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0" windowWidth="25200" windowHeight="11925" tabRatio="393" activeTab="0"/>
  </bookViews>
  <sheets>
    <sheet name="1. Índex" sheetId="1" r:id="rId1"/>
    <sheet name="2. Ind. Principals" sheetId="2" r:id="rId2"/>
    <sheet name="3. Ent.Jur." sheetId="3" r:id="rId3"/>
    <sheet name="4. Activitat Ent.Jur." sheetId="4" r:id="rId4"/>
  </sheets>
  <definedNames>
    <definedName name="_1Àrea_d_impressió" localSheetId="1">'2. Ind. Principals'!$B$1:$F$24</definedName>
    <definedName name="_2Àrea_d_impressió" localSheetId="2">'3. Ent.Jur.'!$B$1:$I$31</definedName>
    <definedName name="_3Àrea_d_impressió" localSheetId="3">'4. Activitat Ent.Jur.'!$B$1:$I$19</definedName>
    <definedName name="_xlnm.Print_Titles" localSheetId="0">'1. Índex'!$60:$61</definedName>
  </definedNames>
  <calcPr fullCalcOnLoad="1"/>
</workbook>
</file>

<file path=xl/sharedStrings.xml><?xml version="1.0" encoding="utf-8"?>
<sst xmlns="http://schemas.openxmlformats.org/spreadsheetml/2006/main" count="92" uniqueCount="73">
  <si>
    <t/>
  </si>
  <si>
    <t>Full núm.</t>
  </si>
  <si>
    <t>Taula</t>
  </si>
  <si>
    <t>Àmbit</t>
  </si>
  <si>
    <t>Període</t>
  </si>
  <si>
    <t>Catalunya</t>
  </si>
  <si>
    <t>Departament de Justícia</t>
  </si>
  <si>
    <t>Associacions</t>
  </si>
  <si>
    <t>Fundacions</t>
  </si>
  <si>
    <t>Resolucions de recursos governatius</t>
  </si>
  <si>
    <t>Barcelona</t>
  </si>
  <si>
    <t>Girona</t>
  </si>
  <si>
    <t>Lleida</t>
  </si>
  <si>
    <t>Tarragona</t>
  </si>
  <si>
    <t>Terres de l'Ebre</t>
  </si>
  <si>
    <t>Total</t>
  </si>
  <si>
    <t>Assistència social</t>
  </si>
  <si>
    <t>Cultura</t>
  </si>
  <si>
    <t>Ensenyament, formació i investigació</t>
  </si>
  <si>
    <t>Foment i defensa dels drets civics, socials i de la persona</t>
  </si>
  <si>
    <t>Interessos de sectors econòmics, geogràfics o professionals</t>
  </si>
  <si>
    <t>Ordenació de l'espai, ecologia i habitatge</t>
  </si>
  <si>
    <t>Salut</t>
  </si>
  <si>
    <t>Sense classificar</t>
  </si>
  <si>
    <t>Federacions</t>
  </si>
  <si>
    <t>Assistencial</t>
  </si>
  <si>
    <t>Cultural</t>
  </si>
  <si>
    <t>Docent</t>
  </si>
  <si>
    <t>Fins científics</t>
  </si>
  <si>
    <t>Inscripció</t>
  </si>
  <si>
    <t>Certificació</t>
  </si>
  <si>
    <t>Objecte</t>
  </si>
  <si>
    <t>Acadèmies</t>
  </si>
  <si>
    <t>Col·legis professionals</t>
  </si>
  <si>
    <t>Adaptació a la llei</t>
  </si>
  <si>
    <t>Modificació d'estatuts</t>
  </si>
  <si>
    <t>Modificació d'òrgans de govern</t>
  </si>
  <si>
    <t>Dissolució</t>
  </si>
  <si>
    <t>Presentació de comptes</t>
  </si>
  <si>
    <t>Declaració d'utilitat pública</t>
  </si>
  <si>
    <t xml:space="preserve">Declaració responsable acte disposició </t>
  </si>
  <si>
    <t xml:space="preserve">Declaració responsable operacions </t>
  </si>
  <si>
    <t xml:space="preserve">Declaració responsable relacions lab. </t>
  </si>
  <si>
    <t>Associacions i Federacions</t>
  </si>
  <si>
    <t>Dret i Entitats Jurídiques</t>
  </si>
  <si>
    <t>Total de sol·licituds presentades</t>
  </si>
  <si>
    <t>Sol·licituds més representatives segons tipologia d'entitat</t>
  </si>
  <si>
    <t>Resta de tràmits</t>
  </si>
  <si>
    <t>Consells de col·legis professionals</t>
  </si>
  <si>
    <t>Entitats jurídiques inscrites</t>
  </si>
  <si>
    <t>Places vacants de notaris/es a Catalunya convocades a concurs</t>
  </si>
  <si>
    <t>Places vacants de registradors/esa Catalunya convocades a concurs</t>
  </si>
  <si>
    <t xml:space="preserve">Distribució d'entitats inscrites per demarcació territorial i activitat l'últim dia de l'any </t>
  </si>
  <si>
    <t>Sol·licituds d'inscripcions registrals</t>
  </si>
  <si>
    <t>Sol·licituds que no comporten inscripció registral</t>
  </si>
  <si>
    <t>Sol·licituds presentades a la DG Dret i d'Entitats Jurídiques</t>
  </si>
  <si>
    <t>Sol·licituds via telemàtica</t>
  </si>
  <si>
    <t>Sol·licituds suport paper</t>
  </si>
  <si>
    <t>Sol·licituds de certificació per a nomenaments tutelars no testamentaris</t>
  </si>
  <si>
    <t>Places vacants convocades a concurs</t>
  </si>
  <si>
    <t>Àmbit tot Catalunya</t>
  </si>
  <si>
    <t>Total entitats jurídiques inscrites</t>
  </si>
  <si>
    <t>Per tipus d'acte administratiu</t>
  </si>
  <si>
    <t>Per tipus de canal d'entrada</t>
  </si>
  <si>
    <t>Inscripcions per a nomenaments tutelars no testamentaris</t>
  </si>
  <si>
    <t>Tràmits vinculats al registre de nomentaments tutelars no testamentaris</t>
  </si>
  <si>
    <t>Desembre 2014</t>
  </si>
  <si>
    <t>Sol·licituds més representatives segons tipologia d'entitat any 2014</t>
  </si>
  <si>
    <t>Distribució d'entitats inscrites per demarcació territorial i activitat l'últim dia de l'any 2014</t>
  </si>
  <si>
    <t>Indicadors principals vinculats a dret i entitats jurídiques</t>
  </si>
  <si>
    <t>Altres perso-nes fís. i jur.</t>
  </si>
  <si>
    <t>justicia.gencat.cat/ca/departament/Estadistiques</t>
  </si>
  <si>
    <t>2010 - 2014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</si>
</sst>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fill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46" applyAlignment="1" applyProtection="1">
      <alignment/>
      <protection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0" fontId="6" fillId="0" borderId="0" xfId="0" applyNumberFormat="1" applyFont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0" fillId="0" borderId="12" xfId="0" applyBorder="1" applyAlignment="1">
      <alignment horizontal="left" indent="1"/>
    </xf>
    <xf numFmtId="0" fontId="11" fillId="0" borderId="14" xfId="0" applyFont="1" applyBorder="1" applyAlignment="1">
      <alignment/>
    </xf>
    <xf numFmtId="3" fontId="11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11" fillId="0" borderId="16" xfId="0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15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0" fillId="0" borderId="14" xfId="0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11" fillId="0" borderId="16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3" fontId="0" fillId="0" borderId="12" xfId="0" applyNumberFormat="1" applyFill="1" applyBorder="1" applyAlignment="1">
      <alignment horizontal="left" indent="1"/>
    </xf>
    <xf numFmtId="3" fontId="0" fillId="0" borderId="13" xfId="0" applyNumberFormat="1" applyFill="1" applyBorder="1" applyAlignment="1">
      <alignment horizontal="left" indent="1"/>
    </xf>
    <xf numFmtId="3" fontId="0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left"/>
    </xf>
    <xf numFmtId="3" fontId="11" fillId="0" borderId="16" xfId="0" applyNumberFormat="1" applyFont="1" applyFill="1" applyBorder="1" applyAlignment="1">
      <alignment horizontal="left"/>
    </xf>
    <xf numFmtId="0" fontId="0" fillId="0" borderId="15" xfId="0" applyFill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indent="1"/>
    </xf>
    <xf numFmtId="0" fontId="0" fillId="0" borderId="12" xfId="0" applyFont="1" applyFill="1" applyBorder="1" applyAlignment="1">
      <alignment horizontal="left" indent="2"/>
    </xf>
    <xf numFmtId="3" fontId="0" fillId="0" borderId="12" xfId="0" applyNumberFormat="1" applyFill="1" applyBorder="1" applyAlignment="1">
      <alignment/>
    </xf>
    <xf numFmtId="0" fontId="0" fillId="0" borderId="13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horizontal="left" indent="1"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Fill="1" applyBorder="1" applyAlignment="1">
      <alignment horizontal="center" wrapText="1"/>
    </xf>
    <xf numFmtId="0" fontId="9" fillId="0" borderId="0" xfId="46" applyFont="1" applyAlignment="1" applyProtection="1">
      <alignment/>
      <protection/>
    </xf>
    <xf numFmtId="0" fontId="6" fillId="0" borderId="11" xfId="54" applyFont="1" applyFill="1" applyBorder="1" applyAlignment="1">
      <alignment horizontal="right"/>
      <protection/>
    </xf>
    <xf numFmtId="0" fontId="6" fillId="0" borderId="0" xfId="0" applyFont="1" applyBorder="1" applyAlignment="1" quotePrefix="1">
      <alignment horizontal="right"/>
    </xf>
    <xf numFmtId="0" fontId="6" fillId="0" borderId="10" xfId="0" applyFont="1" applyBorder="1" applyAlignment="1" quotePrefix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59</xdr:row>
      <xdr:rowOff>0</xdr:rowOff>
    </xdr:from>
    <xdr:to>
      <xdr:col>2</xdr:col>
      <xdr:colOff>4438650</xdr:colOff>
      <xdr:row>60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5391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sticia.gencat.cat/ca/departament/Estadistiques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8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0" customWidth="1"/>
    <col min="2" max="2" width="9.140625" style="0" customWidth="1"/>
    <col min="3" max="3" width="72.00390625" style="0" bestFit="1" customWidth="1"/>
    <col min="4" max="4" width="11.7109375" style="0" customWidth="1"/>
    <col min="5" max="5" width="21.28125" style="0" customWidth="1"/>
  </cols>
  <sheetData>
    <row r="6" spans="7:8" ht="12.75" customHeight="1">
      <c r="G6" s="10"/>
      <c r="H6" s="10"/>
    </row>
    <row r="7" spans="2:6" ht="12.75" customHeight="1">
      <c r="B7" s="9" t="s">
        <v>44</v>
      </c>
      <c r="C7" s="10"/>
      <c r="D7" s="10"/>
      <c r="E7" s="10"/>
      <c r="F7" s="10"/>
    </row>
    <row r="8" ht="12.75" customHeight="1">
      <c r="B8" s="6" t="s">
        <v>0</v>
      </c>
    </row>
    <row r="9" spans="2:5" ht="12.75" customHeight="1" thickBot="1">
      <c r="B9" s="18" t="s">
        <v>1</v>
      </c>
      <c r="C9" s="19" t="s">
        <v>2</v>
      </c>
      <c r="D9" s="19" t="s">
        <v>3</v>
      </c>
      <c r="E9" s="19" t="s">
        <v>4</v>
      </c>
    </row>
    <row r="10" spans="2:5" ht="12.75" customHeight="1">
      <c r="B10" s="14">
        <v>2</v>
      </c>
      <c r="C10" s="15" t="str">
        <f>+'2. Ind. Principals'!B3</f>
        <v>Indicadors principals vinculats a dret i entitats jurídiques</v>
      </c>
      <c r="D10" s="15" t="s">
        <v>5</v>
      </c>
      <c r="E10" s="69" t="s">
        <v>72</v>
      </c>
    </row>
    <row r="11" spans="2:5" ht="12.75" customHeight="1">
      <c r="B11" s="22">
        <v>3</v>
      </c>
      <c r="C11" s="7" t="s">
        <v>52</v>
      </c>
      <c r="D11" s="7" t="s">
        <v>5</v>
      </c>
      <c r="E11" s="70" t="s">
        <v>66</v>
      </c>
    </row>
    <row r="12" spans="2:5" ht="12.75" customHeight="1" thickBot="1">
      <c r="B12" s="16">
        <v>4</v>
      </c>
      <c r="C12" s="17" t="s">
        <v>46</v>
      </c>
      <c r="D12" s="17" t="s">
        <v>5</v>
      </c>
      <c r="E12" s="71" t="s">
        <v>66</v>
      </c>
    </row>
    <row r="14" ht="12.75" customHeight="1">
      <c r="B14" s="8"/>
    </row>
    <row r="15" spans="2:3" ht="12.75" customHeight="1">
      <c r="B15" s="68" t="s">
        <v>71</v>
      </c>
      <c r="C15" s="11"/>
    </row>
    <row r="16" ht="12.75" customHeight="1">
      <c r="B16" t="s">
        <v>6</v>
      </c>
    </row>
    <row r="52" ht="12.75" customHeight="1">
      <c r="K52" s="5"/>
    </row>
    <row r="60" ht="12.75" customHeight="1">
      <c r="A60" s="1"/>
    </row>
    <row r="61" ht="12.75" customHeight="1">
      <c r="A61" s="4"/>
    </row>
    <row r="62" ht="12.75" customHeight="1">
      <c r="A62" s="3"/>
    </row>
    <row r="63" ht="12.75" customHeight="1">
      <c r="A63" s="2"/>
    </row>
    <row r="68" ht="12.75" customHeight="1">
      <c r="F68" s="5"/>
    </row>
  </sheetData>
  <sheetProtection/>
  <hyperlinks>
    <hyperlink ref="B15" r:id="rId1" display="justicia.gencat.cat/ca/departament/Estadistiques"/>
  </hyperlinks>
  <printOptions/>
  <pageMargins left="0.7874015748031497" right="0.75" top="0.4330708661417323" bottom="0.984251968503937" header="0" footer="0"/>
  <pageSetup horizontalDpi="600" verticalDpi="600" orientation="landscape" paperSize="9" r:id="rId6"/>
  <drawing r:id="rId4"/>
  <legacyDrawing r:id="rId3"/>
  <legacyDrawingHF r:id="rId5"/>
  <oleObjects>
    <oleObject progId="Word.Picture.8" shapeId="185518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0" customWidth="1"/>
    <col min="2" max="2" width="65.7109375" style="0" customWidth="1"/>
    <col min="3" max="7" width="11.7109375" style="0" customWidth="1"/>
  </cols>
  <sheetData>
    <row r="3" ht="15.75">
      <c r="B3" s="12" t="s">
        <v>69</v>
      </c>
    </row>
    <row r="5" spans="2:7" ht="12.75" customHeight="1" thickBot="1">
      <c r="B5" s="13"/>
      <c r="C5" s="25">
        <v>2010</v>
      </c>
      <c r="D5" s="25">
        <v>2011</v>
      </c>
      <c r="E5" s="25">
        <v>2012</v>
      </c>
      <c r="F5" s="25">
        <v>2013</v>
      </c>
      <c r="G5" s="25">
        <v>2014</v>
      </c>
    </row>
    <row r="6" spans="2:7" ht="12.75" customHeight="1">
      <c r="B6" s="27" t="s">
        <v>49</v>
      </c>
      <c r="C6" s="28">
        <f>+SUM(C7:C10)</f>
        <v>61027</v>
      </c>
      <c r="D6" s="28">
        <f>+SUM(D7:D10)</f>
        <v>63871</v>
      </c>
      <c r="E6" s="28">
        <f>+SUM(E7:E10)</f>
        <v>66506</v>
      </c>
      <c r="F6" s="28">
        <f>+SUM(F7:F10)</f>
        <v>69941</v>
      </c>
      <c r="G6" s="28">
        <f>+SUM(G7:G10)</f>
        <v>73327</v>
      </c>
    </row>
    <row r="7" spans="2:7" ht="12.75" customHeight="1">
      <c r="B7" s="26" t="s">
        <v>43</v>
      </c>
      <c r="C7" s="20">
        <v>58223</v>
      </c>
      <c r="D7" s="20">
        <v>61012</v>
      </c>
      <c r="E7" s="20">
        <v>63607</v>
      </c>
      <c r="F7" s="20">
        <v>66995</v>
      </c>
      <c r="G7" s="20">
        <v>70299</v>
      </c>
    </row>
    <row r="8" spans="2:7" ht="12.75" customHeight="1">
      <c r="B8" s="26" t="s">
        <v>8</v>
      </c>
      <c r="C8" s="20">
        <v>2658</v>
      </c>
      <c r="D8" s="20">
        <v>2713</v>
      </c>
      <c r="E8" s="20">
        <v>2752</v>
      </c>
      <c r="F8" s="20">
        <v>2797</v>
      </c>
      <c r="G8" s="20">
        <v>2877</v>
      </c>
    </row>
    <row r="9" spans="2:7" ht="12.75" customHeight="1">
      <c r="B9" s="54" t="s">
        <v>33</v>
      </c>
      <c r="C9" s="29">
        <v>128</v>
      </c>
      <c r="D9" s="29">
        <v>128</v>
      </c>
      <c r="E9" s="29">
        <v>129</v>
      </c>
      <c r="F9" s="29">
        <v>131</v>
      </c>
      <c r="G9" s="29">
        <v>133</v>
      </c>
    </row>
    <row r="10" spans="2:7" ht="12.75" customHeight="1" thickBot="1">
      <c r="B10" s="55" t="s">
        <v>48</v>
      </c>
      <c r="C10" s="21">
        <v>18</v>
      </c>
      <c r="D10" s="21">
        <v>18</v>
      </c>
      <c r="E10" s="21">
        <v>18</v>
      </c>
      <c r="F10" s="21">
        <v>18</v>
      </c>
      <c r="G10" s="21">
        <v>18</v>
      </c>
    </row>
    <row r="11" spans="2:7" ht="12.75" customHeight="1" thickBot="1">
      <c r="B11" s="56" t="s">
        <v>55</v>
      </c>
      <c r="C11" s="57">
        <f>+SUM(C13:C14)</f>
        <v>22576</v>
      </c>
      <c r="D11" s="57">
        <f>+SUM(D13:D14)</f>
        <v>23585</v>
      </c>
      <c r="E11" s="57">
        <f>+SUM(E13:E14)</f>
        <v>23739</v>
      </c>
      <c r="F11" s="57">
        <f>+SUM(F13:F14)</f>
        <v>23750</v>
      </c>
      <c r="G11" s="57">
        <f>+SUM(G13:G14)</f>
        <v>23096</v>
      </c>
    </row>
    <row r="12" spans="2:7" ht="12.75" customHeight="1">
      <c r="B12" s="60" t="s">
        <v>63</v>
      </c>
      <c r="C12" s="59"/>
      <c r="D12" s="59"/>
      <c r="E12" s="59"/>
      <c r="F12" s="59"/>
      <c r="G12" s="59"/>
    </row>
    <row r="13" spans="2:7" ht="12.75" customHeight="1">
      <c r="B13" s="61" t="s">
        <v>56</v>
      </c>
      <c r="C13" s="62">
        <v>1029</v>
      </c>
      <c r="D13" s="62">
        <v>1267</v>
      </c>
      <c r="E13" s="62">
        <v>1439</v>
      </c>
      <c r="F13" s="62">
        <v>3300</v>
      </c>
      <c r="G13" s="62">
        <v>4148</v>
      </c>
    </row>
    <row r="14" spans="2:7" ht="12.75" customHeight="1" thickBot="1">
      <c r="B14" s="63" t="s">
        <v>57</v>
      </c>
      <c r="C14" s="21">
        <v>21547</v>
      </c>
      <c r="D14" s="21">
        <v>22318</v>
      </c>
      <c r="E14" s="21">
        <v>22300</v>
      </c>
      <c r="F14" s="21">
        <v>20450</v>
      </c>
      <c r="G14" s="21">
        <v>18948</v>
      </c>
    </row>
    <row r="15" spans="2:7" ht="12.75" customHeight="1">
      <c r="B15" s="60" t="s">
        <v>62</v>
      </c>
      <c r="C15" s="59"/>
      <c r="D15" s="59"/>
      <c r="E15" s="59"/>
      <c r="F15" s="59"/>
      <c r="G15" s="59"/>
    </row>
    <row r="16" spans="2:7" ht="12.75" customHeight="1">
      <c r="B16" s="61" t="s">
        <v>53</v>
      </c>
      <c r="C16" s="62">
        <v>11583</v>
      </c>
      <c r="D16" s="62">
        <v>12716</v>
      </c>
      <c r="E16" s="62">
        <v>13721</v>
      </c>
      <c r="F16" s="62">
        <v>13457</v>
      </c>
      <c r="G16" s="62">
        <v>12370</v>
      </c>
    </row>
    <row r="17" spans="2:7" ht="12.75" customHeight="1" thickBot="1">
      <c r="B17" s="63" t="s">
        <v>54</v>
      </c>
      <c r="C17" s="21">
        <f>C11-C16</f>
        <v>10993</v>
      </c>
      <c r="D17" s="21">
        <f>D11-D16</f>
        <v>10869</v>
      </c>
      <c r="E17" s="21">
        <f>E11-E16</f>
        <v>10018</v>
      </c>
      <c r="F17" s="21">
        <f>F11-F16</f>
        <v>10293</v>
      </c>
      <c r="G17" s="21">
        <f>G11-G16</f>
        <v>10726</v>
      </c>
    </row>
    <row r="18" spans="2:7" ht="12.75" customHeight="1">
      <c r="B18" s="58" t="s">
        <v>65</v>
      </c>
      <c r="C18" s="40"/>
      <c r="D18" s="40"/>
      <c r="E18" s="40"/>
      <c r="F18" s="40"/>
      <c r="G18" s="40"/>
    </row>
    <row r="19" spans="2:7" s="36" customFormat="1" ht="12.75" customHeight="1">
      <c r="B19" s="64" t="s">
        <v>64</v>
      </c>
      <c r="C19" s="65">
        <v>1551</v>
      </c>
      <c r="D19" s="65">
        <v>5296</v>
      </c>
      <c r="E19" s="65">
        <v>7625</v>
      </c>
      <c r="F19" s="65">
        <v>6927</v>
      </c>
      <c r="G19" s="65">
        <v>8822</v>
      </c>
    </row>
    <row r="20" spans="2:7" ht="12.75" customHeight="1" thickBot="1">
      <c r="B20" s="55" t="s">
        <v>58</v>
      </c>
      <c r="C20" s="21">
        <v>2631</v>
      </c>
      <c r="D20" s="21">
        <v>2900</v>
      </c>
      <c r="E20" s="21">
        <v>3274</v>
      </c>
      <c r="F20" s="21">
        <v>3157</v>
      </c>
      <c r="G20" s="21">
        <v>3364</v>
      </c>
    </row>
    <row r="21" spans="2:7" ht="12.75" customHeight="1">
      <c r="B21" s="58" t="s">
        <v>59</v>
      </c>
      <c r="C21" s="58">
        <f>+SUM(C22:C23)</f>
        <v>161</v>
      </c>
      <c r="D21" s="58">
        <f>+SUM(D22:D23)</f>
        <v>130</v>
      </c>
      <c r="E21" s="58">
        <f>+SUM(E22:E23)</f>
        <v>123</v>
      </c>
      <c r="F21" s="58">
        <f>+SUM(F22:F23)</f>
        <v>143</v>
      </c>
      <c r="G21" s="58">
        <f>+SUM(G22:G23)</f>
        <v>91</v>
      </c>
    </row>
    <row r="22" spans="2:7" ht="12.75" customHeight="1">
      <c r="B22" s="64" t="s">
        <v>50</v>
      </c>
      <c r="C22" s="65">
        <v>96</v>
      </c>
      <c r="D22" s="65">
        <v>112</v>
      </c>
      <c r="E22" s="65">
        <v>90</v>
      </c>
      <c r="F22" s="65">
        <v>115</v>
      </c>
      <c r="G22" s="65">
        <v>84</v>
      </c>
    </row>
    <row r="23" spans="2:7" ht="12.75" customHeight="1" thickBot="1">
      <c r="B23" s="55" t="s">
        <v>51</v>
      </c>
      <c r="C23" s="21">
        <v>65</v>
      </c>
      <c r="D23" s="21">
        <v>18</v>
      </c>
      <c r="E23" s="21">
        <v>33</v>
      </c>
      <c r="F23" s="21">
        <v>28</v>
      </c>
      <c r="G23" s="21">
        <v>7</v>
      </c>
    </row>
    <row r="24" spans="2:7" ht="12.75" customHeight="1" thickBot="1">
      <c r="B24" s="30" t="s">
        <v>9</v>
      </c>
      <c r="C24" s="31">
        <v>22</v>
      </c>
      <c r="D24" s="31">
        <v>12</v>
      </c>
      <c r="E24" s="31">
        <v>15</v>
      </c>
      <c r="F24" s="31">
        <v>14</v>
      </c>
      <c r="G24" s="31">
        <v>13</v>
      </c>
    </row>
  </sheetData>
  <sheetProtection/>
  <printOptions/>
  <pageMargins left="0.7480314960629921" right="0.7480314960629921" top="0.984251968503937" bottom="0.984251968503937" header="0" footer="0"/>
  <pageSetup fitToHeight="0" fitToWidth="1" horizontalDpi="1200" verticalDpi="1200" orientation="landscape" paperSize="9" r:id="rId1"/>
  <ignoredErrors>
    <ignoredError sqref="C21:G21 C11:D11 F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zoomScalePageLayoutView="0" workbookViewId="0" topLeftCell="A7">
      <selection activeCell="A1" sqref="A1"/>
    </sheetView>
  </sheetViews>
  <sheetFormatPr defaultColWidth="9.140625" defaultRowHeight="12.75" customHeight="1"/>
  <cols>
    <col min="1" max="1" width="9.140625" style="0" customWidth="1"/>
    <col min="2" max="2" width="54.8515625" style="0" customWidth="1"/>
    <col min="3" max="9" width="10.28125" style="0" customWidth="1"/>
  </cols>
  <sheetData>
    <row r="2" ht="15.75">
      <c r="B2" s="12" t="s">
        <v>68</v>
      </c>
    </row>
    <row r="4" spans="2:9" ht="26.25" thickBot="1">
      <c r="B4" s="47"/>
      <c r="C4" s="67" t="s">
        <v>10</v>
      </c>
      <c r="D4" s="67" t="s">
        <v>11</v>
      </c>
      <c r="E4" s="67" t="s">
        <v>12</v>
      </c>
      <c r="F4" s="67" t="s">
        <v>13</v>
      </c>
      <c r="G4" s="67" t="s">
        <v>14</v>
      </c>
      <c r="H4" s="67" t="s">
        <v>60</v>
      </c>
      <c r="I4" s="67" t="s">
        <v>15</v>
      </c>
    </row>
    <row r="5" spans="2:9" ht="12.75" customHeight="1">
      <c r="B5" s="48" t="s">
        <v>7</v>
      </c>
      <c r="C5" s="32">
        <f aca="true" t="shared" si="0" ref="C5:H5">SUM(C6:C13)</f>
        <v>47783</v>
      </c>
      <c r="D5" s="32">
        <f t="shared" si="0"/>
        <v>8685</v>
      </c>
      <c r="E5" s="32">
        <f t="shared" si="0"/>
        <v>5375</v>
      </c>
      <c r="F5" s="32">
        <f t="shared" si="0"/>
        <v>5660</v>
      </c>
      <c r="G5" s="32">
        <f t="shared" si="0"/>
        <v>1909</v>
      </c>
      <c r="H5" s="32">
        <f t="shared" si="0"/>
        <v>0</v>
      </c>
      <c r="I5" s="32">
        <f>SUM(C5:H5)</f>
        <v>69412</v>
      </c>
    </row>
    <row r="6" spans="2:9" ht="12.75" customHeight="1">
      <c r="B6" s="49" t="s">
        <v>16</v>
      </c>
      <c r="C6" s="33">
        <v>2285</v>
      </c>
      <c r="D6" s="33">
        <v>293</v>
      </c>
      <c r="E6" s="33">
        <v>236</v>
      </c>
      <c r="F6" s="33">
        <v>199</v>
      </c>
      <c r="G6" s="33">
        <v>46</v>
      </c>
      <c r="H6" s="43"/>
      <c r="I6" s="33">
        <f aca="true" t="shared" si="1" ref="I6:I29">SUM(C6:H6)</f>
        <v>3059</v>
      </c>
    </row>
    <row r="7" spans="2:9" ht="12.75" customHeight="1">
      <c r="B7" s="49" t="s">
        <v>17</v>
      </c>
      <c r="C7" s="33">
        <v>21126</v>
      </c>
      <c r="D7" s="33">
        <v>3298</v>
      </c>
      <c r="E7" s="33">
        <v>2721</v>
      </c>
      <c r="F7" s="33">
        <v>2875</v>
      </c>
      <c r="G7" s="33">
        <v>852</v>
      </c>
      <c r="H7" s="43"/>
      <c r="I7" s="33">
        <f t="shared" si="1"/>
        <v>30872</v>
      </c>
    </row>
    <row r="8" spans="2:9" ht="12.75" customHeight="1">
      <c r="B8" s="49" t="s">
        <v>18</v>
      </c>
      <c r="C8" s="33">
        <v>5003</v>
      </c>
      <c r="D8" s="33">
        <v>728</v>
      </c>
      <c r="E8" s="33">
        <v>604</v>
      </c>
      <c r="F8" s="33">
        <v>515</v>
      </c>
      <c r="G8" s="33">
        <v>188</v>
      </c>
      <c r="H8" s="43"/>
      <c r="I8" s="33">
        <f t="shared" si="1"/>
        <v>7038</v>
      </c>
    </row>
    <row r="9" spans="2:9" ht="12.75" customHeight="1">
      <c r="B9" s="49" t="s">
        <v>19</v>
      </c>
      <c r="C9" s="33">
        <v>5359</v>
      </c>
      <c r="D9" s="33">
        <v>1050</v>
      </c>
      <c r="E9" s="33">
        <v>900</v>
      </c>
      <c r="F9" s="33">
        <v>861</v>
      </c>
      <c r="G9" s="33">
        <v>306</v>
      </c>
      <c r="H9" s="43"/>
      <c r="I9" s="33">
        <f t="shared" si="1"/>
        <v>8476</v>
      </c>
    </row>
    <row r="10" spans="2:9" ht="12.75" customHeight="1">
      <c r="B10" s="49" t="s">
        <v>20</v>
      </c>
      <c r="C10" s="33">
        <v>5201</v>
      </c>
      <c r="D10" s="33">
        <v>546</v>
      </c>
      <c r="E10" s="33">
        <v>472</v>
      </c>
      <c r="F10" s="33">
        <v>470</v>
      </c>
      <c r="G10" s="33">
        <v>137</v>
      </c>
      <c r="H10" s="43"/>
      <c r="I10" s="33">
        <f t="shared" si="1"/>
        <v>6826</v>
      </c>
    </row>
    <row r="11" spans="2:9" ht="12.75" customHeight="1">
      <c r="B11" s="49" t="s">
        <v>21</v>
      </c>
      <c r="C11" s="33">
        <v>1916</v>
      </c>
      <c r="D11" s="33">
        <v>508</v>
      </c>
      <c r="E11" s="33">
        <v>355</v>
      </c>
      <c r="F11" s="33">
        <v>450</v>
      </c>
      <c r="G11" s="33">
        <v>101</v>
      </c>
      <c r="H11" s="43"/>
      <c r="I11" s="33">
        <f t="shared" si="1"/>
        <v>3330</v>
      </c>
    </row>
    <row r="12" spans="2:9" ht="12.75" customHeight="1">
      <c r="B12" s="49" t="s">
        <v>22</v>
      </c>
      <c r="C12" s="33">
        <v>980</v>
      </c>
      <c r="D12" s="33">
        <v>96</v>
      </c>
      <c r="E12" s="33">
        <v>81</v>
      </c>
      <c r="F12" s="33">
        <v>51</v>
      </c>
      <c r="G12" s="33">
        <v>27</v>
      </c>
      <c r="H12" s="43"/>
      <c r="I12" s="33">
        <f t="shared" si="1"/>
        <v>1235</v>
      </c>
    </row>
    <row r="13" spans="2:9" ht="12.75" customHeight="1" thickBot="1">
      <c r="B13" s="50" t="s">
        <v>23</v>
      </c>
      <c r="C13" s="34">
        <v>5913</v>
      </c>
      <c r="D13" s="34">
        <v>2166</v>
      </c>
      <c r="E13" s="34">
        <v>6</v>
      </c>
      <c r="F13" s="34">
        <v>239</v>
      </c>
      <c r="G13" s="34">
        <v>252</v>
      </c>
      <c r="H13" s="51"/>
      <c r="I13" s="34">
        <f t="shared" si="1"/>
        <v>8576</v>
      </c>
    </row>
    <row r="14" spans="2:9" ht="12.75" customHeight="1">
      <c r="B14" s="48" t="s">
        <v>24</v>
      </c>
      <c r="C14" s="32">
        <f aca="true" t="shared" si="2" ref="C14:H14">SUM(C15:C22)</f>
        <v>708</v>
      </c>
      <c r="D14" s="32">
        <f t="shared" si="2"/>
        <v>60</v>
      </c>
      <c r="E14" s="32">
        <f t="shared" si="2"/>
        <v>45</v>
      </c>
      <c r="F14" s="32">
        <f t="shared" si="2"/>
        <v>60</v>
      </c>
      <c r="G14" s="32">
        <f t="shared" si="2"/>
        <v>14</v>
      </c>
      <c r="H14" s="32">
        <f t="shared" si="2"/>
        <v>0</v>
      </c>
      <c r="I14" s="32">
        <f t="shared" si="1"/>
        <v>887</v>
      </c>
    </row>
    <row r="15" spans="2:9" ht="12.75" customHeight="1">
      <c r="B15" s="49" t="s">
        <v>16</v>
      </c>
      <c r="C15" s="33">
        <v>48</v>
      </c>
      <c r="D15" s="33">
        <v>3</v>
      </c>
      <c r="E15" s="33">
        <v>5</v>
      </c>
      <c r="F15" s="33">
        <v>6</v>
      </c>
      <c r="G15" s="33">
        <v>1</v>
      </c>
      <c r="H15" s="43"/>
      <c r="I15" s="33">
        <f t="shared" si="1"/>
        <v>63</v>
      </c>
    </row>
    <row r="16" spans="2:9" ht="12.75" customHeight="1">
      <c r="B16" s="49" t="s">
        <v>17</v>
      </c>
      <c r="C16" s="33">
        <v>213</v>
      </c>
      <c r="D16" s="33">
        <v>8</v>
      </c>
      <c r="E16" s="33">
        <v>16</v>
      </c>
      <c r="F16" s="33">
        <v>17</v>
      </c>
      <c r="G16" s="33">
        <v>2</v>
      </c>
      <c r="H16" s="43"/>
      <c r="I16" s="33">
        <f t="shared" si="1"/>
        <v>256</v>
      </c>
    </row>
    <row r="17" spans="2:9" ht="12.75" customHeight="1">
      <c r="B17" s="49" t="s">
        <v>18</v>
      </c>
      <c r="C17" s="33">
        <v>62</v>
      </c>
      <c r="D17" s="33">
        <v>4</v>
      </c>
      <c r="E17" s="33">
        <v>5</v>
      </c>
      <c r="F17" s="33">
        <v>9</v>
      </c>
      <c r="G17" s="33">
        <v>2</v>
      </c>
      <c r="H17" s="43"/>
      <c r="I17" s="33">
        <f t="shared" si="1"/>
        <v>82</v>
      </c>
    </row>
    <row r="18" spans="2:9" ht="12.75" customHeight="1">
      <c r="B18" s="49" t="s">
        <v>19</v>
      </c>
      <c r="C18" s="33">
        <v>163</v>
      </c>
      <c r="D18" s="33">
        <v>10</v>
      </c>
      <c r="E18" s="33">
        <v>9</v>
      </c>
      <c r="F18" s="33">
        <v>15</v>
      </c>
      <c r="G18" s="33">
        <v>2</v>
      </c>
      <c r="H18" s="43"/>
      <c r="I18" s="33">
        <f t="shared" si="1"/>
        <v>199</v>
      </c>
    </row>
    <row r="19" spans="2:9" ht="12.75" customHeight="1">
      <c r="B19" s="49" t="s">
        <v>20</v>
      </c>
      <c r="C19" s="33">
        <v>101</v>
      </c>
      <c r="D19" s="33">
        <v>5</v>
      </c>
      <c r="E19" s="33">
        <v>6</v>
      </c>
      <c r="F19" s="33">
        <v>4</v>
      </c>
      <c r="G19" s="33">
        <v>2</v>
      </c>
      <c r="H19" s="43"/>
      <c r="I19" s="33">
        <f t="shared" si="1"/>
        <v>118</v>
      </c>
    </row>
    <row r="20" spans="2:9" ht="12.75" customHeight="1">
      <c r="B20" s="49" t="s">
        <v>21</v>
      </c>
      <c r="C20" s="33">
        <v>24</v>
      </c>
      <c r="D20" s="33">
        <v>3</v>
      </c>
      <c r="E20" s="33">
        <v>3</v>
      </c>
      <c r="F20" s="33">
        <v>3</v>
      </c>
      <c r="G20" s="33">
        <v>0</v>
      </c>
      <c r="H20" s="43"/>
      <c r="I20" s="33">
        <f t="shared" si="1"/>
        <v>33</v>
      </c>
    </row>
    <row r="21" spans="2:9" ht="12.75" customHeight="1">
      <c r="B21" s="49" t="s">
        <v>22</v>
      </c>
      <c r="C21" s="33">
        <v>17</v>
      </c>
      <c r="D21" s="33">
        <v>0</v>
      </c>
      <c r="E21" s="33">
        <v>1</v>
      </c>
      <c r="F21" s="33">
        <v>1</v>
      </c>
      <c r="G21" s="33">
        <v>0</v>
      </c>
      <c r="H21" s="43"/>
      <c r="I21" s="33">
        <f t="shared" si="1"/>
        <v>19</v>
      </c>
    </row>
    <row r="22" spans="2:9" ht="12.75" customHeight="1" thickBot="1">
      <c r="B22" s="50" t="s">
        <v>23</v>
      </c>
      <c r="C22" s="34">
        <v>80</v>
      </c>
      <c r="D22" s="34">
        <v>27</v>
      </c>
      <c r="E22" s="34">
        <v>0</v>
      </c>
      <c r="F22" s="34">
        <v>5</v>
      </c>
      <c r="G22" s="34">
        <v>5</v>
      </c>
      <c r="H22" s="51"/>
      <c r="I22" s="34">
        <f t="shared" si="1"/>
        <v>117</v>
      </c>
    </row>
    <row r="23" spans="2:9" ht="12.75" customHeight="1">
      <c r="B23" s="48" t="s">
        <v>8</v>
      </c>
      <c r="C23" s="32">
        <f aca="true" t="shared" si="3" ref="C23:H23">SUM(C24:C27)</f>
        <v>2288</v>
      </c>
      <c r="D23" s="32">
        <f t="shared" si="3"/>
        <v>264</v>
      </c>
      <c r="E23" s="32">
        <f t="shared" si="3"/>
        <v>140</v>
      </c>
      <c r="F23" s="32">
        <f t="shared" si="3"/>
        <v>154</v>
      </c>
      <c r="G23" s="32">
        <f t="shared" si="3"/>
        <v>31</v>
      </c>
      <c r="H23" s="32">
        <f t="shared" si="3"/>
        <v>0</v>
      </c>
      <c r="I23" s="32">
        <f t="shared" si="1"/>
        <v>2877</v>
      </c>
    </row>
    <row r="24" spans="2:9" ht="12.75" customHeight="1">
      <c r="B24" s="49" t="s">
        <v>25</v>
      </c>
      <c r="C24" s="33">
        <v>856</v>
      </c>
      <c r="D24" s="33">
        <v>110</v>
      </c>
      <c r="E24" s="33">
        <v>64</v>
      </c>
      <c r="F24" s="33">
        <v>51</v>
      </c>
      <c r="G24" s="33">
        <v>10</v>
      </c>
      <c r="H24" s="43"/>
      <c r="I24" s="33">
        <f t="shared" si="1"/>
        <v>1091</v>
      </c>
    </row>
    <row r="25" spans="2:9" ht="12.75" customHeight="1">
      <c r="B25" s="49" t="s">
        <v>26</v>
      </c>
      <c r="C25" s="33">
        <v>1093</v>
      </c>
      <c r="D25" s="33">
        <v>129</v>
      </c>
      <c r="E25" s="33">
        <v>58</v>
      </c>
      <c r="F25" s="33">
        <v>84</v>
      </c>
      <c r="G25" s="33">
        <v>17</v>
      </c>
      <c r="H25" s="43"/>
      <c r="I25" s="33">
        <f t="shared" si="1"/>
        <v>1381</v>
      </c>
    </row>
    <row r="26" spans="2:9" ht="12.75" customHeight="1">
      <c r="B26" s="49" t="s">
        <v>27</v>
      </c>
      <c r="C26" s="33">
        <v>232</v>
      </c>
      <c r="D26" s="33">
        <v>22</v>
      </c>
      <c r="E26" s="33">
        <v>14</v>
      </c>
      <c r="F26" s="33">
        <v>11</v>
      </c>
      <c r="G26" s="33">
        <v>4</v>
      </c>
      <c r="H26" s="43"/>
      <c r="I26" s="33">
        <f t="shared" si="1"/>
        <v>283</v>
      </c>
    </row>
    <row r="27" spans="2:9" ht="12.75" customHeight="1" thickBot="1">
      <c r="B27" s="50" t="s">
        <v>28</v>
      </c>
      <c r="C27" s="34">
        <v>107</v>
      </c>
      <c r="D27" s="34">
        <v>3</v>
      </c>
      <c r="E27" s="34">
        <v>4</v>
      </c>
      <c r="F27" s="34">
        <v>8</v>
      </c>
      <c r="G27" s="34">
        <v>0</v>
      </c>
      <c r="H27" s="51"/>
      <c r="I27" s="34">
        <f t="shared" si="1"/>
        <v>122</v>
      </c>
    </row>
    <row r="28" spans="2:9" ht="12.75" customHeight="1">
      <c r="B28" s="48" t="s">
        <v>33</v>
      </c>
      <c r="C28" s="32">
        <v>33</v>
      </c>
      <c r="D28" s="32">
        <v>16</v>
      </c>
      <c r="E28" s="32">
        <v>13</v>
      </c>
      <c r="F28" s="32">
        <v>21</v>
      </c>
      <c r="G28" s="32">
        <v>4</v>
      </c>
      <c r="H28" s="32">
        <v>41</v>
      </c>
      <c r="I28" s="32">
        <f t="shared" si="1"/>
        <v>128</v>
      </c>
    </row>
    <row r="29" spans="2:9" ht="12.75" customHeight="1" thickBot="1">
      <c r="B29" s="52" t="s">
        <v>48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17</v>
      </c>
      <c r="I29" s="35">
        <f t="shared" si="1"/>
        <v>17</v>
      </c>
    </row>
    <row r="30" spans="2:9" ht="12.75" customHeight="1" thickBot="1">
      <c r="B30" s="53" t="s">
        <v>61</v>
      </c>
      <c r="C30" s="31">
        <f>SUM(C5,C14,C23,C28,C29)</f>
        <v>50812</v>
      </c>
      <c r="D30" s="31">
        <f aca="true" t="shared" si="4" ref="D30:I30">SUM(D5,D14,D23,D28,D29)</f>
        <v>9025</v>
      </c>
      <c r="E30" s="31">
        <f t="shared" si="4"/>
        <v>5573</v>
      </c>
      <c r="F30" s="31">
        <f t="shared" si="4"/>
        <v>5895</v>
      </c>
      <c r="G30" s="31">
        <f t="shared" si="4"/>
        <v>1958</v>
      </c>
      <c r="H30" s="31">
        <f t="shared" si="4"/>
        <v>58</v>
      </c>
      <c r="I30" s="31">
        <f t="shared" si="4"/>
        <v>73321</v>
      </c>
    </row>
  </sheetData>
  <sheetProtection/>
  <printOptions/>
  <pageMargins left="0.7480314960629921" right="0.7480314960629921" top="0.984251968503937" bottom="0.984251968503937" header="0" footer="0"/>
  <pageSetup fitToHeight="0" fitToWidth="1" horizontalDpi="1200" verticalDpi="1200" orientation="landscape" paperSize="9" r:id="rId1"/>
  <ignoredErrors>
    <ignoredError sqref="C23:G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40.140625" style="0" customWidth="1"/>
    <col min="3" max="8" width="12.8515625" style="5" customWidth="1"/>
    <col min="9" max="9" width="12.8515625" style="0" customWidth="1"/>
  </cols>
  <sheetData>
    <row r="2" ht="15.75">
      <c r="B2" s="12" t="s">
        <v>67</v>
      </c>
    </row>
    <row r="4" spans="2:9" ht="26.25" thickBot="1">
      <c r="B4" s="38" t="s">
        <v>31</v>
      </c>
      <c r="C4" s="39" t="s">
        <v>32</v>
      </c>
      <c r="D4" s="39" t="s">
        <v>7</v>
      </c>
      <c r="E4" s="39" t="s">
        <v>33</v>
      </c>
      <c r="F4" s="39" t="s">
        <v>24</v>
      </c>
      <c r="G4" s="39" t="s">
        <v>8</v>
      </c>
      <c r="H4" s="39" t="s">
        <v>70</v>
      </c>
      <c r="I4" s="39" t="s">
        <v>15</v>
      </c>
    </row>
    <row r="5" spans="2:10" ht="12.75">
      <c r="B5" s="40" t="s">
        <v>34</v>
      </c>
      <c r="C5" s="23">
        <v>0</v>
      </c>
      <c r="D5" s="23">
        <v>0</v>
      </c>
      <c r="E5" s="23">
        <v>0</v>
      </c>
      <c r="F5" s="23">
        <v>0</v>
      </c>
      <c r="G5" s="23">
        <v>38</v>
      </c>
      <c r="H5" s="41">
        <v>0</v>
      </c>
      <c r="I5" s="23">
        <f>SUM(C5:H5)</f>
        <v>38</v>
      </c>
      <c r="J5" s="66"/>
    </row>
    <row r="6" spans="2:9" ht="12.75">
      <c r="B6" s="42" t="s">
        <v>30</v>
      </c>
      <c r="C6" s="24">
        <v>3</v>
      </c>
      <c r="D6" s="24">
        <v>2016</v>
      </c>
      <c r="E6" s="24">
        <v>20</v>
      </c>
      <c r="F6" s="24">
        <v>66</v>
      </c>
      <c r="G6" s="24">
        <v>628</v>
      </c>
      <c r="H6" s="43">
        <v>3440</v>
      </c>
      <c r="I6" s="24">
        <f aca="true" t="shared" si="0" ref="I6:I16">SUM(C6:H6)</f>
        <v>6173</v>
      </c>
    </row>
    <row r="7" spans="2:9" ht="12.75">
      <c r="B7" s="42" t="s">
        <v>37</v>
      </c>
      <c r="C7" s="24">
        <v>0</v>
      </c>
      <c r="D7" s="24">
        <v>319</v>
      </c>
      <c r="E7" s="24">
        <v>1</v>
      </c>
      <c r="F7" s="24">
        <v>1</v>
      </c>
      <c r="G7" s="24">
        <v>30</v>
      </c>
      <c r="H7" s="43">
        <v>0</v>
      </c>
      <c r="I7" s="24">
        <f t="shared" si="0"/>
        <v>351</v>
      </c>
    </row>
    <row r="8" spans="2:9" ht="12.75">
      <c r="B8" s="42" t="s">
        <v>40</v>
      </c>
      <c r="C8" s="24">
        <v>0</v>
      </c>
      <c r="D8" s="24">
        <v>0</v>
      </c>
      <c r="E8" s="24">
        <v>0</v>
      </c>
      <c r="F8" s="24">
        <v>0</v>
      </c>
      <c r="G8" s="24">
        <v>70</v>
      </c>
      <c r="H8" s="43">
        <v>0</v>
      </c>
      <c r="I8" s="24">
        <f t="shared" si="0"/>
        <v>70</v>
      </c>
    </row>
    <row r="9" spans="2:9" ht="12.75">
      <c r="B9" s="42" t="s">
        <v>41</v>
      </c>
      <c r="C9" s="24">
        <v>0</v>
      </c>
      <c r="D9" s="24">
        <v>0</v>
      </c>
      <c r="E9" s="24">
        <v>0</v>
      </c>
      <c r="F9" s="24">
        <v>0</v>
      </c>
      <c r="G9" s="24">
        <v>59</v>
      </c>
      <c r="H9" s="43">
        <v>0</v>
      </c>
      <c r="I9" s="24">
        <f t="shared" si="0"/>
        <v>59</v>
      </c>
    </row>
    <row r="10" spans="2:9" ht="12.75">
      <c r="B10" s="42" t="s">
        <v>42</v>
      </c>
      <c r="C10" s="24">
        <v>0</v>
      </c>
      <c r="D10" s="24">
        <v>0</v>
      </c>
      <c r="E10" s="24">
        <v>0</v>
      </c>
      <c r="F10" s="24">
        <v>0</v>
      </c>
      <c r="G10" s="24">
        <v>47</v>
      </c>
      <c r="H10" s="43">
        <v>0</v>
      </c>
      <c r="I10" s="24">
        <f t="shared" si="0"/>
        <v>47</v>
      </c>
    </row>
    <row r="11" spans="2:9" ht="12.75">
      <c r="B11" s="42" t="s">
        <v>39</v>
      </c>
      <c r="C11" s="24">
        <v>0</v>
      </c>
      <c r="D11" s="24">
        <v>24</v>
      </c>
      <c r="E11" s="24">
        <v>0</v>
      </c>
      <c r="F11" s="24">
        <v>0</v>
      </c>
      <c r="G11" s="24">
        <v>0</v>
      </c>
      <c r="H11" s="43">
        <v>4</v>
      </c>
      <c r="I11" s="24">
        <f t="shared" si="0"/>
        <v>28</v>
      </c>
    </row>
    <row r="12" spans="2:9" ht="12.75">
      <c r="B12" s="42" t="s">
        <v>29</v>
      </c>
      <c r="C12" s="24">
        <v>2</v>
      </c>
      <c r="D12" s="24">
        <v>3419</v>
      </c>
      <c r="E12" s="24">
        <v>2</v>
      </c>
      <c r="F12" s="24">
        <v>37</v>
      </c>
      <c r="G12" s="24">
        <v>72</v>
      </c>
      <c r="H12" s="43">
        <v>30</v>
      </c>
      <c r="I12" s="24">
        <f t="shared" si="0"/>
        <v>3562</v>
      </c>
    </row>
    <row r="13" spans="2:9" ht="12.75">
      <c r="B13" s="42" t="s">
        <v>35</v>
      </c>
      <c r="C13" s="24">
        <v>3</v>
      </c>
      <c r="D13" s="24">
        <v>963</v>
      </c>
      <c r="E13" s="24">
        <v>23</v>
      </c>
      <c r="F13" s="24">
        <v>22</v>
      </c>
      <c r="G13" s="24">
        <v>166</v>
      </c>
      <c r="H13" s="43">
        <v>9</v>
      </c>
      <c r="I13" s="24">
        <f t="shared" si="0"/>
        <v>1186</v>
      </c>
    </row>
    <row r="14" spans="2:9" ht="12.75">
      <c r="B14" s="42" t="s">
        <v>36</v>
      </c>
      <c r="C14" s="24">
        <v>4</v>
      </c>
      <c r="D14" s="24">
        <v>6000</v>
      </c>
      <c r="E14" s="24">
        <v>59</v>
      </c>
      <c r="F14" s="24">
        <v>118</v>
      </c>
      <c r="G14" s="24">
        <v>915</v>
      </c>
      <c r="H14" s="43">
        <v>29</v>
      </c>
      <c r="I14" s="24">
        <f t="shared" si="0"/>
        <v>7125</v>
      </c>
    </row>
    <row r="15" spans="2:9" ht="12.75">
      <c r="B15" s="42" t="s">
        <v>38</v>
      </c>
      <c r="C15" s="24">
        <v>0</v>
      </c>
      <c r="D15" s="24">
        <v>223</v>
      </c>
      <c r="E15" s="24"/>
      <c r="F15" s="24">
        <v>11</v>
      </c>
      <c r="G15" s="24">
        <v>2098</v>
      </c>
      <c r="H15" s="43">
        <v>5</v>
      </c>
      <c r="I15" s="24">
        <f t="shared" si="0"/>
        <v>2337</v>
      </c>
    </row>
    <row r="16" spans="2:10" ht="13.5" thickBot="1">
      <c r="B16" s="44" t="s">
        <v>47</v>
      </c>
      <c r="C16" s="45">
        <v>7</v>
      </c>
      <c r="D16" s="37">
        <v>1194</v>
      </c>
      <c r="E16" s="37">
        <v>68</v>
      </c>
      <c r="F16" s="37">
        <v>26</v>
      </c>
      <c r="G16" s="37">
        <v>670</v>
      </c>
      <c r="H16" s="37">
        <v>155</v>
      </c>
      <c r="I16" s="37">
        <f t="shared" si="0"/>
        <v>2120</v>
      </c>
      <c r="J16" s="66"/>
    </row>
    <row r="17" spans="2:9" ht="13.5" thickBot="1">
      <c r="B17" s="30" t="s">
        <v>45</v>
      </c>
      <c r="C17" s="46">
        <f aca="true" t="shared" si="1" ref="C17:I17">+SUM(C5:C16)</f>
        <v>19</v>
      </c>
      <c r="D17" s="46">
        <f t="shared" si="1"/>
        <v>14158</v>
      </c>
      <c r="E17" s="46">
        <f t="shared" si="1"/>
        <v>173</v>
      </c>
      <c r="F17" s="46">
        <f t="shared" si="1"/>
        <v>281</v>
      </c>
      <c r="G17" s="46">
        <f t="shared" si="1"/>
        <v>4793</v>
      </c>
      <c r="H17" s="46">
        <f t="shared" si="1"/>
        <v>3672</v>
      </c>
      <c r="I17" s="46">
        <f t="shared" si="1"/>
        <v>23096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per a estadístiques del Departament de Justícia</dc:title>
  <dc:subject/>
  <dc:creator>Generalitat de Catalunya. Departament de Justícia</dc:creator>
  <cp:keywords>model, plantilla, índex, estadístiques</cp:keywords>
  <dc:description/>
  <cp:lastModifiedBy>mroyuela</cp:lastModifiedBy>
  <cp:lastPrinted>2014-07-02T11:44:23Z</cp:lastPrinted>
  <dcterms:created xsi:type="dcterms:W3CDTF">2007-07-02T09:45:57Z</dcterms:created>
  <dcterms:modified xsi:type="dcterms:W3CDTF">2016-04-07T15:21:01Z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