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AquestLlibreDeTreball" defaultThemeVersion="124226"/>
  <bookViews>
    <workbookView xWindow="240" yWindow="90" windowWidth="11355" windowHeight="5385" tabRatio="393"/>
  </bookViews>
  <sheets>
    <sheet name="1. Índex" sheetId="1" r:id="rId1"/>
    <sheet name="2. Ind. Principals" sheetId="2" r:id="rId2"/>
    <sheet name="3. Ent.Jur." sheetId="6" r:id="rId3"/>
    <sheet name="4. Activitat Ent.Jur." sheetId="7" r:id="rId4"/>
  </sheets>
  <definedNames>
    <definedName name="_1Àrea_d_impressió" localSheetId="1">'2. Ind. Principals'!$B$1:$F$28</definedName>
    <definedName name="_2Àrea_d_impressió" localSheetId="2">'3. Ent.Jur.'!$B$1:$I$33</definedName>
    <definedName name="_3Àrea_d_impressió" localSheetId="3">'4. Activitat Ent.Jur.'!$B$1:$I$20</definedName>
    <definedName name="_xlnm.Print_Titles" localSheetId="0">'1. Índex'!$60:$61</definedName>
  </definedNames>
  <calcPr calcId="145621"/>
</workbook>
</file>

<file path=xl/calcChain.xml><?xml version="1.0" encoding="utf-8"?>
<calcChain xmlns="http://schemas.openxmlformats.org/spreadsheetml/2006/main">
  <c r="I11" i="7" l="1"/>
  <c r="I24" i="6"/>
  <c r="I5" i="6"/>
  <c r="G6" i="2" l="1"/>
  <c r="F6" i="2"/>
  <c r="E6" i="2"/>
  <c r="D6" i="2"/>
  <c r="C6" i="2"/>
  <c r="H6" i="2"/>
  <c r="H15" i="2" l="1"/>
  <c r="H25" i="2"/>
  <c r="I30" i="6" l="1"/>
  <c r="I31" i="6"/>
  <c r="C10" i="1" l="1"/>
  <c r="I6" i="7"/>
  <c r="I7" i="7"/>
  <c r="I8" i="7"/>
  <c r="I9" i="7"/>
  <c r="I10" i="7"/>
  <c r="I12" i="7"/>
  <c r="I13" i="7"/>
  <c r="I14" i="7"/>
  <c r="I15" i="7"/>
  <c r="I16" i="7"/>
  <c r="I17" i="7"/>
  <c r="H25" i="6"/>
  <c r="H15" i="6"/>
  <c r="C15" i="6"/>
  <c r="D15" i="6"/>
  <c r="E15" i="6"/>
  <c r="F15" i="6"/>
  <c r="G15" i="6"/>
  <c r="H6" i="6"/>
  <c r="H32" i="6" s="1"/>
  <c r="G25" i="2"/>
  <c r="G15" i="2"/>
  <c r="G21" i="2" s="1"/>
  <c r="E15" i="2"/>
  <c r="E21" i="2" s="1"/>
  <c r="I29" i="6"/>
  <c r="I28" i="6"/>
  <c r="I27" i="6"/>
  <c r="I26" i="6"/>
  <c r="I23" i="6"/>
  <c r="I22" i="6"/>
  <c r="I21" i="6"/>
  <c r="I20" i="6"/>
  <c r="I19" i="6"/>
  <c r="I18" i="6"/>
  <c r="I17" i="6"/>
  <c r="I16" i="6"/>
  <c r="I14" i="6"/>
  <c r="I13" i="6"/>
  <c r="I12" i="6"/>
  <c r="I11" i="6"/>
  <c r="I10" i="6"/>
  <c r="I9" i="6"/>
  <c r="I8" i="6"/>
  <c r="I7" i="6"/>
  <c r="H18" i="7"/>
  <c r="I5" i="7"/>
  <c r="F15" i="2"/>
  <c r="F21" i="2" s="1"/>
  <c r="D15" i="2"/>
  <c r="D21" i="2" s="1"/>
  <c r="C15" i="2"/>
  <c r="C21" i="2" s="1"/>
  <c r="F25" i="2"/>
  <c r="E25" i="2"/>
  <c r="D25" i="2"/>
  <c r="C25" i="2"/>
  <c r="G18" i="7"/>
  <c r="F18" i="7"/>
  <c r="E18" i="7"/>
  <c r="D18" i="7"/>
  <c r="C18" i="7"/>
  <c r="G25" i="6"/>
  <c r="F25" i="6"/>
  <c r="E25" i="6"/>
  <c r="C25" i="6"/>
  <c r="D25" i="6"/>
  <c r="D6" i="6"/>
  <c r="D32" i="6" s="1"/>
  <c r="E6" i="6"/>
  <c r="E32" i="6" s="1"/>
  <c r="F6" i="6"/>
  <c r="F32" i="6" s="1"/>
  <c r="G6" i="6"/>
  <c r="G32" i="6" s="1"/>
  <c r="C6" i="6"/>
  <c r="C32" i="6" s="1"/>
  <c r="I15" i="6" l="1"/>
  <c r="I25" i="6"/>
  <c r="I6" i="6"/>
  <c r="I32" i="6" s="1"/>
  <c r="I18" i="7"/>
  <c r="H21" i="2"/>
  <c r="I6" i="2" l="1"/>
</calcChain>
</file>

<file path=xl/sharedStrings.xml><?xml version="1.0" encoding="utf-8"?>
<sst xmlns="http://schemas.openxmlformats.org/spreadsheetml/2006/main" count="109" uniqueCount="79">
  <si>
    <t/>
  </si>
  <si>
    <t>Full núm.</t>
  </si>
  <si>
    <t>Taula</t>
  </si>
  <si>
    <t>Àmbit</t>
  </si>
  <si>
    <t>Període</t>
  </si>
  <si>
    <t>Catalunya</t>
  </si>
  <si>
    <t>Departament de Justícia</t>
  </si>
  <si>
    <t>Associacions</t>
  </si>
  <si>
    <t>Fundacions</t>
  </si>
  <si>
    <t>Resolucions de recursos governatius</t>
  </si>
  <si>
    <t>Barcelona</t>
  </si>
  <si>
    <t>Girona</t>
  </si>
  <si>
    <t>Lleida</t>
  </si>
  <si>
    <t>Tarragona</t>
  </si>
  <si>
    <t>Terres de l'Ebre</t>
  </si>
  <si>
    <t>Total</t>
  </si>
  <si>
    <t>Assistència social</t>
  </si>
  <si>
    <t>Cultura</t>
  </si>
  <si>
    <t>Ensenyament, formació i investigació</t>
  </si>
  <si>
    <t>Foment i defensa dels drets civics, socials i de la persona</t>
  </si>
  <si>
    <t>Interessos de sectors econòmics, geogràfics o professionals</t>
  </si>
  <si>
    <t>Ordenació de l'espai, ecologia i habitatge</t>
  </si>
  <si>
    <t>Salut</t>
  </si>
  <si>
    <t>Sense classificar</t>
  </si>
  <si>
    <t>Federacions</t>
  </si>
  <si>
    <t>Assistencial</t>
  </si>
  <si>
    <t>Cultural</t>
  </si>
  <si>
    <t>Docent</t>
  </si>
  <si>
    <t>Fins científics</t>
  </si>
  <si>
    <t>Inscripció</t>
  </si>
  <si>
    <t>Certificació</t>
  </si>
  <si>
    <t>Objecte</t>
  </si>
  <si>
    <t>Acadèmies</t>
  </si>
  <si>
    <t>Col·legis professionals</t>
  </si>
  <si>
    <t>Adaptació a la llei</t>
  </si>
  <si>
    <t>Modificació d'estatuts</t>
  </si>
  <si>
    <t>Modificació d'òrgans de govern</t>
  </si>
  <si>
    <t>Dissolució</t>
  </si>
  <si>
    <t>Presentació de comptes</t>
  </si>
  <si>
    <t>Declaració d'utilitat pública</t>
  </si>
  <si>
    <t xml:space="preserve">Declaració responsable acte disposició </t>
  </si>
  <si>
    <t xml:space="preserve">Declaració responsable operacions </t>
  </si>
  <si>
    <t xml:space="preserve">Declaració responsable relacions lab. </t>
  </si>
  <si>
    <t>Associacions i Federacions</t>
  </si>
  <si>
    <t>Dret i Entitats Jurídiques</t>
  </si>
  <si>
    <t>Total de sol·licituds presentades</t>
  </si>
  <si>
    <t>Sol·licituds més representatives segons tipologia d'entitat</t>
  </si>
  <si>
    <t>Resta de tràmits</t>
  </si>
  <si>
    <t>Consells de col·legis professionals</t>
  </si>
  <si>
    <t>Entitats jurídiques inscrites</t>
  </si>
  <si>
    <t>Places vacants de notaris/es a Catalunya convocades a concurs</t>
  </si>
  <si>
    <t>Places vacants de registradors/esa Catalunya convocades a concurs</t>
  </si>
  <si>
    <t xml:space="preserve">Distribució d'entitats inscrites per demarcació territorial i activitat l'últim dia de l'any </t>
  </si>
  <si>
    <t>Sol·licituds d'inscripcions registrals</t>
  </si>
  <si>
    <t>Sol·licituds que no comporten inscripció registral</t>
  </si>
  <si>
    <t>Sol·licituds presentades a la DG Dret i d'Entitats Jurídiques</t>
  </si>
  <si>
    <t>Sol·licituds via telemàtica</t>
  </si>
  <si>
    <t>Sol·licituds suport paper</t>
  </si>
  <si>
    <t>Sol·licituds de certificació per a nomenaments tutelars no testamentaris</t>
  </si>
  <si>
    <t>Places vacants convocades a concurs</t>
  </si>
  <si>
    <t>Àmbit tot Catalunya</t>
  </si>
  <si>
    <t>Total entitats jurídiques inscrites</t>
  </si>
  <si>
    <t>Per tipus d'acte administratiu</t>
  </si>
  <si>
    <t>Per tipus de canal d'entrada</t>
  </si>
  <si>
    <t>Inscripcions per a nomenaments tutelars no testamentaris</t>
  </si>
  <si>
    <t>Tràmits vinculats al registre de nomentaments tutelars no testamentaris</t>
  </si>
  <si>
    <t>Indicadors principals vinculats a dret i entitats jurídiques</t>
  </si>
  <si>
    <t>Altres perso-nes fís. i jur.</t>
  </si>
  <si>
    <t>justicia.gencat.cat/ca/departament/Estadistiques</t>
  </si>
  <si>
    <t>2010 - 2015</t>
  </si>
  <si>
    <t>Desembre 2015</t>
  </si>
  <si>
    <t>Distribució d'entitats inscrites per demarcació territorial i activitat l'últim dia de l'any 2015</t>
  </si>
  <si>
    <t>Sol·licituds més representatives segons tipologia d'entitat any 2015</t>
  </si>
  <si>
    <t>Associacions i Federacions declarades d'utilitat pública</t>
  </si>
  <si>
    <t>Entitats religioses</t>
  </si>
  <si>
    <t>Cens d'entitats vinculades a partits polítics</t>
  </si>
  <si>
    <t>-</t>
  </si>
  <si>
    <t>n.d.</t>
  </si>
  <si>
    <t>Fusió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</si>
</sst>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7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fill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1" applyAlignment="1" applyProtection="1"/>
    <xf numFmtId="0" fontId="10" fillId="0" borderId="0" xfId="0" applyFont="1"/>
    <xf numFmtId="0" fontId="11" fillId="0" borderId="1" xfId="0" applyFont="1" applyBorder="1" applyAlignment="1">
      <alignment horizontal="left"/>
    </xf>
    <xf numFmtId="0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Fill="1" applyBorder="1"/>
    <xf numFmtId="0" fontId="5" fillId="0" borderId="0" xfId="0" applyNumberFormat="1" applyFont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0" fillId="0" borderId="3" xfId="0" applyBorder="1" applyAlignment="1">
      <alignment horizontal="left" indent="1"/>
    </xf>
    <xf numFmtId="0" fontId="11" fillId="0" borderId="5" xfId="0" applyFont="1" applyBorder="1"/>
    <xf numFmtId="3" fontId="11" fillId="0" borderId="5" xfId="0" applyNumberFormat="1" applyFont="1" applyBorder="1"/>
    <xf numFmtId="3" fontId="0" fillId="0" borderId="6" xfId="0" applyNumberFormat="1" applyFill="1" applyBorder="1"/>
    <xf numFmtId="0" fontId="11" fillId="0" borderId="7" xfId="0" applyFont="1" applyFill="1" applyBorder="1"/>
    <xf numFmtId="3" fontId="11" fillId="0" borderId="7" xfId="0" applyNumberFormat="1" applyFont="1" applyFill="1" applyBorder="1"/>
    <xf numFmtId="3" fontId="11" fillId="0" borderId="5" xfId="0" applyNumberFormat="1" applyFont="1" applyFill="1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11" fillId="0" borderId="4" xfId="0" applyNumberFormat="1" applyFont="1" applyFill="1" applyBorder="1" applyAlignment="1">
      <alignment horizontal="right"/>
    </xf>
    <xf numFmtId="0" fontId="9" fillId="0" borderId="0" xfId="0" applyFont="1"/>
    <xf numFmtId="3" fontId="12" fillId="0" borderId="6" xfId="0" applyNumberFormat="1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wrapText="1"/>
    </xf>
    <xf numFmtId="0" fontId="0" fillId="0" borderId="5" xfId="0" applyFill="1" applyBorder="1"/>
    <xf numFmtId="3" fontId="11" fillId="0" borderId="7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3" fontId="0" fillId="0" borderId="3" xfId="0" applyNumberFormat="1" applyFill="1" applyBorder="1" applyAlignment="1">
      <alignment horizontal="left" indent="1"/>
    </xf>
    <xf numFmtId="3" fontId="0" fillId="0" borderId="4" xfId="0" applyNumberFormat="1" applyFill="1" applyBorder="1" applyAlignment="1">
      <alignment horizontal="left" indent="1"/>
    </xf>
    <xf numFmtId="0" fontId="11" fillId="0" borderId="4" xfId="0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left"/>
    </xf>
    <xf numFmtId="0" fontId="0" fillId="0" borderId="6" xfId="0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0" fontId="11" fillId="0" borderId="5" xfId="0" applyFont="1" applyFill="1" applyBorder="1"/>
    <xf numFmtId="3" fontId="11" fillId="0" borderId="5" xfId="0" applyNumberFormat="1" applyFont="1" applyFill="1" applyBorder="1"/>
    <xf numFmtId="0" fontId="9" fillId="0" borderId="3" xfId="0" applyFont="1" applyFill="1" applyBorder="1" applyAlignment="1">
      <alignment horizontal="left" indent="2"/>
    </xf>
    <xf numFmtId="3" fontId="0" fillId="0" borderId="3" xfId="0" applyNumberFormat="1" applyFill="1" applyBorder="1"/>
    <xf numFmtId="0" fontId="9" fillId="0" borderId="4" xfId="0" applyFont="1" applyFill="1" applyBorder="1" applyAlignment="1">
      <alignment horizontal="left" indent="2"/>
    </xf>
    <xf numFmtId="0" fontId="9" fillId="0" borderId="3" xfId="0" applyFont="1" applyFill="1" applyBorder="1" applyAlignment="1">
      <alignment horizontal="left" indent="1"/>
    </xf>
    <xf numFmtId="3" fontId="9" fillId="0" borderId="3" xfId="0" applyNumberFormat="1" applyFont="1" applyFill="1" applyBorder="1"/>
    <xf numFmtId="3" fontId="0" fillId="0" borderId="0" xfId="0" applyNumberFormat="1"/>
    <xf numFmtId="0" fontId="11" fillId="0" borderId="0" xfId="0" applyFont="1" applyFill="1" applyBorder="1" applyAlignment="1">
      <alignment horizontal="center" wrapText="1"/>
    </xf>
    <xf numFmtId="0" fontId="8" fillId="0" borderId="0" xfId="1" applyFont="1" applyAlignment="1" applyProtection="1"/>
    <xf numFmtId="0" fontId="5" fillId="0" borderId="2" xfId="3" applyFont="1" applyFill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5" fillId="0" borderId="1" xfId="0" quotePrefix="1" applyFont="1" applyBorder="1" applyAlignment="1">
      <alignment horizontal="right"/>
    </xf>
    <xf numFmtId="3" fontId="11" fillId="0" borderId="3" xfId="0" applyNumberFormat="1" applyFont="1" applyFill="1" applyBorder="1"/>
    <xf numFmtId="3" fontId="9" fillId="0" borderId="3" xfId="0" applyNumberFormat="1" applyFont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0" fillId="0" borderId="5" xfId="0" applyFill="1" applyBorder="1" applyAlignment="1">
      <alignment horizontal="left" indent="1"/>
    </xf>
    <xf numFmtId="0" fontId="0" fillId="0" borderId="3" xfId="0" applyFill="1" applyBorder="1" applyAlignment="1">
      <alignment horizontal="left" indent="1"/>
    </xf>
    <xf numFmtId="3" fontId="9" fillId="0" borderId="5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</cellXfs>
  <cellStyles count="4">
    <cellStyle name="Enllaç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2</xdr:col>
      <xdr:colOff>4438650</xdr:colOff>
      <xdr:row>60</xdr:row>
      <xdr:rowOff>38100</xdr:rowOff>
    </xdr:to>
    <xdr:pic>
      <xdr:nvPicPr>
        <xdr:cNvPr id="10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53575"/>
          <a:ext cx="53911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0</xdr:rowOff>
        </xdr:from>
        <xdr:to>
          <xdr:col>2</xdr:col>
          <xdr:colOff>2057400</xdr:colOff>
          <xdr:row>5</xdr:row>
          <xdr:rowOff>85725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/>
  <dimension ref="A6:K68"/>
  <sheetViews>
    <sheetView tabSelected="1" workbookViewId="0"/>
  </sheetViews>
  <sheetFormatPr defaultColWidth="9.140625" defaultRowHeight="12.75" customHeight="1" x14ac:dyDescent="0.2"/>
  <cols>
    <col min="1" max="1" width="5.140625" customWidth="1"/>
    <col min="3" max="3" width="72" bestFit="1" customWidth="1"/>
    <col min="4" max="4" width="11.7109375" customWidth="1"/>
    <col min="5" max="5" width="21.28515625" customWidth="1"/>
  </cols>
  <sheetData>
    <row r="6" spans="2:8" ht="12.75" customHeight="1" x14ac:dyDescent="0.2">
      <c r="G6" s="10"/>
      <c r="H6" s="10"/>
    </row>
    <row r="7" spans="2:8" ht="12.75" customHeight="1" x14ac:dyDescent="0.25">
      <c r="B7" s="9" t="s">
        <v>44</v>
      </c>
      <c r="C7" s="10"/>
      <c r="D7" s="10"/>
      <c r="E7" s="10"/>
      <c r="F7" s="10"/>
    </row>
    <row r="8" spans="2:8" ht="12.75" customHeight="1" x14ac:dyDescent="0.2">
      <c r="B8" s="6" t="s">
        <v>0</v>
      </c>
    </row>
    <row r="9" spans="2:8" ht="12.75" customHeight="1" thickBot="1" x14ac:dyDescent="0.25">
      <c r="B9" s="18" t="s">
        <v>1</v>
      </c>
      <c r="C9" s="19" t="s">
        <v>2</v>
      </c>
      <c r="D9" s="19" t="s">
        <v>3</v>
      </c>
      <c r="E9" s="19" t="s">
        <v>4</v>
      </c>
    </row>
    <row r="10" spans="2:8" ht="12.75" customHeight="1" x14ac:dyDescent="0.2">
      <c r="B10" s="14">
        <v>2</v>
      </c>
      <c r="C10" s="15" t="str">
        <f>+'2. Ind. Principals'!B3</f>
        <v>Indicadors principals vinculats a dret i entitats jurídiques</v>
      </c>
      <c r="D10" s="15" t="s">
        <v>5</v>
      </c>
      <c r="E10" s="60" t="s">
        <v>69</v>
      </c>
    </row>
    <row r="11" spans="2:8" ht="12.75" customHeight="1" x14ac:dyDescent="0.2">
      <c r="B11" s="22">
        <v>3</v>
      </c>
      <c r="C11" s="7" t="s">
        <v>52</v>
      </c>
      <c r="D11" s="7" t="s">
        <v>5</v>
      </c>
      <c r="E11" s="61" t="s">
        <v>70</v>
      </c>
    </row>
    <row r="12" spans="2:8" ht="12.75" customHeight="1" thickBot="1" x14ac:dyDescent="0.25">
      <c r="B12" s="16">
        <v>4</v>
      </c>
      <c r="C12" s="17" t="s">
        <v>46</v>
      </c>
      <c r="D12" s="17" t="s">
        <v>5</v>
      </c>
      <c r="E12" s="62" t="s">
        <v>70</v>
      </c>
    </row>
    <row r="14" spans="2:8" ht="12.75" customHeight="1" x14ac:dyDescent="0.2">
      <c r="B14" s="8"/>
    </row>
    <row r="15" spans="2:8" ht="12.75" customHeight="1" x14ac:dyDescent="0.2">
      <c r="B15" s="59" t="s">
        <v>68</v>
      </c>
      <c r="C15" s="11"/>
    </row>
    <row r="16" spans="2:8" ht="12.75" customHeight="1" x14ac:dyDescent="0.2">
      <c r="B16" t="s">
        <v>6</v>
      </c>
    </row>
    <row r="52" spans="1:11" ht="12.75" customHeight="1" x14ac:dyDescent="0.2">
      <c r="K52" s="5"/>
    </row>
    <row r="60" spans="1:11" ht="12.75" customHeight="1" x14ac:dyDescent="0.2">
      <c r="A60" s="1"/>
    </row>
    <row r="61" spans="1:11" ht="12.75" customHeight="1" x14ac:dyDescent="0.2">
      <c r="A61" s="4"/>
    </row>
    <row r="62" spans="1:11" ht="12.75" customHeight="1" x14ac:dyDescent="0.2">
      <c r="A62" s="3"/>
    </row>
    <row r="63" spans="1:11" ht="12.75" customHeight="1" x14ac:dyDescent="0.2">
      <c r="A63" s="2"/>
    </row>
    <row r="68" spans="6:6" ht="12.75" customHeight="1" x14ac:dyDescent="0.2">
      <c r="F68" s="5"/>
    </row>
  </sheetData>
  <phoneticPr fontId="1" type="noConversion"/>
  <hyperlinks>
    <hyperlink ref="B15" r:id="rId1"/>
  </hyperlinks>
  <pageMargins left="0.78740157480314965" right="0.75" top="0.43307086614173229" bottom="0.98425196850393704" header="0" footer="0"/>
  <pageSetup paperSize="9" orientation="landscape" r:id="rId2"/>
  <headerFooter alignWithMargins="0"/>
  <drawing r:id="rId3"/>
  <legacyDrawing r:id="rId4"/>
  <legacyDrawingHF r:id="rId5"/>
  <oleObjects>
    <mc:AlternateContent xmlns:mc="http://schemas.openxmlformats.org/markup-compatibility/2006">
      <mc:Choice Requires="x14">
        <oleObject progId="Word.Picture.8" shapeId="1060" r:id="rId6">
          <objectPr defaultSize="0" r:id="rId7">
            <anchor moveWithCells="1" sizeWithCells="1">
              <from>
                <xdr:col>0</xdr:col>
                <xdr:colOff>19050</xdr:colOff>
                <xdr:row>1</xdr:row>
                <xdr:rowOff>0</xdr:rowOff>
              </from>
              <to>
                <xdr:col>2</xdr:col>
                <xdr:colOff>2057400</xdr:colOff>
                <xdr:row>5</xdr:row>
                <xdr:rowOff>85725</xdr:rowOff>
              </to>
            </anchor>
          </objectPr>
        </oleObject>
      </mc:Choice>
      <mc:Fallback>
        <oleObject progId="Word.Picture.8" shapeId="106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B3:I28"/>
  <sheetViews>
    <sheetView zoomScaleNormal="100" workbookViewId="0"/>
  </sheetViews>
  <sheetFormatPr defaultColWidth="9.140625" defaultRowHeight="12.75" customHeight="1" x14ac:dyDescent="0.2"/>
  <cols>
    <col min="2" max="2" width="65.7109375" customWidth="1"/>
    <col min="3" max="8" width="11.7109375" customWidth="1"/>
  </cols>
  <sheetData>
    <row r="3" spans="2:9" ht="15.75" x14ac:dyDescent="0.25">
      <c r="B3" s="12" t="s">
        <v>66</v>
      </c>
    </row>
    <row r="5" spans="2:9" ht="12.75" customHeight="1" thickBot="1" x14ac:dyDescent="0.25">
      <c r="B5" s="13"/>
      <c r="C5" s="25">
        <v>2010</v>
      </c>
      <c r="D5" s="25">
        <v>2011</v>
      </c>
      <c r="E5" s="25">
        <v>2012</v>
      </c>
      <c r="F5" s="25">
        <v>2013</v>
      </c>
      <c r="G5" s="25">
        <v>2014</v>
      </c>
      <c r="H5" s="25">
        <v>2015</v>
      </c>
    </row>
    <row r="6" spans="2:9" ht="12.75" customHeight="1" x14ac:dyDescent="0.2">
      <c r="B6" s="27" t="s">
        <v>49</v>
      </c>
      <c r="C6" s="28">
        <f t="shared" ref="C6:H6" si="0">+SUM(C7:C13)</f>
        <v>61100</v>
      </c>
      <c r="D6" s="28">
        <f t="shared" si="0"/>
        <v>63947</v>
      </c>
      <c r="E6" s="28">
        <f t="shared" si="0"/>
        <v>66582</v>
      </c>
      <c r="F6" s="28">
        <f t="shared" si="0"/>
        <v>70020</v>
      </c>
      <c r="G6" s="28">
        <f t="shared" si="0"/>
        <v>73413</v>
      </c>
      <c r="H6" s="28">
        <f t="shared" si="0"/>
        <v>75934</v>
      </c>
      <c r="I6" t="str">
        <f>IF(H6='3. Ent.Jur.'!I32,"","Revisar pàg. 3")</f>
        <v/>
      </c>
    </row>
    <row r="7" spans="2:9" ht="12.75" customHeight="1" x14ac:dyDescent="0.2">
      <c r="B7" s="26" t="s">
        <v>32</v>
      </c>
      <c r="C7" s="20">
        <v>10</v>
      </c>
      <c r="D7" s="20">
        <v>10</v>
      </c>
      <c r="E7" s="20">
        <v>10</v>
      </c>
      <c r="F7" s="20">
        <v>10</v>
      </c>
      <c r="G7" s="20">
        <v>12</v>
      </c>
      <c r="H7" s="20">
        <v>12</v>
      </c>
    </row>
    <row r="8" spans="2:9" ht="12.75" customHeight="1" x14ac:dyDescent="0.2">
      <c r="B8" s="26" t="s">
        <v>43</v>
      </c>
      <c r="C8" s="20">
        <v>58223</v>
      </c>
      <c r="D8" s="20">
        <v>61012</v>
      </c>
      <c r="E8" s="20">
        <v>63607</v>
      </c>
      <c r="F8" s="20">
        <v>66995</v>
      </c>
      <c r="G8" s="20">
        <v>70299</v>
      </c>
      <c r="H8" s="20">
        <v>72427</v>
      </c>
    </row>
    <row r="9" spans="2:9" ht="12.75" customHeight="1" x14ac:dyDescent="0.2">
      <c r="B9" s="26" t="s">
        <v>73</v>
      </c>
      <c r="C9" s="64" t="s">
        <v>77</v>
      </c>
      <c r="D9" s="64" t="s">
        <v>77</v>
      </c>
      <c r="E9" s="64" t="s">
        <v>77</v>
      </c>
      <c r="F9" s="64" t="s">
        <v>77</v>
      </c>
      <c r="G9" s="64" t="s">
        <v>77</v>
      </c>
      <c r="H9" s="20">
        <v>336</v>
      </c>
    </row>
    <row r="10" spans="2:9" ht="12.75" customHeight="1" x14ac:dyDescent="0.2">
      <c r="B10" s="26" t="s">
        <v>74</v>
      </c>
      <c r="C10" s="20">
        <v>63</v>
      </c>
      <c r="D10" s="20">
        <v>66</v>
      </c>
      <c r="E10" s="20">
        <v>66</v>
      </c>
      <c r="F10" s="20">
        <v>69</v>
      </c>
      <c r="G10" s="20">
        <v>74</v>
      </c>
      <c r="H10" s="20">
        <v>75</v>
      </c>
    </row>
    <row r="11" spans="2:9" ht="12.75" customHeight="1" x14ac:dyDescent="0.2">
      <c r="B11" s="48" t="s">
        <v>8</v>
      </c>
      <c r="C11" s="29">
        <v>2658</v>
      </c>
      <c r="D11" s="29">
        <v>2713</v>
      </c>
      <c r="E11" s="29">
        <v>2752</v>
      </c>
      <c r="F11" s="29">
        <v>2797</v>
      </c>
      <c r="G11" s="29">
        <v>2877</v>
      </c>
      <c r="H11" s="29">
        <v>2939</v>
      </c>
    </row>
    <row r="12" spans="2:9" ht="12.75" customHeight="1" x14ac:dyDescent="0.2">
      <c r="B12" s="48" t="s">
        <v>33</v>
      </c>
      <c r="C12" s="29">
        <v>128</v>
      </c>
      <c r="D12" s="29">
        <v>128</v>
      </c>
      <c r="E12" s="29">
        <v>129</v>
      </c>
      <c r="F12" s="29">
        <v>131</v>
      </c>
      <c r="G12" s="29">
        <v>133</v>
      </c>
      <c r="H12" s="29">
        <v>128</v>
      </c>
    </row>
    <row r="13" spans="2:9" ht="12.75" customHeight="1" thickBot="1" x14ac:dyDescent="0.25">
      <c r="B13" s="49" t="s">
        <v>48</v>
      </c>
      <c r="C13" s="21">
        <v>18</v>
      </c>
      <c r="D13" s="21">
        <v>18</v>
      </c>
      <c r="E13" s="21">
        <v>18</v>
      </c>
      <c r="F13" s="21">
        <v>18</v>
      </c>
      <c r="G13" s="21">
        <v>18</v>
      </c>
      <c r="H13" s="21">
        <v>17</v>
      </c>
    </row>
    <row r="14" spans="2:9" ht="12.75" customHeight="1" thickBot="1" x14ac:dyDescent="0.25">
      <c r="B14" s="27" t="s">
        <v>75</v>
      </c>
      <c r="C14" s="64" t="s">
        <v>76</v>
      </c>
      <c r="D14" s="64" t="s">
        <v>76</v>
      </c>
      <c r="E14" s="64" t="s">
        <v>76</v>
      </c>
      <c r="F14" s="64" t="s">
        <v>76</v>
      </c>
      <c r="G14" s="64" t="s">
        <v>76</v>
      </c>
      <c r="H14" s="20">
        <v>8</v>
      </c>
    </row>
    <row r="15" spans="2:9" ht="12.75" customHeight="1" x14ac:dyDescent="0.2">
      <c r="B15" s="50" t="s">
        <v>55</v>
      </c>
      <c r="C15" s="51">
        <f t="shared" ref="C15:H15" si="1">+SUM(C17:C18)</f>
        <v>22576</v>
      </c>
      <c r="D15" s="51">
        <f t="shared" si="1"/>
        <v>23585</v>
      </c>
      <c r="E15" s="51">
        <f t="shared" si="1"/>
        <v>23739</v>
      </c>
      <c r="F15" s="51">
        <f t="shared" si="1"/>
        <v>23750</v>
      </c>
      <c r="G15" s="51">
        <f t="shared" si="1"/>
        <v>23096</v>
      </c>
      <c r="H15" s="51">
        <f t="shared" si="1"/>
        <v>24268</v>
      </c>
    </row>
    <row r="16" spans="2:9" ht="12.75" customHeight="1" x14ac:dyDescent="0.2">
      <c r="B16" s="55" t="s">
        <v>63</v>
      </c>
      <c r="C16" s="63"/>
      <c r="D16" s="63"/>
      <c r="E16" s="63"/>
      <c r="F16" s="63"/>
      <c r="G16" s="63"/>
      <c r="H16" s="63"/>
    </row>
    <row r="17" spans="2:8" ht="12.75" customHeight="1" x14ac:dyDescent="0.2">
      <c r="B17" s="52" t="s">
        <v>56</v>
      </c>
      <c r="C17" s="53">
        <v>1029</v>
      </c>
      <c r="D17" s="53">
        <v>1267</v>
      </c>
      <c r="E17" s="53">
        <v>1439</v>
      </c>
      <c r="F17" s="53">
        <v>3300</v>
      </c>
      <c r="G17" s="53">
        <v>4148</v>
      </c>
      <c r="H17" s="53">
        <v>4998</v>
      </c>
    </row>
    <row r="18" spans="2:8" ht="12.75" customHeight="1" x14ac:dyDescent="0.2">
      <c r="B18" s="52" t="s">
        <v>57</v>
      </c>
      <c r="C18" s="53">
        <v>21547</v>
      </c>
      <c r="D18" s="53">
        <v>22318</v>
      </c>
      <c r="E18" s="53">
        <v>22300</v>
      </c>
      <c r="F18" s="53">
        <v>20450</v>
      </c>
      <c r="G18" s="53">
        <v>18948</v>
      </c>
      <c r="H18" s="53">
        <v>19270</v>
      </c>
    </row>
    <row r="19" spans="2:8" s="36" customFormat="1" ht="12.75" customHeight="1" x14ac:dyDescent="0.2">
      <c r="B19" s="55" t="s">
        <v>62</v>
      </c>
      <c r="C19" s="63"/>
      <c r="D19" s="63"/>
      <c r="E19" s="63"/>
      <c r="F19" s="63"/>
      <c r="G19" s="63"/>
      <c r="H19" s="63"/>
    </row>
    <row r="20" spans="2:8" ht="12.75" customHeight="1" x14ac:dyDescent="0.2">
      <c r="B20" s="52" t="s">
        <v>53</v>
      </c>
      <c r="C20" s="53">
        <v>11583</v>
      </c>
      <c r="D20" s="53">
        <v>12716</v>
      </c>
      <c r="E20" s="53">
        <v>13721</v>
      </c>
      <c r="F20" s="53">
        <v>13457</v>
      </c>
      <c r="G20" s="53">
        <v>12370</v>
      </c>
      <c r="H20" s="53">
        <v>13327</v>
      </c>
    </row>
    <row r="21" spans="2:8" ht="12.75" customHeight="1" thickBot="1" x14ac:dyDescent="0.25">
      <c r="B21" s="54" t="s">
        <v>54</v>
      </c>
      <c r="C21" s="21">
        <f t="shared" ref="C21:H21" si="2">C15-C20</f>
        <v>10993</v>
      </c>
      <c r="D21" s="21">
        <f t="shared" si="2"/>
        <v>10869</v>
      </c>
      <c r="E21" s="21">
        <f t="shared" si="2"/>
        <v>10018</v>
      </c>
      <c r="F21" s="21">
        <f t="shared" si="2"/>
        <v>10293</v>
      </c>
      <c r="G21" s="21">
        <f t="shared" si="2"/>
        <v>10726</v>
      </c>
      <c r="H21" s="21">
        <f t="shared" si="2"/>
        <v>10941</v>
      </c>
    </row>
    <row r="22" spans="2:8" ht="12.75" customHeight="1" x14ac:dyDescent="0.2">
      <c r="B22" s="50" t="s">
        <v>65</v>
      </c>
      <c r="C22" s="40"/>
      <c r="D22" s="40"/>
      <c r="E22" s="40"/>
      <c r="F22" s="40"/>
      <c r="G22" s="40"/>
      <c r="H22" s="40"/>
    </row>
    <row r="23" spans="2:8" ht="12.75" customHeight="1" x14ac:dyDescent="0.2">
      <c r="B23" s="55" t="s">
        <v>64</v>
      </c>
      <c r="C23" s="56">
        <v>1551</v>
      </c>
      <c r="D23" s="56">
        <v>5296</v>
      </c>
      <c r="E23" s="56">
        <v>7625</v>
      </c>
      <c r="F23" s="56">
        <v>6927</v>
      </c>
      <c r="G23" s="56">
        <v>8822</v>
      </c>
      <c r="H23" s="56">
        <v>12822</v>
      </c>
    </row>
    <row r="24" spans="2:8" ht="12.75" customHeight="1" thickBot="1" x14ac:dyDescent="0.25">
      <c r="B24" s="49" t="s">
        <v>58</v>
      </c>
      <c r="C24" s="21">
        <v>2631</v>
      </c>
      <c r="D24" s="21">
        <v>2900</v>
      </c>
      <c r="E24" s="21">
        <v>3274</v>
      </c>
      <c r="F24" s="21">
        <v>3157</v>
      </c>
      <c r="G24" s="21">
        <v>3364</v>
      </c>
      <c r="H24" s="21">
        <v>2848</v>
      </c>
    </row>
    <row r="25" spans="2:8" ht="12.75" customHeight="1" x14ac:dyDescent="0.2">
      <c r="B25" s="50" t="s">
        <v>59</v>
      </c>
      <c r="C25" s="50">
        <f t="shared" ref="C25:H25" si="3">+SUM(C26:C27)</f>
        <v>161</v>
      </c>
      <c r="D25" s="50">
        <f t="shared" si="3"/>
        <v>130</v>
      </c>
      <c r="E25" s="50">
        <f t="shared" si="3"/>
        <v>123</v>
      </c>
      <c r="F25" s="50">
        <f t="shared" si="3"/>
        <v>143</v>
      </c>
      <c r="G25" s="50">
        <f t="shared" si="3"/>
        <v>91</v>
      </c>
      <c r="H25" s="50">
        <f t="shared" si="3"/>
        <v>80</v>
      </c>
    </row>
    <row r="26" spans="2:8" ht="12.75" customHeight="1" x14ac:dyDescent="0.2">
      <c r="B26" s="55" t="s">
        <v>50</v>
      </c>
      <c r="C26" s="56">
        <v>96</v>
      </c>
      <c r="D26" s="56">
        <v>112</v>
      </c>
      <c r="E26" s="56">
        <v>90</v>
      </c>
      <c r="F26" s="56">
        <v>115</v>
      </c>
      <c r="G26" s="56">
        <v>84</v>
      </c>
      <c r="H26" s="56">
        <v>60</v>
      </c>
    </row>
    <row r="27" spans="2:8" ht="12.75" customHeight="1" thickBot="1" x14ac:dyDescent="0.25">
      <c r="B27" s="49" t="s">
        <v>51</v>
      </c>
      <c r="C27" s="21">
        <v>65</v>
      </c>
      <c r="D27" s="21">
        <v>18</v>
      </c>
      <c r="E27" s="21">
        <v>33</v>
      </c>
      <c r="F27" s="21">
        <v>28</v>
      </c>
      <c r="G27" s="21">
        <v>7</v>
      </c>
      <c r="H27" s="21">
        <v>20</v>
      </c>
    </row>
    <row r="28" spans="2:8" ht="12.75" customHeight="1" thickBot="1" x14ac:dyDescent="0.25">
      <c r="B28" s="30" t="s">
        <v>9</v>
      </c>
      <c r="C28" s="31">
        <v>22</v>
      </c>
      <c r="D28" s="31">
        <v>12</v>
      </c>
      <c r="E28" s="31">
        <v>15</v>
      </c>
      <c r="F28" s="31">
        <v>14</v>
      </c>
      <c r="G28" s="31">
        <v>13</v>
      </c>
      <c r="H28" s="31">
        <v>15</v>
      </c>
    </row>
  </sheetData>
  <phoneticPr fontId="1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C25:H25 C15:D15 F15 H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B2:I32"/>
  <sheetViews>
    <sheetView zoomScaleNormal="100" workbookViewId="0"/>
  </sheetViews>
  <sheetFormatPr defaultColWidth="9.140625" defaultRowHeight="12.75" customHeight="1" x14ac:dyDescent="0.2"/>
  <cols>
    <col min="2" max="2" width="54.85546875" customWidth="1"/>
    <col min="3" max="9" width="10.28515625" customWidth="1"/>
  </cols>
  <sheetData>
    <row r="2" spans="2:9" ht="15.75" x14ac:dyDescent="0.25">
      <c r="B2" s="12" t="s">
        <v>71</v>
      </c>
    </row>
    <row r="4" spans="2:9" ht="26.25" thickBot="1" x14ac:dyDescent="0.25">
      <c r="B4" s="42"/>
      <c r="C4" s="58" t="s">
        <v>10</v>
      </c>
      <c r="D4" s="58" t="s">
        <v>11</v>
      </c>
      <c r="E4" s="58" t="s">
        <v>12</v>
      </c>
      <c r="F4" s="58" t="s">
        <v>13</v>
      </c>
      <c r="G4" s="58" t="s">
        <v>14</v>
      </c>
      <c r="H4" s="58" t="s">
        <v>60</v>
      </c>
      <c r="I4" s="58" t="s">
        <v>15</v>
      </c>
    </row>
    <row r="5" spans="2:9" ht="12.75" customHeight="1" thickBot="1" x14ac:dyDescent="0.25">
      <c r="B5" s="43" t="s">
        <v>32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12</v>
      </c>
      <c r="I5" s="32">
        <f>SUM(C5:H5)</f>
        <v>12</v>
      </c>
    </row>
    <row r="6" spans="2:9" ht="12.75" customHeight="1" x14ac:dyDescent="0.2">
      <c r="B6" s="43" t="s">
        <v>7</v>
      </c>
      <c r="C6" s="32">
        <f t="shared" ref="C6:H6" si="0">SUM(C7:C14)</f>
        <v>49411</v>
      </c>
      <c r="D6" s="32">
        <f t="shared" si="0"/>
        <v>9072</v>
      </c>
      <c r="E6" s="32">
        <f t="shared" si="0"/>
        <v>5550</v>
      </c>
      <c r="F6" s="32">
        <f t="shared" si="0"/>
        <v>5868</v>
      </c>
      <c r="G6" s="32">
        <f t="shared" si="0"/>
        <v>1971</v>
      </c>
      <c r="H6" s="32">
        <f t="shared" si="0"/>
        <v>0</v>
      </c>
      <c r="I6" s="32">
        <f>SUM(C6:H6)</f>
        <v>71872</v>
      </c>
    </row>
    <row r="7" spans="2:9" ht="12.75" customHeight="1" x14ac:dyDescent="0.2">
      <c r="B7" s="44" t="s">
        <v>16</v>
      </c>
      <c r="C7" s="33">
        <v>2361</v>
      </c>
      <c r="D7" s="33">
        <v>323</v>
      </c>
      <c r="E7" s="33">
        <v>246</v>
      </c>
      <c r="F7" s="33">
        <v>205</v>
      </c>
      <c r="G7" s="33">
        <v>47</v>
      </c>
      <c r="H7" s="65">
        <v>0</v>
      </c>
      <c r="I7" s="33">
        <f t="shared" ref="I7:I31" si="1">SUM(C7:H7)</f>
        <v>3182</v>
      </c>
    </row>
    <row r="8" spans="2:9" ht="12.75" customHeight="1" x14ac:dyDescent="0.2">
      <c r="B8" s="44" t="s">
        <v>17</v>
      </c>
      <c r="C8" s="33">
        <v>21942</v>
      </c>
      <c r="D8" s="33">
        <v>3591</v>
      </c>
      <c r="E8" s="33">
        <v>2817</v>
      </c>
      <c r="F8" s="33">
        <v>2984</v>
      </c>
      <c r="G8" s="33">
        <v>867</v>
      </c>
      <c r="H8" s="65">
        <v>0</v>
      </c>
      <c r="I8" s="33">
        <f t="shared" si="1"/>
        <v>32201</v>
      </c>
    </row>
    <row r="9" spans="2:9" ht="12.75" customHeight="1" x14ac:dyDescent="0.2">
      <c r="B9" s="44" t="s">
        <v>18</v>
      </c>
      <c r="C9" s="33">
        <v>5109</v>
      </c>
      <c r="D9" s="33">
        <v>765</v>
      </c>
      <c r="E9" s="33">
        <v>613</v>
      </c>
      <c r="F9" s="33">
        <v>519</v>
      </c>
      <c r="G9" s="33">
        <v>187</v>
      </c>
      <c r="H9" s="65">
        <v>0</v>
      </c>
      <c r="I9" s="33">
        <f t="shared" si="1"/>
        <v>7193</v>
      </c>
    </row>
    <row r="10" spans="2:9" ht="12.75" customHeight="1" x14ac:dyDescent="0.2">
      <c r="B10" s="44" t="s">
        <v>19</v>
      </c>
      <c r="C10" s="33">
        <v>5471</v>
      </c>
      <c r="D10" s="33">
        <v>1116</v>
      </c>
      <c r="E10" s="33">
        <v>927</v>
      </c>
      <c r="F10" s="33">
        <v>863</v>
      </c>
      <c r="G10" s="33">
        <v>308</v>
      </c>
      <c r="H10" s="65">
        <v>0</v>
      </c>
      <c r="I10" s="33">
        <f t="shared" si="1"/>
        <v>8685</v>
      </c>
    </row>
    <row r="11" spans="2:9" ht="12.75" customHeight="1" x14ac:dyDescent="0.2">
      <c r="B11" s="44" t="s">
        <v>20</v>
      </c>
      <c r="C11" s="33">
        <v>5574</v>
      </c>
      <c r="D11" s="33">
        <v>668</v>
      </c>
      <c r="E11" s="33">
        <v>490</v>
      </c>
      <c r="F11" s="33">
        <v>480</v>
      </c>
      <c r="G11" s="33">
        <v>142</v>
      </c>
      <c r="H11" s="65">
        <v>0</v>
      </c>
      <c r="I11" s="33">
        <f t="shared" si="1"/>
        <v>7354</v>
      </c>
    </row>
    <row r="12" spans="2:9" ht="12.75" customHeight="1" x14ac:dyDescent="0.2">
      <c r="B12" s="44" t="s">
        <v>21</v>
      </c>
      <c r="C12" s="33">
        <v>2006</v>
      </c>
      <c r="D12" s="33">
        <v>572</v>
      </c>
      <c r="E12" s="33">
        <v>364</v>
      </c>
      <c r="F12" s="33">
        <v>462</v>
      </c>
      <c r="G12" s="33">
        <v>102</v>
      </c>
      <c r="H12" s="65">
        <v>0</v>
      </c>
      <c r="I12" s="33">
        <f t="shared" si="1"/>
        <v>3506</v>
      </c>
    </row>
    <row r="13" spans="2:9" ht="12.75" customHeight="1" x14ac:dyDescent="0.2">
      <c r="B13" s="44" t="s">
        <v>22</v>
      </c>
      <c r="C13" s="33">
        <v>1024</v>
      </c>
      <c r="D13" s="33">
        <v>128</v>
      </c>
      <c r="E13" s="33">
        <v>84</v>
      </c>
      <c r="F13" s="33">
        <v>51</v>
      </c>
      <c r="G13" s="33">
        <v>28</v>
      </c>
      <c r="H13" s="65">
        <v>0</v>
      </c>
      <c r="I13" s="33">
        <f t="shared" si="1"/>
        <v>1315</v>
      </c>
    </row>
    <row r="14" spans="2:9" ht="12.75" customHeight="1" thickBot="1" x14ac:dyDescent="0.25">
      <c r="B14" s="45" t="s">
        <v>23</v>
      </c>
      <c r="C14" s="34">
        <v>5924</v>
      </c>
      <c r="D14" s="34">
        <v>1909</v>
      </c>
      <c r="E14" s="34">
        <v>9</v>
      </c>
      <c r="F14" s="34">
        <v>304</v>
      </c>
      <c r="G14" s="34">
        <v>290</v>
      </c>
      <c r="H14" s="66">
        <v>0</v>
      </c>
      <c r="I14" s="34">
        <f t="shared" si="1"/>
        <v>8436</v>
      </c>
    </row>
    <row r="15" spans="2:9" ht="12.75" customHeight="1" x14ac:dyDescent="0.2">
      <c r="B15" s="43" t="s">
        <v>24</v>
      </c>
      <c r="C15" s="32">
        <f t="shared" ref="C15:H15" si="2">SUM(C16:C23)</f>
        <v>708</v>
      </c>
      <c r="D15" s="32">
        <f t="shared" si="2"/>
        <v>62</v>
      </c>
      <c r="E15" s="32">
        <f t="shared" si="2"/>
        <v>44</v>
      </c>
      <c r="F15" s="32">
        <f t="shared" si="2"/>
        <v>62</v>
      </c>
      <c r="G15" s="32">
        <f t="shared" si="2"/>
        <v>15</v>
      </c>
      <c r="H15" s="32">
        <f t="shared" si="2"/>
        <v>0</v>
      </c>
      <c r="I15" s="32">
        <f t="shared" si="1"/>
        <v>891</v>
      </c>
    </row>
    <row r="16" spans="2:9" ht="12.75" customHeight="1" x14ac:dyDescent="0.2">
      <c r="B16" s="44" t="s">
        <v>16</v>
      </c>
      <c r="C16" s="33">
        <v>45</v>
      </c>
      <c r="D16" s="33">
        <v>3</v>
      </c>
      <c r="E16" s="33">
        <v>5</v>
      </c>
      <c r="F16" s="33">
        <v>6</v>
      </c>
      <c r="G16" s="33">
        <v>1</v>
      </c>
      <c r="H16" s="65">
        <v>0</v>
      </c>
      <c r="I16" s="33">
        <f t="shared" si="1"/>
        <v>60</v>
      </c>
    </row>
    <row r="17" spans="2:9" ht="12.75" customHeight="1" x14ac:dyDescent="0.2">
      <c r="B17" s="44" t="s">
        <v>17</v>
      </c>
      <c r="C17" s="33">
        <v>215</v>
      </c>
      <c r="D17" s="33">
        <v>12</v>
      </c>
      <c r="E17" s="33">
        <v>15</v>
      </c>
      <c r="F17" s="33">
        <v>19</v>
      </c>
      <c r="G17" s="33">
        <v>2</v>
      </c>
      <c r="H17" s="65">
        <v>0</v>
      </c>
      <c r="I17" s="33">
        <f t="shared" si="1"/>
        <v>263</v>
      </c>
    </row>
    <row r="18" spans="2:9" ht="12.75" customHeight="1" x14ac:dyDescent="0.2">
      <c r="B18" s="44" t="s">
        <v>18</v>
      </c>
      <c r="C18" s="33">
        <v>62</v>
      </c>
      <c r="D18" s="33">
        <v>4</v>
      </c>
      <c r="E18" s="33">
        <v>5</v>
      </c>
      <c r="F18" s="33">
        <v>9</v>
      </c>
      <c r="G18" s="33">
        <v>2</v>
      </c>
      <c r="H18" s="65">
        <v>0</v>
      </c>
      <c r="I18" s="33">
        <f t="shared" si="1"/>
        <v>82</v>
      </c>
    </row>
    <row r="19" spans="2:9" ht="12.75" customHeight="1" x14ac:dyDescent="0.2">
      <c r="B19" s="44" t="s">
        <v>19</v>
      </c>
      <c r="C19" s="33">
        <v>158</v>
      </c>
      <c r="D19" s="33">
        <v>12</v>
      </c>
      <c r="E19" s="33">
        <v>9</v>
      </c>
      <c r="F19" s="33">
        <v>15</v>
      </c>
      <c r="G19" s="33">
        <v>2</v>
      </c>
      <c r="H19" s="65">
        <v>0</v>
      </c>
      <c r="I19" s="33">
        <f t="shared" si="1"/>
        <v>196</v>
      </c>
    </row>
    <row r="20" spans="2:9" ht="12.75" customHeight="1" x14ac:dyDescent="0.2">
      <c r="B20" s="44" t="s">
        <v>20</v>
      </c>
      <c r="C20" s="33">
        <v>106</v>
      </c>
      <c r="D20" s="33">
        <v>5</v>
      </c>
      <c r="E20" s="33">
        <v>6</v>
      </c>
      <c r="F20" s="33">
        <v>4</v>
      </c>
      <c r="G20" s="33">
        <v>3</v>
      </c>
      <c r="H20" s="65">
        <v>0</v>
      </c>
      <c r="I20" s="33">
        <f t="shared" si="1"/>
        <v>124</v>
      </c>
    </row>
    <row r="21" spans="2:9" ht="12.75" customHeight="1" x14ac:dyDescent="0.2">
      <c r="B21" s="44" t="s">
        <v>21</v>
      </c>
      <c r="C21" s="33">
        <v>25</v>
      </c>
      <c r="D21" s="33">
        <v>5</v>
      </c>
      <c r="E21" s="33">
        <v>3</v>
      </c>
      <c r="F21" s="33">
        <v>4</v>
      </c>
      <c r="G21" s="33">
        <v>0</v>
      </c>
      <c r="H21" s="65">
        <v>0</v>
      </c>
      <c r="I21" s="33">
        <f t="shared" si="1"/>
        <v>37</v>
      </c>
    </row>
    <row r="22" spans="2:9" ht="12.75" customHeight="1" x14ac:dyDescent="0.2">
      <c r="B22" s="44" t="s">
        <v>22</v>
      </c>
      <c r="C22" s="33">
        <v>17</v>
      </c>
      <c r="D22" s="33">
        <v>1</v>
      </c>
      <c r="E22" s="33">
        <v>1</v>
      </c>
      <c r="F22" s="33">
        <v>1</v>
      </c>
      <c r="G22" s="33">
        <v>0</v>
      </c>
      <c r="H22" s="65">
        <v>0</v>
      </c>
      <c r="I22" s="33">
        <f t="shared" si="1"/>
        <v>20</v>
      </c>
    </row>
    <row r="23" spans="2:9" ht="12.75" customHeight="1" thickBot="1" x14ac:dyDescent="0.25">
      <c r="B23" s="45" t="s">
        <v>23</v>
      </c>
      <c r="C23" s="34">
        <v>80</v>
      </c>
      <c r="D23" s="34">
        <v>20</v>
      </c>
      <c r="E23" s="34"/>
      <c r="F23" s="34">
        <v>4</v>
      </c>
      <c r="G23" s="34">
        <v>5</v>
      </c>
      <c r="H23" s="66">
        <v>0</v>
      </c>
      <c r="I23" s="34">
        <f t="shared" si="1"/>
        <v>109</v>
      </c>
    </row>
    <row r="24" spans="2:9" ht="12.75" customHeight="1" thickBot="1" x14ac:dyDescent="0.25">
      <c r="B24" s="43" t="s">
        <v>32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75</v>
      </c>
      <c r="I24" s="32">
        <f>SUM(C24:H24)</f>
        <v>75</v>
      </c>
    </row>
    <row r="25" spans="2:9" ht="12.75" customHeight="1" x14ac:dyDescent="0.2">
      <c r="B25" s="43" t="s">
        <v>8</v>
      </c>
      <c r="C25" s="32">
        <f t="shared" ref="C25:H25" si="3">SUM(C26:C29)</f>
        <v>2340</v>
      </c>
      <c r="D25" s="32">
        <f t="shared" si="3"/>
        <v>267</v>
      </c>
      <c r="E25" s="32">
        <f t="shared" si="3"/>
        <v>142</v>
      </c>
      <c r="F25" s="32">
        <f t="shared" si="3"/>
        <v>157</v>
      </c>
      <c r="G25" s="32">
        <f t="shared" si="3"/>
        <v>33</v>
      </c>
      <c r="H25" s="32">
        <f t="shared" si="3"/>
        <v>0</v>
      </c>
      <c r="I25" s="32">
        <f t="shared" si="1"/>
        <v>2939</v>
      </c>
    </row>
    <row r="26" spans="2:9" ht="12.75" customHeight="1" x14ac:dyDescent="0.2">
      <c r="B26" s="44" t="s">
        <v>25</v>
      </c>
      <c r="C26" s="33">
        <v>880</v>
      </c>
      <c r="D26" s="33">
        <v>109</v>
      </c>
      <c r="E26" s="33">
        <v>66</v>
      </c>
      <c r="F26" s="33">
        <v>51</v>
      </c>
      <c r="G26" s="33">
        <v>11</v>
      </c>
      <c r="H26" s="65">
        <v>0</v>
      </c>
      <c r="I26" s="33">
        <f t="shared" si="1"/>
        <v>1117</v>
      </c>
    </row>
    <row r="27" spans="2:9" ht="12.75" customHeight="1" x14ac:dyDescent="0.2">
      <c r="B27" s="44" t="s">
        <v>26</v>
      </c>
      <c r="C27" s="33">
        <v>1117</v>
      </c>
      <c r="D27" s="33">
        <v>133</v>
      </c>
      <c r="E27" s="33">
        <v>59</v>
      </c>
      <c r="F27" s="33">
        <v>87</v>
      </c>
      <c r="G27" s="33">
        <v>18</v>
      </c>
      <c r="H27" s="65">
        <v>0</v>
      </c>
      <c r="I27" s="33">
        <f t="shared" si="1"/>
        <v>1414</v>
      </c>
    </row>
    <row r="28" spans="2:9" ht="12.75" customHeight="1" x14ac:dyDescent="0.2">
      <c r="B28" s="44" t="s">
        <v>27</v>
      </c>
      <c r="C28" s="33">
        <v>235</v>
      </c>
      <c r="D28" s="33">
        <v>22</v>
      </c>
      <c r="E28" s="33">
        <v>13</v>
      </c>
      <c r="F28" s="33">
        <v>11</v>
      </c>
      <c r="G28" s="33">
        <v>4</v>
      </c>
      <c r="H28" s="65">
        <v>0</v>
      </c>
      <c r="I28" s="33">
        <f t="shared" si="1"/>
        <v>285</v>
      </c>
    </row>
    <row r="29" spans="2:9" ht="12.75" customHeight="1" thickBot="1" x14ac:dyDescent="0.25">
      <c r="B29" s="45" t="s">
        <v>28</v>
      </c>
      <c r="C29" s="34">
        <v>108</v>
      </c>
      <c r="D29" s="34">
        <v>3</v>
      </c>
      <c r="E29" s="34">
        <v>4</v>
      </c>
      <c r="F29" s="34">
        <v>8</v>
      </c>
      <c r="G29" s="34">
        <v>0</v>
      </c>
      <c r="H29" s="66">
        <v>0</v>
      </c>
      <c r="I29" s="34">
        <f t="shared" si="1"/>
        <v>123</v>
      </c>
    </row>
    <row r="30" spans="2:9" ht="12.75" customHeight="1" x14ac:dyDescent="0.2">
      <c r="B30" s="43" t="s">
        <v>33</v>
      </c>
      <c r="C30" s="32">
        <v>32</v>
      </c>
      <c r="D30" s="32">
        <v>16</v>
      </c>
      <c r="E30" s="32">
        <v>13</v>
      </c>
      <c r="F30" s="32">
        <v>20</v>
      </c>
      <c r="G30" s="32">
        <v>5</v>
      </c>
      <c r="H30" s="32">
        <v>42</v>
      </c>
      <c r="I30" s="32">
        <f t="shared" si="1"/>
        <v>128</v>
      </c>
    </row>
    <row r="31" spans="2:9" ht="12.75" customHeight="1" thickBot="1" x14ac:dyDescent="0.25">
      <c r="B31" s="46" t="s">
        <v>48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17</v>
      </c>
      <c r="I31" s="35">
        <f t="shared" si="1"/>
        <v>17</v>
      </c>
    </row>
    <row r="32" spans="2:9" ht="12.75" customHeight="1" thickBot="1" x14ac:dyDescent="0.25">
      <c r="B32" s="47" t="s">
        <v>61</v>
      </c>
      <c r="C32" s="31">
        <f t="shared" ref="C32:H32" si="4">SUM(C5,C6,C15,C24,C25,C30,C31)</f>
        <v>52491</v>
      </c>
      <c r="D32" s="31">
        <f t="shared" si="4"/>
        <v>9417</v>
      </c>
      <c r="E32" s="31">
        <f t="shared" si="4"/>
        <v>5749</v>
      </c>
      <c r="F32" s="31">
        <f t="shared" si="4"/>
        <v>6107</v>
      </c>
      <c r="G32" s="31">
        <f t="shared" si="4"/>
        <v>2024</v>
      </c>
      <c r="H32" s="31">
        <f t="shared" si="4"/>
        <v>146</v>
      </c>
      <c r="I32" s="31">
        <f>SUM(I5,I6,I15,I24,I25,I30,I31)</f>
        <v>75934</v>
      </c>
    </row>
  </sheetData>
  <phoneticPr fontId="1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C15:H15 C25:H25 C24:G24 H16:H23 C31:H31 H26:H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8"/>
  <sheetViews>
    <sheetView zoomScaleNormal="100" workbookViewId="0"/>
  </sheetViews>
  <sheetFormatPr defaultColWidth="9.140625" defaultRowHeight="12.75" x14ac:dyDescent="0.2"/>
  <cols>
    <col min="2" max="2" width="40.140625" customWidth="1"/>
    <col min="3" max="8" width="12.85546875" style="5" customWidth="1"/>
    <col min="9" max="9" width="12.85546875" customWidth="1"/>
  </cols>
  <sheetData>
    <row r="2" spans="2:10" ht="15.75" x14ac:dyDescent="0.25">
      <c r="B2" s="12" t="s">
        <v>72</v>
      </c>
    </row>
    <row r="4" spans="2:10" ht="26.25" thickBot="1" x14ac:dyDescent="0.25">
      <c r="B4" s="38" t="s">
        <v>31</v>
      </c>
      <c r="C4" s="39" t="s">
        <v>32</v>
      </c>
      <c r="D4" s="39" t="s">
        <v>7</v>
      </c>
      <c r="E4" s="39" t="s">
        <v>33</v>
      </c>
      <c r="F4" s="39" t="s">
        <v>24</v>
      </c>
      <c r="G4" s="39" t="s">
        <v>8</v>
      </c>
      <c r="H4" s="39" t="s">
        <v>67</v>
      </c>
      <c r="I4" s="39" t="s">
        <v>15</v>
      </c>
    </row>
    <row r="5" spans="2:10" x14ac:dyDescent="0.2">
      <c r="B5" s="67" t="s">
        <v>34</v>
      </c>
      <c r="C5" s="23">
        <v>0</v>
      </c>
      <c r="D5" s="23">
        <v>0</v>
      </c>
      <c r="E5" s="23">
        <v>0</v>
      </c>
      <c r="F5" s="23">
        <v>0</v>
      </c>
      <c r="G5" s="23">
        <v>36</v>
      </c>
      <c r="H5" s="69">
        <v>0</v>
      </c>
      <c r="I5" s="23">
        <f>SUM(C5:H5)</f>
        <v>36</v>
      </c>
      <c r="J5" s="57"/>
    </row>
    <row r="6" spans="2:10" x14ac:dyDescent="0.2">
      <c r="B6" s="68" t="s">
        <v>30</v>
      </c>
      <c r="C6" s="24">
        <v>2</v>
      </c>
      <c r="D6" s="24">
        <v>2535</v>
      </c>
      <c r="E6" s="24">
        <v>24</v>
      </c>
      <c r="F6" s="24">
        <v>91</v>
      </c>
      <c r="G6" s="24">
        <v>649</v>
      </c>
      <c r="H6" s="65">
        <v>3283</v>
      </c>
      <c r="I6" s="24">
        <f t="shared" ref="I6:I17" si="0">SUM(C6:H6)</f>
        <v>6584</v>
      </c>
    </row>
    <row r="7" spans="2:10" x14ac:dyDescent="0.2">
      <c r="B7" s="68" t="s">
        <v>37</v>
      </c>
      <c r="C7" s="24">
        <v>0</v>
      </c>
      <c r="D7" s="24">
        <v>658</v>
      </c>
      <c r="E7" s="24">
        <v>0</v>
      </c>
      <c r="F7" s="24">
        <v>9</v>
      </c>
      <c r="G7" s="24">
        <v>18</v>
      </c>
      <c r="H7" s="65">
        <v>3</v>
      </c>
      <c r="I7" s="24">
        <f t="shared" si="0"/>
        <v>688</v>
      </c>
    </row>
    <row r="8" spans="2:10" x14ac:dyDescent="0.2">
      <c r="B8" s="68" t="s">
        <v>40</v>
      </c>
      <c r="C8" s="24">
        <v>0</v>
      </c>
      <c r="D8" s="24">
        <v>0</v>
      </c>
      <c r="E8" s="24">
        <v>0</v>
      </c>
      <c r="F8" s="24">
        <v>0</v>
      </c>
      <c r="G8" s="24">
        <v>48</v>
      </c>
      <c r="H8" s="65">
        <v>0</v>
      </c>
      <c r="I8" s="24">
        <f t="shared" si="0"/>
        <v>48</v>
      </c>
    </row>
    <row r="9" spans="2:10" x14ac:dyDescent="0.2">
      <c r="B9" s="68" t="s">
        <v>41</v>
      </c>
      <c r="C9" s="24">
        <v>0</v>
      </c>
      <c r="D9" s="24">
        <v>0</v>
      </c>
      <c r="E9" s="24">
        <v>0</v>
      </c>
      <c r="F9" s="24">
        <v>0</v>
      </c>
      <c r="G9" s="24">
        <v>52</v>
      </c>
      <c r="H9" s="65">
        <v>0</v>
      </c>
      <c r="I9" s="24">
        <f t="shared" si="0"/>
        <v>52</v>
      </c>
    </row>
    <row r="10" spans="2:10" x14ac:dyDescent="0.2">
      <c r="B10" s="68" t="s">
        <v>42</v>
      </c>
      <c r="C10" s="24">
        <v>0</v>
      </c>
      <c r="D10" s="24">
        <v>0</v>
      </c>
      <c r="E10" s="24">
        <v>0</v>
      </c>
      <c r="F10" s="24">
        <v>0</v>
      </c>
      <c r="G10" s="24">
        <v>50</v>
      </c>
      <c r="H10" s="65">
        <v>0</v>
      </c>
      <c r="I10" s="24">
        <f t="shared" si="0"/>
        <v>50</v>
      </c>
    </row>
    <row r="11" spans="2:10" x14ac:dyDescent="0.2">
      <c r="B11" s="55" t="s">
        <v>78</v>
      </c>
      <c r="C11" s="24">
        <v>0</v>
      </c>
      <c r="D11" s="24">
        <v>40</v>
      </c>
      <c r="E11" s="24">
        <v>0</v>
      </c>
      <c r="F11" s="24">
        <v>1</v>
      </c>
      <c r="G11" s="24">
        <v>0</v>
      </c>
      <c r="H11" s="65">
        <v>1</v>
      </c>
      <c r="I11" s="24">
        <f t="shared" si="0"/>
        <v>42</v>
      </c>
    </row>
    <row r="12" spans="2:10" x14ac:dyDescent="0.2">
      <c r="B12" s="68" t="s">
        <v>39</v>
      </c>
      <c r="C12" s="24">
        <v>0</v>
      </c>
      <c r="D12" s="24">
        <v>0</v>
      </c>
      <c r="E12" s="24">
        <v>1</v>
      </c>
      <c r="F12" s="24">
        <v>0</v>
      </c>
      <c r="G12" s="24">
        <v>15</v>
      </c>
      <c r="H12" s="65">
        <v>0</v>
      </c>
      <c r="I12" s="24">
        <f t="shared" si="0"/>
        <v>16</v>
      </c>
    </row>
    <row r="13" spans="2:10" x14ac:dyDescent="0.2">
      <c r="B13" s="68" t="s">
        <v>29</v>
      </c>
      <c r="C13" s="24">
        <v>0</v>
      </c>
      <c r="D13" s="24">
        <v>2716</v>
      </c>
      <c r="E13" s="24">
        <v>0</v>
      </c>
      <c r="F13" s="24">
        <v>21</v>
      </c>
      <c r="G13" s="24">
        <v>70</v>
      </c>
      <c r="H13" s="65">
        <v>54</v>
      </c>
      <c r="I13" s="24">
        <f t="shared" si="0"/>
        <v>2861</v>
      </c>
    </row>
    <row r="14" spans="2:10" x14ac:dyDescent="0.2">
      <c r="B14" s="68" t="s">
        <v>35</v>
      </c>
      <c r="C14" s="24">
        <v>1</v>
      </c>
      <c r="D14" s="24">
        <v>1058</v>
      </c>
      <c r="E14" s="24">
        <v>11</v>
      </c>
      <c r="F14" s="24">
        <v>25</v>
      </c>
      <c r="G14" s="24">
        <v>203</v>
      </c>
      <c r="H14" s="65">
        <v>9</v>
      </c>
      <c r="I14" s="24">
        <f t="shared" si="0"/>
        <v>1307</v>
      </c>
    </row>
    <row r="15" spans="2:10" x14ac:dyDescent="0.2">
      <c r="B15" s="68" t="s">
        <v>36</v>
      </c>
      <c r="C15" s="24">
        <v>3</v>
      </c>
      <c r="D15" s="24">
        <v>6948</v>
      </c>
      <c r="E15" s="24">
        <v>55</v>
      </c>
      <c r="F15" s="24">
        <v>143</v>
      </c>
      <c r="G15" s="24">
        <v>1026</v>
      </c>
      <c r="H15" s="65">
        <v>23</v>
      </c>
      <c r="I15" s="24">
        <f t="shared" si="0"/>
        <v>8198</v>
      </c>
    </row>
    <row r="16" spans="2:10" x14ac:dyDescent="0.2">
      <c r="B16" s="68" t="s">
        <v>38</v>
      </c>
      <c r="C16" s="24">
        <v>0</v>
      </c>
      <c r="D16" s="24">
        <v>232</v>
      </c>
      <c r="E16" s="24">
        <v>0</v>
      </c>
      <c r="F16" s="24">
        <v>15</v>
      </c>
      <c r="G16" s="24">
        <v>2028</v>
      </c>
      <c r="H16" s="65">
        <v>4</v>
      </c>
      <c r="I16" s="24">
        <f t="shared" si="0"/>
        <v>2279</v>
      </c>
    </row>
    <row r="17" spans="2:10" ht="13.5" thickBot="1" x14ac:dyDescent="0.25">
      <c r="B17" s="48" t="s">
        <v>47</v>
      </c>
      <c r="C17" s="70">
        <v>4</v>
      </c>
      <c r="D17" s="37">
        <v>1271</v>
      </c>
      <c r="E17" s="37">
        <v>44</v>
      </c>
      <c r="F17" s="37">
        <v>26</v>
      </c>
      <c r="G17" s="37">
        <v>624</v>
      </c>
      <c r="H17" s="37">
        <v>154</v>
      </c>
      <c r="I17" s="37">
        <f t="shared" si="0"/>
        <v>2123</v>
      </c>
      <c r="J17" s="57"/>
    </row>
    <row r="18" spans="2:10" ht="13.5" thickBot="1" x14ac:dyDescent="0.25">
      <c r="B18" s="30" t="s">
        <v>45</v>
      </c>
      <c r="C18" s="41">
        <f t="shared" ref="C18:I18" si="1">+SUM(C5:C17)</f>
        <v>10</v>
      </c>
      <c r="D18" s="41">
        <f t="shared" si="1"/>
        <v>15458</v>
      </c>
      <c r="E18" s="41">
        <f t="shared" si="1"/>
        <v>135</v>
      </c>
      <c r="F18" s="41">
        <f t="shared" si="1"/>
        <v>331</v>
      </c>
      <c r="G18" s="41">
        <f t="shared" si="1"/>
        <v>4819</v>
      </c>
      <c r="H18" s="41">
        <f t="shared" si="1"/>
        <v>3531</v>
      </c>
      <c r="I18" s="41">
        <f t="shared" si="1"/>
        <v>24284</v>
      </c>
    </row>
  </sheetData>
  <phoneticPr fontId="1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4</vt:i4>
      </vt:variant>
    </vt:vector>
  </HeadingPairs>
  <TitlesOfParts>
    <vt:vector size="8" baseType="lpstr">
      <vt:lpstr>1. Índex</vt:lpstr>
      <vt:lpstr>2. Ind. Principals</vt:lpstr>
      <vt:lpstr>3. Ent.Jur.</vt:lpstr>
      <vt:lpstr>4. Activitat Ent.Jur.</vt:lpstr>
      <vt:lpstr>'2. Ind. Principals'!_1Àrea_d_impressió</vt:lpstr>
      <vt:lpstr>'3. Ent.Jur.'!_2Àrea_d_impressió</vt:lpstr>
      <vt:lpstr>'4. Activitat Ent.Jur.'!_3Àrea_d_impressió</vt:lpstr>
      <vt:lpstr>'1. Índex'!Títols_per_imprimir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2015. Dret i Entitats Jurídiques</dc:title>
  <dc:subject>Estadístiques del Departament de Justícia 2015. Dret i Entitats Jurídiques</dc:subject>
  <dc:creator>Generalitat de Catalunya. Departament de Justícia</dc:creator>
  <cp:keywords>estadístiques, dret, entitats jurídiques, 2015, estadística</cp:keywords>
  <cp:lastModifiedBy>Redondo Vega, Yolanda</cp:lastModifiedBy>
  <cp:lastPrinted>2014-07-02T11:44:23Z</cp:lastPrinted>
  <dcterms:created xsi:type="dcterms:W3CDTF">2007-07-02T09:45:57Z</dcterms:created>
  <dcterms:modified xsi:type="dcterms:W3CDTF">2016-02-16T12:00:20Z</dcterms:modified>
</cp:coreProperties>
</file>