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19320" windowHeight="9765"/>
  </bookViews>
  <sheets>
    <sheet name="1. Índex" sheetId="4" r:id="rId1"/>
    <sheet name="2. Ind. principals" sheetId="8" r:id="rId2"/>
    <sheet name="3. Persones ateses" sheetId="7" r:id="rId3"/>
    <sheet name="4. Actuacions" sheetId="6" r:id="rId4"/>
  </sheets>
  <externalReferences>
    <externalReference r:id="rId5"/>
    <externalReference r:id="rId6"/>
  </externalReferences>
  <definedNames>
    <definedName name="_1Àrea_d_impressió" localSheetId="0">'1. Índex'!$A$1:$F$17</definedName>
    <definedName name="_xlnm.Print_Area" localSheetId="0">'1. Índex'!$A$1:$F$19</definedName>
    <definedName name="_xlnm.Print_Area" localSheetId="1">'2. Ind. principals'!$A$1:$H$13</definedName>
    <definedName name="_xlnm.Print_Area" localSheetId="2">'3. Persones ateses'!$A$1:$H$24</definedName>
    <definedName name="_xlnm.Print_Area" localSheetId="3">'4. Actuacions'!$A$1:$H$41</definedName>
    <definedName name="D_I">[1]Criterios!$B$14</definedName>
    <definedName name="J_V">[1]Criterios!$B$13</definedName>
    <definedName name="JV">[2]Criterios!$B$13</definedName>
    <definedName name="_xlnm.Print_Titles" localSheetId="0">'1. Índex'!$60:$61</definedName>
  </definedNames>
  <calcPr calcId="145621"/>
</workbook>
</file>

<file path=xl/calcChain.xml><?xml version="1.0" encoding="utf-8"?>
<calcChain xmlns="http://schemas.openxmlformats.org/spreadsheetml/2006/main">
  <c r="H29" i="6" l="1"/>
  <c r="H15" i="6"/>
  <c r="H10" i="8" l="1"/>
  <c r="H5" i="8"/>
  <c r="H5" i="7"/>
  <c r="H7" i="8" s="1"/>
  <c r="G29" i="6"/>
  <c r="F29" i="6"/>
  <c r="E29" i="6"/>
  <c r="D29" i="6"/>
  <c r="C29" i="6"/>
  <c r="H8" i="6"/>
  <c r="H9" i="8" s="1"/>
  <c r="C11" i="4"/>
  <c r="C10" i="4"/>
  <c r="D9" i="8"/>
  <c r="D10" i="8"/>
  <c r="E10" i="8"/>
  <c r="F10" i="8"/>
  <c r="G10" i="8"/>
  <c r="C10" i="8"/>
  <c r="C9" i="8"/>
  <c r="D15" i="6"/>
  <c r="E15" i="6"/>
  <c r="F15" i="6"/>
  <c r="G15" i="6"/>
  <c r="C15" i="6"/>
  <c r="G8" i="6"/>
  <c r="G9" i="8" s="1"/>
  <c r="F8" i="6"/>
  <c r="F9" i="8" s="1"/>
  <c r="E8" i="6"/>
  <c r="E9" i="8" s="1"/>
  <c r="D8" i="6"/>
  <c r="C8" i="6"/>
  <c r="C5" i="7"/>
  <c r="C5" i="8" s="1"/>
  <c r="C12" i="7"/>
  <c r="D5" i="7"/>
  <c r="E5" i="7"/>
  <c r="F5" i="7"/>
  <c r="F7" i="8" s="1"/>
  <c r="G5" i="7"/>
  <c r="G12" i="7" s="1"/>
  <c r="F5" i="8"/>
  <c r="F6" i="8"/>
  <c r="E5" i="8"/>
  <c r="E6" i="8"/>
  <c r="E7" i="8"/>
  <c r="E8" i="8"/>
  <c r="E12" i="7"/>
  <c r="D12" i="7"/>
  <c r="D5" i="8"/>
  <c r="D6" i="8"/>
  <c r="D7" i="8"/>
  <c r="D8" i="8"/>
  <c r="G8" i="8"/>
  <c r="C7" i="8"/>
  <c r="C6" i="8"/>
  <c r="E15" i="7"/>
  <c r="D15" i="7"/>
  <c r="C9" i="7"/>
  <c r="G9" i="7"/>
  <c r="D9" i="7"/>
  <c r="E9" i="7"/>
  <c r="H6" i="8" l="1"/>
  <c r="H12" i="7"/>
  <c r="H15" i="7"/>
  <c r="H9" i="7"/>
  <c r="H8" i="8"/>
  <c r="F9" i="7"/>
  <c r="F15" i="7"/>
  <c r="C8" i="8"/>
  <c r="G6" i="8"/>
  <c r="F8" i="8"/>
  <c r="F12" i="7"/>
  <c r="G7" i="8"/>
  <c r="C15" i="7"/>
  <c r="G15" i="7"/>
  <c r="G5" i="8"/>
</calcChain>
</file>

<file path=xl/sharedStrings.xml><?xml version="1.0" encoding="utf-8"?>
<sst xmlns="http://schemas.openxmlformats.org/spreadsheetml/2006/main" count="72" uniqueCount="49">
  <si>
    <t/>
  </si>
  <si>
    <t>Full núm.</t>
  </si>
  <si>
    <t>Taula</t>
  </si>
  <si>
    <t>Àmbit</t>
  </si>
  <si>
    <t>Període</t>
  </si>
  <si>
    <t>Catalunya</t>
  </si>
  <si>
    <t>Departament de Justícia</t>
  </si>
  <si>
    <t>Segons gènere</t>
  </si>
  <si>
    <t>Homes</t>
  </si>
  <si>
    <t>Dones</t>
  </si>
  <si>
    <t>Segons nacionalitat</t>
  </si>
  <si>
    <t>Espanyols</t>
  </si>
  <si>
    <t>Estrangers</t>
  </si>
  <si>
    <t>Segons edat</t>
  </si>
  <si>
    <t>Atenció a la víctima</t>
  </si>
  <si>
    <t>Segons oficines</t>
  </si>
  <si>
    <t>Barcelona</t>
  </si>
  <si>
    <t>Girona</t>
  </si>
  <si>
    <t>Lleida</t>
  </si>
  <si>
    <t>Tarragona</t>
  </si>
  <si>
    <t>Terres de l'Ebre</t>
  </si>
  <si>
    <t>Oficina virtual residents fora de Catalunya (OFCA)</t>
  </si>
  <si>
    <t>Primera acollida</t>
  </si>
  <si>
    <t>Seguiments</t>
  </si>
  <si>
    <t>Informació i assessorament</t>
  </si>
  <si>
    <t>Acompanyaments a judici</t>
  </si>
  <si>
    <t>Intervencions psicològiques</t>
  </si>
  <si>
    <t>Informació jurídica bàsica</t>
  </si>
  <si>
    <t>Indicadors principals vinculats a l'atenció a la víctima</t>
  </si>
  <si>
    <t>Actuacions de les OAV al llarg de l'any</t>
  </si>
  <si>
    <t>Actuacions per víctimes al llarg de l'any</t>
  </si>
  <si>
    <t>Anàlisi de les actuacions de la Oficina d'Atenció a la Víctima (OAV)</t>
  </si>
  <si>
    <t>Joves</t>
  </si>
  <si>
    <t>Adults</t>
  </si>
  <si>
    <t>Nombre d'actuacions principals</t>
  </si>
  <si>
    <t>Actuacions indirectes</t>
  </si>
  <si>
    <t>Activació protocol de VIDO</t>
  </si>
  <si>
    <t>Nombre d'actuacions incloses les principals</t>
  </si>
  <si>
    <t>Informació penitenciària sobre l'agressor</t>
  </si>
  <si>
    <t>n.d.</t>
  </si>
  <si>
    <t>Nombre de víctimes ateses</t>
  </si>
  <si>
    <t>Percentatge de dones</t>
  </si>
  <si>
    <t>Percentatge de joves</t>
  </si>
  <si>
    <t>Percentatge d'estrangers</t>
  </si>
  <si>
    <t>Nombre d'actuacions per víctima</t>
  </si>
  <si>
    <t>Persones ateses per les Oficines d'Atenció a la Víctima al llarg de l'any</t>
  </si>
  <si>
    <t>Anàlisi de les actuacions de la Oficina d'Atenció a la Víctima</t>
  </si>
  <si>
    <t>justicia.gencat.cat/ca/departament/Estadistiques</t>
  </si>
  <si>
    <t>2010 - 2015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</si>
</sst>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55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1" fontId="5" fillId="0" borderId="0" applyFont="0" applyFill="0" applyBorder="0" applyAlignment="0" applyProtection="0"/>
    <xf numFmtId="0" fontId="10" fillId="0" borderId="0"/>
    <xf numFmtId="0" fontId="1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4"/>
    <xf numFmtId="0" fontId="2" fillId="0" borderId="0" xfId="4" applyFont="1"/>
    <xf numFmtId="0" fontId="3" fillId="0" borderId="0" xfId="4" applyFont="1"/>
    <xf numFmtId="0" fontId="1" fillId="0" borderId="0" xfId="4" applyAlignment="1">
      <alignment horizontal="left"/>
    </xf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1" fillId="0" borderId="1" xfId="4" applyBorder="1"/>
    <xf numFmtId="0" fontId="6" fillId="0" borderId="0" xfId="4" applyFont="1" applyBorder="1" applyAlignment="1">
      <alignment horizontal="right"/>
    </xf>
    <xf numFmtId="0" fontId="6" fillId="0" borderId="0" xfId="4" applyFont="1" applyBorder="1" applyAlignment="1">
      <alignment horizontal="left"/>
    </xf>
    <xf numFmtId="0" fontId="6" fillId="0" borderId="0" xfId="4" quotePrefix="1" applyFont="1" applyBorder="1" applyAlignment="1">
      <alignment horizontal="left"/>
    </xf>
    <xf numFmtId="0" fontId="1" fillId="0" borderId="0" xfId="4" applyAlignment="1">
      <alignment horizontal="fill" vertical="center"/>
    </xf>
    <xf numFmtId="0" fontId="7" fillId="0" borderId="0" xfId="1" applyAlignment="1" applyProtection="1"/>
    <xf numFmtId="0" fontId="1" fillId="0" borderId="0" xfId="4" applyAlignment="1">
      <alignment horizontal="center"/>
    </xf>
    <xf numFmtId="0" fontId="8" fillId="0" borderId="0" xfId="4" applyFont="1" applyAlignment="1"/>
    <xf numFmtId="0" fontId="9" fillId="0" borderId="0" xfId="4" applyFont="1" applyAlignment="1">
      <alignment vertical="center"/>
    </xf>
    <xf numFmtId="0" fontId="8" fillId="0" borderId="0" xfId="4" applyFont="1" applyAlignment="1">
      <alignment shrinkToFit="1"/>
    </xf>
    <xf numFmtId="0" fontId="9" fillId="0" borderId="0" xfId="4" applyFont="1" applyAlignment="1">
      <alignment shrinkToFit="1"/>
    </xf>
    <xf numFmtId="0" fontId="5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0" fontId="12" fillId="0" borderId="4" xfId="0" applyFont="1" applyFill="1" applyBorder="1"/>
    <xf numFmtId="3" fontId="12" fillId="0" borderId="4" xfId="0" applyNumberFormat="1" applyFont="1" applyFill="1" applyBorder="1"/>
    <xf numFmtId="3" fontId="5" fillId="0" borderId="5" xfId="0" applyNumberFormat="1" applyFont="1" applyFill="1" applyBorder="1"/>
    <xf numFmtId="0" fontId="11" fillId="0" borderId="0" xfId="0" applyFont="1" applyFill="1"/>
    <xf numFmtId="3" fontId="14" fillId="0" borderId="4" xfId="0" applyNumberFormat="1" applyFont="1" applyFill="1" applyBorder="1"/>
    <xf numFmtId="0" fontId="5" fillId="0" borderId="0" xfId="4" applyFont="1"/>
    <xf numFmtId="0" fontId="3" fillId="0" borderId="0" xfId="0" applyFont="1" applyFill="1"/>
    <xf numFmtId="0" fontId="13" fillId="0" borderId="0" xfId="0" applyFont="1" applyFill="1"/>
    <xf numFmtId="0" fontId="11" fillId="0" borderId="6" xfId="0" applyFont="1" applyFill="1" applyBorder="1"/>
    <xf numFmtId="3" fontId="11" fillId="0" borderId="6" xfId="0" applyNumberFormat="1" applyFont="1" applyFill="1" applyBorder="1"/>
    <xf numFmtId="0" fontId="1" fillId="0" borderId="2" xfId="0" applyFont="1" applyFill="1" applyBorder="1" applyAlignment="1">
      <alignment horizontal="left" indent="1"/>
    </xf>
    <xf numFmtId="0" fontId="1" fillId="0" borderId="3" xfId="0" applyFont="1" applyFill="1" applyBorder="1" applyAlignment="1">
      <alignment horizontal="left" indent="1"/>
    </xf>
    <xf numFmtId="0" fontId="1" fillId="0" borderId="5" xfId="0" applyFont="1" applyFill="1" applyBorder="1" applyAlignment="1">
      <alignment horizontal="left" indent="1"/>
    </xf>
    <xf numFmtId="0" fontId="1" fillId="0" borderId="0" xfId="4" applyFont="1"/>
    <xf numFmtId="0" fontId="3" fillId="0" borderId="0" xfId="6" applyFont="1" applyFill="1"/>
    <xf numFmtId="0" fontId="1" fillId="0" borderId="0" xfId="6" applyFill="1"/>
    <xf numFmtId="0" fontId="1" fillId="0" borderId="0" xfId="6"/>
    <xf numFmtId="0" fontId="1" fillId="0" borderId="0" xfId="6" applyBorder="1"/>
    <xf numFmtId="0" fontId="12" fillId="0" borderId="1" xfId="6" applyFont="1" applyBorder="1"/>
    <xf numFmtId="0" fontId="12" fillId="0" borderId="1" xfId="6" applyNumberFormat="1" applyFont="1" applyFill="1" applyBorder="1" applyAlignment="1">
      <alignment horizontal="right"/>
    </xf>
    <xf numFmtId="0" fontId="12" fillId="0" borderId="1" xfId="6" applyNumberFormat="1" applyFont="1" applyBorder="1" applyAlignment="1">
      <alignment horizontal="right"/>
    </xf>
    <xf numFmtId="0" fontId="12" fillId="0" borderId="1" xfId="6" applyFont="1" applyBorder="1" applyAlignment="1">
      <alignment horizontal="right"/>
    </xf>
    <xf numFmtId="3" fontId="1" fillId="0" borderId="4" xfId="6" applyNumberFormat="1" applyFill="1" applyBorder="1"/>
    <xf numFmtId="3" fontId="12" fillId="0" borderId="4" xfId="6" applyNumberFormat="1" applyFont="1" applyFill="1" applyBorder="1"/>
    <xf numFmtId="2" fontId="1" fillId="0" borderId="0" xfId="6" applyNumberFormat="1" applyFill="1"/>
    <xf numFmtId="2" fontId="1" fillId="0" borderId="0" xfId="6" applyNumberFormat="1"/>
    <xf numFmtId="0" fontId="11" fillId="0" borderId="0" xfId="0" applyFont="1" applyFill="1" applyBorder="1"/>
    <xf numFmtId="3" fontId="11" fillId="0" borderId="0" xfId="0" applyNumberFormat="1" applyFont="1" applyFill="1"/>
    <xf numFmtId="3" fontId="5" fillId="0" borderId="5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5" xfId="0" applyNumberFormat="1" applyFont="1" applyFill="1" applyBorder="1"/>
    <xf numFmtId="4" fontId="12" fillId="0" borderId="4" xfId="0" applyNumberFormat="1" applyFont="1" applyFill="1" applyBorder="1"/>
    <xf numFmtId="4" fontId="14" fillId="0" borderId="4" xfId="0" applyNumberFormat="1" applyFont="1" applyFill="1" applyBorder="1"/>
    <xf numFmtId="0" fontId="12" fillId="0" borderId="4" xfId="6" applyFont="1" applyFill="1" applyBorder="1" applyAlignment="1">
      <alignment horizontal="left"/>
    </xf>
    <xf numFmtId="0" fontId="1" fillId="0" borderId="7" xfId="6" applyFont="1" applyFill="1" applyBorder="1" applyAlignment="1">
      <alignment horizontal="left" indent="1"/>
    </xf>
    <xf numFmtId="0" fontId="1" fillId="0" borderId="2" xfId="6" applyFont="1" applyFill="1" applyBorder="1" applyAlignment="1">
      <alignment horizontal="left" indent="1"/>
    </xf>
    <xf numFmtId="0" fontId="1" fillId="0" borderId="3" xfId="6" applyFont="1" applyFill="1" applyBorder="1" applyAlignment="1">
      <alignment horizontal="left" indent="1"/>
    </xf>
    <xf numFmtId="0" fontId="1" fillId="0" borderId="4" xfId="6" applyFont="1" applyFill="1" applyBorder="1" applyAlignment="1">
      <alignment horizontal="left"/>
    </xf>
    <xf numFmtId="0" fontId="1" fillId="0" borderId="1" xfId="6" applyFont="1" applyFill="1" applyBorder="1" applyAlignment="1">
      <alignment horizontal="left"/>
    </xf>
    <xf numFmtId="164" fontId="1" fillId="0" borderId="2" xfId="8" applyNumberFormat="1" applyFont="1" applyFill="1" applyBorder="1"/>
    <xf numFmtId="164" fontId="1" fillId="0" borderId="3" xfId="8" applyNumberFormat="1" applyFont="1" applyFill="1" applyBorder="1"/>
    <xf numFmtId="4" fontId="1" fillId="0" borderId="3" xfId="6" applyNumberFormat="1" applyFill="1" applyBorder="1"/>
    <xf numFmtId="49" fontId="5" fillId="0" borderId="0" xfId="4" applyNumberFormat="1" applyFont="1" applyAlignment="1">
      <alignment horizontal="right"/>
    </xf>
    <xf numFmtId="49" fontId="5" fillId="0" borderId="1" xfId="4" applyNumberFormat="1" applyFont="1" applyBorder="1" applyAlignment="1">
      <alignment horizontal="right"/>
    </xf>
    <xf numFmtId="0" fontId="7" fillId="0" borderId="0" xfId="1" applyFont="1" applyAlignment="1" applyProtection="1"/>
    <xf numFmtId="49" fontId="1" fillId="0" borderId="0" xfId="4" applyNumberFormat="1" applyFont="1" applyAlignment="1">
      <alignment horizontal="right"/>
    </xf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3" fontId="1" fillId="0" borderId="5" xfId="0" applyNumberFormat="1" applyFont="1" applyFill="1" applyBorder="1"/>
    <xf numFmtId="3" fontId="6" fillId="0" borderId="6" xfId="0" applyNumberFormat="1" applyFont="1" applyFill="1" applyBorder="1"/>
    <xf numFmtId="0" fontId="6" fillId="0" borderId="0" xfId="0" applyFont="1" applyFill="1"/>
    <xf numFmtId="0" fontId="4" fillId="0" borderId="0" xfId="0" applyFont="1" applyFill="1"/>
    <xf numFmtId="4" fontId="1" fillId="0" borderId="2" xfId="0" applyNumberFormat="1" applyFont="1" applyFill="1" applyBorder="1"/>
    <xf numFmtId="4" fontId="1" fillId="0" borderId="5" xfId="0" applyNumberFormat="1" applyFont="1" applyFill="1" applyBorder="1"/>
  </cellXfs>
  <cellStyles count="9">
    <cellStyle name="Enllaç" xfId="1" builtinId="8"/>
    <cellStyle name="Milers [0] 2" xfId="2"/>
    <cellStyle name="No-definido" xfId="3"/>
    <cellStyle name="Normal" xfId="0" builtinId="0"/>
    <cellStyle name="Normal 2" xfId="4"/>
    <cellStyle name="Normal 3" xfId="5"/>
    <cellStyle name="Normal 3 2" xfId="6"/>
    <cellStyle name="Percentatge" xfId="8" builtinId="5"/>
    <cellStyle name="Percentat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0</xdr:rowOff>
        </xdr:from>
        <xdr:to>
          <xdr:col>2</xdr:col>
          <xdr:colOff>2057400</xdr:colOff>
          <xdr:row>5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K68"/>
  <sheetViews>
    <sheetView tabSelected="1" zoomScaleNormal="100" workbookViewId="0"/>
  </sheetViews>
  <sheetFormatPr defaultColWidth="9.140625" defaultRowHeight="12.75" customHeight="1" x14ac:dyDescent="0.2"/>
  <cols>
    <col min="1" max="1" width="5.140625" style="1" customWidth="1"/>
    <col min="2" max="2" width="9.140625" style="1"/>
    <col min="3" max="3" width="70" style="1" customWidth="1"/>
    <col min="4" max="4" width="11.7109375" style="1" customWidth="1"/>
    <col min="5" max="5" width="21.28515625" style="1" customWidth="1"/>
    <col min="6" max="16384" width="9.140625" style="1"/>
  </cols>
  <sheetData>
    <row r="6" spans="2:8" ht="12.75" customHeight="1" x14ac:dyDescent="0.2">
      <c r="G6" s="2"/>
      <c r="H6" s="2"/>
    </row>
    <row r="7" spans="2:8" ht="12.75" customHeight="1" x14ac:dyDescent="0.25">
      <c r="B7" s="3" t="s">
        <v>14</v>
      </c>
      <c r="C7" s="2"/>
      <c r="D7" s="2"/>
      <c r="E7" s="2"/>
      <c r="F7" s="2"/>
    </row>
    <row r="8" spans="2:8" ht="12.75" customHeight="1" x14ac:dyDescent="0.2">
      <c r="B8" s="4" t="s">
        <v>0</v>
      </c>
    </row>
    <row r="9" spans="2:8" ht="12.75" customHeight="1" thickBot="1" x14ac:dyDescent="0.25">
      <c r="B9" s="5" t="s">
        <v>1</v>
      </c>
      <c r="C9" s="6" t="s">
        <v>2</v>
      </c>
      <c r="D9" s="6" t="s">
        <v>3</v>
      </c>
      <c r="E9" s="6" t="s">
        <v>4</v>
      </c>
    </row>
    <row r="10" spans="2:8" ht="12.75" customHeight="1" x14ac:dyDescent="0.2">
      <c r="B10" s="1">
        <v>2</v>
      </c>
      <c r="C10" s="26" t="str">
        <f>+'2. Ind. principals'!B2</f>
        <v>Indicadors principals vinculats a l'atenció a la víctima</v>
      </c>
      <c r="D10" s="1" t="s">
        <v>5</v>
      </c>
      <c r="E10" s="66" t="s">
        <v>48</v>
      </c>
    </row>
    <row r="11" spans="2:8" ht="12.75" customHeight="1" x14ac:dyDescent="0.2">
      <c r="B11" s="1">
        <v>3</v>
      </c>
      <c r="C11" s="34" t="str">
        <f>+'3. Persones ateses'!B2</f>
        <v>Persones ateses per les Oficines d'Atenció a la Víctima al llarg de l'any</v>
      </c>
      <c r="D11" s="1" t="s">
        <v>5</v>
      </c>
      <c r="E11" s="63" t="s">
        <v>48</v>
      </c>
    </row>
    <row r="12" spans="2:8" ht="12.75" customHeight="1" thickBot="1" x14ac:dyDescent="0.25">
      <c r="B12" s="7">
        <v>4</v>
      </c>
      <c r="C12" s="7" t="s">
        <v>46</v>
      </c>
      <c r="D12" s="7" t="s">
        <v>5</v>
      </c>
      <c r="E12" s="64" t="s">
        <v>48</v>
      </c>
    </row>
    <row r="13" spans="2:8" ht="12.75" customHeight="1" x14ac:dyDescent="0.2">
      <c r="B13" s="8"/>
      <c r="C13" s="9"/>
      <c r="D13" s="9"/>
      <c r="E13" s="10"/>
    </row>
    <row r="14" spans="2:8" ht="12.75" customHeight="1" x14ac:dyDescent="0.2">
      <c r="B14" s="11"/>
    </row>
    <row r="15" spans="2:8" ht="12.75" customHeight="1" x14ac:dyDescent="0.2">
      <c r="B15" s="65" t="s">
        <v>47</v>
      </c>
      <c r="C15" s="12"/>
    </row>
    <row r="16" spans="2:8" ht="12.75" customHeight="1" x14ac:dyDescent="0.2">
      <c r="B16" s="1" t="s">
        <v>6</v>
      </c>
    </row>
    <row r="52" spans="1:11" ht="12.75" customHeight="1" x14ac:dyDescent="0.2">
      <c r="K52" s="13"/>
    </row>
    <row r="60" spans="1:11" ht="12.75" customHeight="1" x14ac:dyDescent="0.2">
      <c r="A60" s="14"/>
    </row>
    <row r="61" spans="1:11" ht="12.75" customHeight="1" x14ac:dyDescent="0.2">
      <c r="A61" s="15"/>
    </row>
    <row r="62" spans="1:11" ht="12.75" customHeight="1" x14ac:dyDescent="0.2">
      <c r="A62" s="16"/>
    </row>
    <row r="63" spans="1:11" ht="12.75" customHeight="1" x14ac:dyDescent="0.2">
      <c r="A63" s="17"/>
    </row>
    <row r="68" spans="6:6" ht="12.75" customHeight="1" x14ac:dyDescent="0.2">
      <c r="F68" s="13"/>
    </row>
  </sheetData>
  <phoneticPr fontId="0" type="noConversion"/>
  <hyperlinks>
    <hyperlink ref="B15" r:id="rId1"/>
  </hyperlinks>
  <pageMargins left="0.78740157480314965" right="0.74803149606299213" top="0.43307086614173229" bottom="0.98425196850393704" header="0" footer="0"/>
  <pageSetup paperSize="9" fitToHeight="0" orientation="landscape" r:id="rId2"/>
  <headerFooter alignWithMargins="0"/>
  <drawing r:id="rId3"/>
  <legacyDrawing r:id="rId4"/>
  <legacyDrawingHF r:id="rId5"/>
  <oleObjects>
    <mc:AlternateContent xmlns:mc="http://schemas.openxmlformats.org/markup-compatibility/2006">
      <mc:Choice Requires="x14">
        <oleObject progId="Word.Picture.8" shapeId="1025" r:id="rId6">
          <objectPr defaultSize="0" r:id="rId7">
            <anchor moveWithCells="1" sizeWithCells="1">
              <from>
                <xdr:col>0</xdr:col>
                <xdr:colOff>19050</xdr:colOff>
                <xdr:row>1</xdr:row>
                <xdr:rowOff>0</xdr:rowOff>
              </from>
              <to>
                <xdr:col>2</xdr:col>
                <xdr:colOff>2057400</xdr:colOff>
                <xdr:row>5</xdr:row>
                <xdr:rowOff>85725</xdr:rowOff>
              </to>
            </anchor>
          </objectPr>
        </oleObject>
      </mc:Choice>
      <mc:Fallback>
        <oleObject progId="Word.Picture.8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"/>
  <sheetViews>
    <sheetView zoomScaleNormal="100" workbookViewId="0"/>
  </sheetViews>
  <sheetFormatPr defaultColWidth="9.140625" defaultRowHeight="13.5" customHeight="1" x14ac:dyDescent="0.2"/>
  <cols>
    <col min="1" max="1" width="9.140625" style="37"/>
    <col min="2" max="2" width="58.5703125" style="37" customWidth="1"/>
    <col min="3" max="3" width="11.7109375" style="36" customWidth="1"/>
    <col min="4" max="8" width="11.7109375" style="37" customWidth="1"/>
    <col min="9" max="16384" width="9.140625" style="37"/>
  </cols>
  <sheetData>
    <row r="2" spans="1:8" ht="13.5" customHeight="1" x14ac:dyDescent="0.25">
      <c r="B2" s="35" t="s">
        <v>28</v>
      </c>
      <c r="D2" s="36"/>
      <c r="E2" s="36"/>
      <c r="F2" s="36"/>
      <c r="G2" s="36"/>
      <c r="H2" s="36"/>
    </row>
    <row r="3" spans="1:8" ht="13.5" customHeight="1" x14ac:dyDescent="0.2">
      <c r="B3" s="38"/>
    </row>
    <row r="4" spans="1:8" ht="13.5" customHeight="1" thickBot="1" x14ac:dyDescent="0.25">
      <c r="B4" s="39"/>
      <c r="C4" s="40">
        <v>2010</v>
      </c>
      <c r="D4" s="41">
        <v>2011</v>
      </c>
      <c r="E4" s="41">
        <v>2012</v>
      </c>
      <c r="F4" s="41">
        <v>2013</v>
      </c>
      <c r="G4" s="42">
        <v>2014</v>
      </c>
      <c r="H4" s="42">
        <v>2015</v>
      </c>
    </row>
    <row r="5" spans="1:8" ht="13.5" customHeight="1" x14ac:dyDescent="0.2">
      <c r="B5" s="54" t="s">
        <v>40</v>
      </c>
      <c r="C5" s="44">
        <f>+'3. Persones ateses'!C5</f>
        <v>7770</v>
      </c>
      <c r="D5" s="44">
        <f>+'3. Persones ateses'!D5</f>
        <v>7352</v>
      </c>
      <c r="E5" s="44">
        <f>+'3. Persones ateses'!E5</f>
        <v>7479</v>
      </c>
      <c r="F5" s="44">
        <f>+'3. Persones ateses'!F5</f>
        <v>7316</v>
      </c>
      <c r="G5" s="44">
        <f>+'3. Persones ateses'!G5</f>
        <v>7767</v>
      </c>
      <c r="H5" s="44">
        <f>+'3. Persones ateses'!H5</f>
        <v>8004</v>
      </c>
    </row>
    <row r="6" spans="1:8" ht="13.5" customHeight="1" x14ac:dyDescent="0.2">
      <c r="B6" s="55" t="s">
        <v>41</v>
      </c>
      <c r="C6" s="60">
        <f>+'3. Persones ateses'!C8/'3. Persones ateses'!C5</f>
        <v>0.90501930501930505</v>
      </c>
      <c r="D6" s="60">
        <f>+'3. Persones ateses'!D8/'3. Persones ateses'!D5</f>
        <v>0.90097932535364522</v>
      </c>
      <c r="E6" s="60">
        <f>+'3. Persones ateses'!E8/'3. Persones ateses'!E5</f>
        <v>0.91108436956812411</v>
      </c>
      <c r="F6" s="60">
        <f>+'3. Persones ateses'!F8/'3. Persones ateses'!F5</f>
        <v>0.91621104428649536</v>
      </c>
      <c r="G6" s="60">
        <f>+'3. Persones ateses'!G8/'3. Persones ateses'!G5</f>
        <v>0.91322260847173942</v>
      </c>
      <c r="H6" s="60">
        <f>+'3. Persones ateses'!H8/'3. Persones ateses'!H5</f>
        <v>0.90579710144927539</v>
      </c>
    </row>
    <row r="7" spans="1:8" ht="13.5" customHeight="1" x14ac:dyDescent="0.2">
      <c r="B7" s="56" t="s">
        <v>42</v>
      </c>
      <c r="C7" s="60">
        <f>+'3. Persones ateses'!C10/'3. Persones ateses'!C5</f>
        <v>4.4144144144144144E-2</v>
      </c>
      <c r="D7" s="60">
        <f>+'3. Persones ateses'!D10/'3. Persones ateses'!D5</f>
        <v>3.7676822633297059E-2</v>
      </c>
      <c r="E7" s="60">
        <f>+'3. Persones ateses'!E10/'3. Persones ateses'!E5</f>
        <v>3.7304452466907341E-2</v>
      </c>
      <c r="F7" s="60">
        <f>+'3. Persones ateses'!F10/'3. Persones ateses'!F5</f>
        <v>3.6495352651722254E-2</v>
      </c>
      <c r="G7" s="60">
        <f>+'3. Persones ateses'!G10/'3. Persones ateses'!G5</f>
        <v>4.4547444315694608E-2</v>
      </c>
      <c r="H7" s="60">
        <f>+'3. Persones ateses'!H10/'3. Persones ateses'!H5</f>
        <v>5.1724137931034482E-2</v>
      </c>
    </row>
    <row r="8" spans="1:8" ht="13.5" customHeight="1" thickBot="1" x14ac:dyDescent="0.25">
      <c r="B8" s="57" t="s">
        <v>43</v>
      </c>
      <c r="C8" s="61">
        <f>+'3. Persones ateses'!C14/'3. Persones ateses'!C5</f>
        <v>0.35585585585585583</v>
      </c>
      <c r="D8" s="61">
        <f>+'3. Persones ateses'!D14/'3. Persones ateses'!D5</f>
        <v>0.33147442872687705</v>
      </c>
      <c r="E8" s="61">
        <f>+'3. Persones ateses'!E14/'3. Persones ateses'!E5</f>
        <v>0.35325578285867093</v>
      </c>
      <c r="F8" s="61">
        <f>+'3. Persones ateses'!F14/'3. Persones ateses'!F5</f>
        <v>0.3511481683980317</v>
      </c>
      <c r="G8" s="61">
        <f>+'3. Persones ateses'!G14/'3. Persones ateses'!G5</f>
        <v>0.34672331659585426</v>
      </c>
      <c r="H8" s="61">
        <f>+'3. Persones ateses'!H14/'3. Persones ateses'!H5</f>
        <v>0.35132433783108447</v>
      </c>
    </row>
    <row r="9" spans="1:8" ht="13.5" customHeight="1" x14ac:dyDescent="0.2">
      <c r="B9" s="58" t="s">
        <v>34</v>
      </c>
      <c r="C9" s="43">
        <f>+'4. Actuacions'!C8</f>
        <v>25478</v>
      </c>
      <c r="D9" s="43">
        <f>+'4. Actuacions'!D8</f>
        <v>25014</v>
      </c>
      <c r="E9" s="43">
        <f>+'4. Actuacions'!E8</f>
        <v>23620</v>
      </c>
      <c r="F9" s="43">
        <f>+'4. Actuacions'!F8</f>
        <v>23807</v>
      </c>
      <c r="G9" s="43">
        <f>+'4. Actuacions'!G8</f>
        <v>25437</v>
      </c>
      <c r="H9" s="43">
        <f>+'4. Actuacions'!H8</f>
        <v>26191</v>
      </c>
    </row>
    <row r="10" spans="1:8" ht="13.5" customHeight="1" thickBot="1" x14ac:dyDescent="0.25">
      <c r="B10" s="59" t="s">
        <v>44</v>
      </c>
      <c r="C10" s="62">
        <f>+'4. Actuacions'!C30</f>
        <v>3.28</v>
      </c>
      <c r="D10" s="62">
        <f>+'4. Actuacions'!D30</f>
        <v>3.4</v>
      </c>
      <c r="E10" s="62">
        <f>+'4. Actuacions'!E30</f>
        <v>3.16</v>
      </c>
      <c r="F10" s="62">
        <f>+'4. Actuacions'!F30</f>
        <v>3.25</v>
      </c>
      <c r="G10" s="62">
        <f>+'4. Actuacions'!G30</f>
        <v>3.28</v>
      </c>
      <c r="H10" s="62">
        <f>+'4. Actuacions'!H30</f>
        <v>3.27223888055972</v>
      </c>
    </row>
    <row r="11" spans="1:8" ht="13.5" customHeight="1" x14ac:dyDescent="0.2">
      <c r="B11" s="36"/>
    </row>
    <row r="12" spans="1:8" ht="13.5" customHeight="1" x14ac:dyDescent="0.2">
      <c r="B12" s="45"/>
      <c r="C12" s="45"/>
      <c r="D12" s="46"/>
      <c r="E12" s="46"/>
      <c r="F12" s="46"/>
      <c r="G12" s="46"/>
      <c r="H12" s="46"/>
    </row>
    <row r="13" spans="1:8" s="36" customFormat="1" ht="13.5" customHeight="1" x14ac:dyDescent="0.2">
      <c r="A13" s="37"/>
      <c r="B13" s="47"/>
      <c r="D13" s="37"/>
      <c r="E13" s="37"/>
      <c r="F13" s="37"/>
      <c r="G13" s="37"/>
      <c r="H13" s="37"/>
    </row>
  </sheetData>
  <phoneticPr fontId="0" type="noConversion"/>
  <pageMargins left="0.39370078740157483" right="0.74803149606299213" top="0.59055118110236227" bottom="0.59055118110236227" header="0" footer="0"/>
  <pageSetup paperSize="9"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zoomScaleNormal="100" workbookViewId="0"/>
  </sheetViews>
  <sheetFormatPr defaultColWidth="9.140625" defaultRowHeight="13.5" customHeight="1" x14ac:dyDescent="0.2"/>
  <cols>
    <col min="1" max="1" width="9.140625" style="24"/>
    <col min="2" max="2" width="58.5703125" style="24" customWidth="1"/>
    <col min="3" max="8" width="11.7109375" style="24" customWidth="1"/>
    <col min="9" max="16384" width="9.140625" style="24"/>
  </cols>
  <sheetData>
    <row r="2" spans="2:13" ht="13.5" customHeight="1" x14ac:dyDescent="0.25">
      <c r="B2" s="27" t="s">
        <v>45</v>
      </c>
    </row>
    <row r="4" spans="2:13" ht="13.5" customHeight="1" thickBot="1" x14ac:dyDescent="0.25">
      <c r="B4" s="28"/>
      <c r="C4" s="28">
        <v>2010</v>
      </c>
      <c r="D4" s="28">
        <v>2011</v>
      </c>
      <c r="E4" s="28">
        <v>2012</v>
      </c>
      <c r="F4" s="28">
        <v>2013</v>
      </c>
      <c r="G4" s="28">
        <v>2014</v>
      </c>
      <c r="H4" s="28">
        <v>2015</v>
      </c>
    </row>
    <row r="5" spans="2:13" ht="13.5" customHeight="1" thickBot="1" x14ac:dyDescent="0.25">
      <c r="B5" s="21" t="s">
        <v>40</v>
      </c>
      <c r="C5" s="22">
        <f t="shared" ref="C5:H5" si="0">+SUM(C7:C8)</f>
        <v>7770</v>
      </c>
      <c r="D5" s="22">
        <f t="shared" si="0"/>
        <v>7352</v>
      </c>
      <c r="E5" s="22">
        <f t="shared" si="0"/>
        <v>7479</v>
      </c>
      <c r="F5" s="22">
        <f t="shared" si="0"/>
        <v>7316</v>
      </c>
      <c r="G5" s="22">
        <f t="shared" si="0"/>
        <v>7767</v>
      </c>
      <c r="H5" s="22">
        <f t="shared" si="0"/>
        <v>8004</v>
      </c>
    </row>
    <row r="6" spans="2:13" ht="13.5" customHeight="1" x14ac:dyDescent="0.2">
      <c r="B6" s="21" t="s">
        <v>7</v>
      </c>
      <c r="C6" s="22"/>
      <c r="D6" s="22"/>
      <c r="E6" s="22"/>
      <c r="F6" s="22"/>
      <c r="G6" s="22"/>
      <c r="H6" s="22"/>
    </row>
    <row r="7" spans="2:13" ht="13.5" customHeight="1" x14ac:dyDescent="0.2">
      <c r="B7" s="18" t="s">
        <v>8</v>
      </c>
      <c r="C7" s="19">
        <v>738</v>
      </c>
      <c r="D7" s="19">
        <v>728</v>
      </c>
      <c r="E7" s="19">
        <v>665</v>
      </c>
      <c r="F7" s="19">
        <v>613</v>
      </c>
      <c r="G7" s="19">
        <v>674</v>
      </c>
      <c r="H7" s="67">
        <v>754</v>
      </c>
    </row>
    <row r="8" spans="2:13" ht="13.5" customHeight="1" thickBot="1" x14ac:dyDescent="0.25">
      <c r="B8" s="18" t="s">
        <v>9</v>
      </c>
      <c r="C8" s="19">
        <v>7032</v>
      </c>
      <c r="D8" s="19">
        <v>6624</v>
      </c>
      <c r="E8" s="19">
        <v>6814</v>
      </c>
      <c r="F8" s="19">
        <v>6703</v>
      </c>
      <c r="G8" s="19">
        <v>7093</v>
      </c>
      <c r="H8" s="67">
        <v>7250</v>
      </c>
    </row>
    <row r="9" spans="2:13" ht="13.5" customHeight="1" x14ac:dyDescent="0.2">
      <c r="B9" s="21" t="s">
        <v>13</v>
      </c>
      <c r="C9" s="25" t="str">
        <f t="shared" ref="C9:H9" si="1">+IF(SUM(C10:C11)=C$5,"","no coincideix amb població penitenciaria")</f>
        <v/>
      </c>
      <c r="D9" s="25" t="str">
        <f t="shared" si="1"/>
        <v/>
      </c>
      <c r="E9" s="25" t="str">
        <f t="shared" si="1"/>
        <v/>
      </c>
      <c r="F9" s="25" t="str">
        <f t="shared" si="1"/>
        <v/>
      </c>
      <c r="G9" s="25" t="str">
        <f t="shared" si="1"/>
        <v/>
      </c>
      <c r="H9" s="25" t="str">
        <f t="shared" si="1"/>
        <v/>
      </c>
    </row>
    <row r="10" spans="2:13" ht="13.5" customHeight="1" x14ac:dyDescent="0.2">
      <c r="B10" s="31" t="s">
        <v>32</v>
      </c>
      <c r="C10" s="19">
        <v>343</v>
      </c>
      <c r="D10" s="19">
        <v>277</v>
      </c>
      <c r="E10" s="19">
        <v>279</v>
      </c>
      <c r="F10" s="19">
        <v>267</v>
      </c>
      <c r="G10" s="19">
        <v>346</v>
      </c>
      <c r="H10" s="67">
        <v>414</v>
      </c>
    </row>
    <row r="11" spans="2:13" ht="13.5" customHeight="1" thickBot="1" x14ac:dyDescent="0.25">
      <c r="B11" s="32" t="s">
        <v>33</v>
      </c>
      <c r="C11" s="20">
        <v>7427</v>
      </c>
      <c r="D11" s="20">
        <v>7075</v>
      </c>
      <c r="E11" s="20">
        <v>7200</v>
      </c>
      <c r="F11" s="20">
        <v>7049</v>
      </c>
      <c r="G11" s="20">
        <v>7421</v>
      </c>
      <c r="H11" s="68">
        <v>7590</v>
      </c>
    </row>
    <row r="12" spans="2:13" ht="13.5" customHeight="1" x14ac:dyDescent="0.2">
      <c r="B12" s="21" t="s">
        <v>10</v>
      </c>
      <c r="C12" s="25" t="str">
        <f t="shared" ref="C12:G12" si="2">+IF(SUM(C13:C14)=C$5,"","no coincideix amb població penitenciaria")</f>
        <v/>
      </c>
      <c r="D12" s="25" t="str">
        <f t="shared" si="2"/>
        <v/>
      </c>
      <c r="E12" s="25" t="str">
        <f t="shared" si="2"/>
        <v/>
      </c>
      <c r="F12" s="25" t="str">
        <f t="shared" si="2"/>
        <v/>
      </c>
      <c r="G12" s="25" t="str">
        <f t="shared" si="2"/>
        <v/>
      </c>
      <c r="H12" s="25" t="str">
        <f t="shared" ref="H12" si="3">+IF(SUM(H13:H14)=H$5,"","no coincideix amb població penitenciaria")</f>
        <v/>
      </c>
    </row>
    <row r="13" spans="2:13" ht="13.5" customHeight="1" x14ac:dyDescent="0.2">
      <c r="B13" s="18" t="s">
        <v>11</v>
      </c>
      <c r="C13" s="19">
        <v>5005</v>
      </c>
      <c r="D13" s="19">
        <v>4915</v>
      </c>
      <c r="E13" s="19">
        <v>4837</v>
      </c>
      <c r="F13" s="19">
        <v>4747</v>
      </c>
      <c r="G13" s="19">
        <v>5074</v>
      </c>
      <c r="H13" s="67">
        <v>5192</v>
      </c>
    </row>
    <row r="14" spans="2:13" ht="13.5" customHeight="1" thickBot="1" x14ac:dyDescent="0.25">
      <c r="B14" s="18" t="s">
        <v>12</v>
      </c>
      <c r="C14" s="19">
        <v>2765</v>
      </c>
      <c r="D14" s="19">
        <v>2437</v>
      </c>
      <c r="E14" s="19">
        <v>2642</v>
      </c>
      <c r="F14" s="19">
        <v>2569</v>
      </c>
      <c r="G14" s="19">
        <v>2693</v>
      </c>
      <c r="H14" s="67">
        <v>2812</v>
      </c>
    </row>
    <row r="15" spans="2:13" ht="13.5" customHeight="1" x14ac:dyDescent="0.2">
      <c r="B15" s="21" t="s">
        <v>15</v>
      </c>
      <c r="C15" s="25" t="str">
        <f t="shared" ref="C15:G15" si="4">+IF(SUM(C16:C21)=C$5,"","no coincideix amb població penitenciaria")</f>
        <v/>
      </c>
      <c r="D15" s="25" t="str">
        <f t="shared" si="4"/>
        <v/>
      </c>
      <c r="E15" s="25" t="str">
        <f t="shared" si="4"/>
        <v/>
      </c>
      <c r="F15" s="25" t="str">
        <f t="shared" si="4"/>
        <v/>
      </c>
      <c r="G15" s="25" t="str">
        <f t="shared" si="4"/>
        <v/>
      </c>
      <c r="H15" s="25" t="str">
        <f t="shared" ref="H15" si="5">+IF(SUM(H16:H21)=H$5,"","no coincideix amb població penitenciaria")</f>
        <v/>
      </c>
    </row>
    <row r="16" spans="2:13" ht="13.5" customHeight="1" x14ac:dyDescent="0.2">
      <c r="B16" s="18" t="s">
        <v>16</v>
      </c>
      <c r="C16" s="19">
        <v>3923</v>
      </c>
      <c r="D16" s="19">
        <v>3442</v>
      </c>
      <c r="E16" s="19">
        <v>3670</v>
      </c>
      <c r="F16" s="19">
        <v>3556</v>
      </c>
      <c r="G16" s="19">
        <v>4295</v>
      </c>
      <c r="H16" s="67">
        <v>4318</v>
      </c>
      <c r="I16" s="48"/>
      <c r="J16" s="48"/>
      <c r="K16" s="48"/>
      <c r="L16" s="48"/>
      <c r="M16" s="48"/>
    </row>
    <row r="17" spans="2:13" ht="13.5" customHeight="1" x14ac:dyDescent="0.2">
      <c r="B17" s="18" t="s">
        <v>17</v>
      </c>
      <c r="C17" s="19">
        <v>1321</v>
      </c>
      <c r="D17" s="19">
        <v>1370</v>
      </c>
      <c r="E17" s="19">
        <v>1178</v>
      </c>
      <c r="F17" s="19">
        <v>1120</v>
      </c>
      <c r="G17" s="19">
        <v>1125</v>
      </c>
      <c r="H17" s="67">
        <v>1245</v>
      </c>
      <c r="I17" s="48"/>
      <c r="J17" s="48"/>
      <c r="K17" s="48"/>
      <c r="L17" s="48"/>
      <c r="M17" s="48"/>
    </row>
    <row r="18" spans="2:13" ht="13.5" customHeight="1" x14ac:dyDescent="0.2">
      <c r="B18" s="18" t="s">
        <v>18</v>
      </c>
      <c r="C18" s="19">
        <v>822</v>
      </c>
      <c r="D18" s="19">
        <v>713</v>
      </c>
      <c r="E18" s="19">
        <v>835</v>
      </c>
      <c r="F18" s="19">
        <v>893</v>
      </c>
      <c r="G18" s="19">
        <v>886</v>
      </c>
      <c r="H18" s="67">
        <v>875</v>
      </c>
    </row>
    <row r="19" spans="2:13" ht="13.5" customHeight="1" x14ac:dyDescent="0.2">
      <c r="B19" s="18" t="s">
        <v>19</v>
      </c>
      <c r="C19" s="19">
        <v>1330</v>
      </c>
      <c r="D19" s="19">
        <v>1409</v>
      </c>
      <c r="E19" s="19">
        <v>1267</v>
      </c>
      <c r="F19" s="19">
        <v>1212</v>
      </c>
      <c r="G19" s="19">
        <v>1023</v>
      </c>
      <c r="H19" s="67">
        <v>1197</v>
      </c>
      <c r="I19" s="48"/>
      <c r="J19" s="48"/>
      <c r="K19" s="48"/>
      <c r="L19" s="48"/>
      <c r="M19" s="48"/>
    </row>
    <row r="20" spans="2:13" ht="13.5" customHeight="1" x14ac:dyDescent="0.2">
      <c r="B20" s="31" t="s">
        <v>20</v>
      </c>
      <c r="C20" s="19">
        <v>289</v>
      </c>
      <c r="D20" s="19">
        <v>288</v>
      </c>
      <c r="E20" s="19">
        <v>363</v>
      </c>
      <c r="F20" s="19">
        <v>372</v>
      </c>
      <c r="G20" s="19">
        <v>270</v>
      </c>
      <c r="H20" s="67">
        <v>219</v>
      </c>
    </row>
    <row r="21" spans="2:13" ht="13.5" customHeight="1" thickBot="1" x14ac:dyDescent="0.25">
      <c r="B21" s="33" t="s">
        <v>21</v>
      </c>
      <c r="C21" s="23">
        <v>85</v>
      </c>
      <c r="D21" s="23">
        <v>130</v>
      </c>
      <c r="E21" s="23">
        <v>166</v>
      </c>
      <c r="F21" s="23">
        <v>163</v>
      </c>
      <c r="G21" s="23">
        <v>168</v>
      </c>
      <c r="H21" s="69">
        <v>150</v>
      </c>
    </row>
    <row r="22" spans="2:13" ht="13.5" customHeight="1" x14ac:dyDescent="0.2">
      <c r="B22" s="29"/>
      <c r="C22" s="30"/>
      <c r="D22" s="30"/>
      <c r="E22" s="30"/>
      <c r="F22" s="30"/>
      <c r="G22" s="30"/>
      <c r="H22" s="30"/>
    </row>
  </sheetData>
  <phoneticPr fontId="0" type="noConversion"/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8"/>
  <sheetViews>
    <sheetView zoomScaleNormal="100" workbookViewId="0"/>
  </sheetViews>
  <sheetFormatPr defaultColWidth="9.140625" defaultRowHeight="13.5" customHeight="1" x14ac:dyDescent="0.2"/>
  <cols>
    <col min="1" max="1" width="9.140625" style="24"/>
    <col min="2" max="2" width="58.5703125" style="24" customWidth="1"/>
    <col min="3" max="8" width="11.7109375" style="24" customWidth="1"/>
    <col min="9" max="16384" width="9.140625" style="24"/>
  </cols>
  <sheetData>
    <row r="2" spans="2:22" ht="13.5" customHeight="1" x14ac:dyDescent="0.25">
      <c r="B2" s="27" t="s">
        <v>31</v>
      </c>
    </row>
    <row r="5" spans="2:22" ht="13.5" customHeight="1" x14ac:dyDescent="0.25">
      <c r="B5" s="27" t="s">
        <v>29</v>
      </c>
    </row>
    <row r="7" spans="2:22" ht="13.5" customHeight="1" thickBot="1" x14ac:dyDescent="0.25">
      <c r="B7" s="28"/>
      <c r="C7" s="28">
        <v>2010</v>
      </c>
      <c r="D7" s="28">
        <v>2011</v>
      </c>
      <c r="E7" s="28">
        <v>2012</v>
      </c>
      <c r="F7" s="28">
        <v>2013</v>
      </c>
      <c r="G7" s="28">
        <v>2014</v>
      </c>
      <c r="H7" s="28">
        <v>2015</v>
      </c>
    </row>
    <row r="8" spans="2:22" ht="13.5" customHeight="1" x14ac:dyDescent="0.2">
      <c r="B8" s="21" t="s">
        <v>34</v>
      </c>
      <c r="C8" s="22">
        <f t="shared" ref="C8:H8" si="0">+SUM(C9:C14)</f>
        <v>25478</v>
      </c>
      <c r="D8" s="22">
        <f t="shared" si="0"/>
        <v>25014</v>
      </c>
      <c r="E8" s="22">
        <f t="shared" si="0"/>
        <v>23620</v>
      </c>
      <c r="F8" s="22">
        <f t="shared" si="0"/>
        <v>23807</v>
      </c>
      <c r="G8" s="22">
        <f t="shared" si="0"/>
        <v>25437</v>
      </c>
      <c r="H8" s="22">
        <f t="shared" si="0"/>
        <v>26191</v>
      </c>
    </row>
    <row r="9" spans="2:22" ht="13.5" customHeight="1" x14ac:dyDescent="0.2">
      <c r="B9" s="18" t="s">
        <v>16</v>
      </c>
      <c r="C9" s="19">
        <v>14343</v>
      </c>
      <c r="D9" s="19">
        <v>13326</v>
      </c>
      <c r="E9" s="19">
        <v>12447</v>
      </c>
      <c r="F9" s="19">
        <v>12536</v>
      </c>
      <c r="G9" s="19">
        <v>14111</v>
      </c>
      <c r="H9" s="67">
        <v>14617</v>
      </c>
      <c r="P9" s="48"/>
      <c r="Q9" s="48"/>
      <c r="R9" s="48"/>
      <c r="S9" s="48"/>
      <c r="T9" s="48"/>
      <c r="U9" s="48"/>
      <c r="V9" s="48"/>
    </row>
    <row r="10" spans="2:22" ht="13.5" customHeight="1" x14ac:dyDescent="0.2">
      <c r="B10" s="18" t="s">
        <v>17</v>
      </c>
      <c r="C10" s="19">
        <v>4029</v>
      </c>
      <c r="D10" s="19">
        <v>4194</v>
      </c>
      <c r="E10" s="19">
        <v>3542</v>
      </c>
      <c r="F10" s="19">
        <v>3355</v>
      </c>
      <c r="G10" s="19">
        <v>3638</v>
      </c>
      <c r="H10" s="67">
        <v>3835</v>
      </c>
      <c r="P10" s="48"/>
      <c r="Q10" s="48"/>
      <c r="R10" s="48"/>
      <c r="S10" s="48"/>
      <c r="T10" s="48"/>
      <c r="U10" s="48"/>
      <c r="V10" s="48"/>
    </row>
    <row r="11" spans="2:22" ht="13.5" customHeight="1" x14ac:dyDescent="0.2">
      <c r="B11" s="18" t="s">
        <v>18</v>
      </c>
      <c r="C11" s="19">
        <v>2517</v>
      </c>
      <c r="D11" s="19">
        <v>2230</v>
      </c>
      <c r="E11" s="19">
        <v>2790</v>
      </c>
      <c r="F11" s="19">
        <v>3204</v>
      </c>
      <c r="G11" s="19">
        <v>3864</v>
      </c>
      <c r="H11" s="67">
        <v>3118</v>
      </c>
      <c r="P11" s="48"/>
      <c r="Q11" s="48"/>
      <c r="R11" s="48"/>
      <c r="S11" s="48"/>
      <c r="T11" s="48"/>
      <c r="U11" s="48"/>
      <c r="V11" s="48"/>
    </row>
    <row r="12" spans="2:22" ht="13.5" customHeight="1" x14ac:dyDescent="0.2">
      <c r="B12" s="18" t="s">
        <v>19</v>
      </c>
      <c r="C12" s="19">
        <v>3316</v>
      </c>
      <c r="D12" s="19">
        <v>3689</v>
      </c>
      <c r="E12" s="19">
        <v>3096</v>
      </c>
      <c r="F12" s="19">
        <v>3089</v>
      </c>
      <c r="G12" s="19">
        <v>2551</v>
      </c>
      <c r="H12" s="67">
        <v>3510</v>
      </c>
      <c r="P12" s="48"/>
      <c r="Q12" s="48"/>
      <c r="R12" s="48"/>
      <c r="S12" s="48"/>
      <c r="T12" s="48"/>
      <c r="U12" s="48"/>
      <c r="V12" s="48"/>
    </row>
    <row r="13" spans="2:22" ht="13.5" customHeight="1" x14ac:dyDescent="0.2">
      <c r="B13" s="31" t="s">
        <v>20</v>
      </c>
      <c r="C13" s="19">
        <v>851</v>
      </c>
      <c r="D13" s="19">
        <v>1002</v>
      </c>
      <c r="E13" s="19">
        <v>1261</v>
      </c>
      <c r="F13" s="19">
        <v>1166</v>
      </c>
      <c r="G13" s="19">
        <v>821</v>
      </c>
      <c r="H13" s="67">
        <v>652</v>
      </c>
      <c r="P13" s="48"/>
      <c r="Q13" s="48"/>
      <c r="S13" s="48"/>
      <c r="T13" s="48"/>
      <c r="U13" s="48"/>
    </row>
    <row r="14" spans="2:22" ht="13.5" customHeight="1" thickBot="1" x14ac:dyDescent="0.25">
      <c r="B14" s="33" t="s">
        <v>21</v>
      </c>
      <c r="C14" s="23">
        <v>422</v>
      </c>
      <c r="D14" s="23">
        <v>573</v>
      </c>
      <c r="E14" s="23">
        <v>484</v>
      </c>
      <c r="F14" s="23">
        <v>457</v>
      </c>
      <c r="G14" s="23">
        <v>452</v>
      </c>
      <c r="H14" s="69">
        <v>459</v>
      </c>
    </row>
    <row r="15" spans="2:22" ht="13.5" customHeight="1" x14ac:dyDescent="0.2">
      <c r="B15" s="21" t="s">
        <v>37</v>
      </c>
      <c r="C15" s="22">
        <f t="shared" ref="C15:G15" si="1">+SUM(C16:C24)</f>
        <v>34782</v>
      </c>
      <c r="D15" s="22">
        <f t="shared" si="1"/>
        <v>35952</v>
      </c>
      <c r="E15" s="22">
        <f t="shared" si="1"/>
        <v>35199</v>
      </c>
      <c r="F15" s="22">
        <f t="shared" si="1"/>
        <v>37123</v>
      </c>
      <c r="G15" s="22">
        <f t="shared" si="1"/>
        <v>54472</v>
      </c>
      <c r="H15" s="22">
        <f t="shared" ref="H15" si="2">+SUM(H16:H24)</f>
        <v>60055</v>
      </c>
    </row>
    <row r="16" spans="2:22" ht="13.5" customHeight="1" x14ac:dyDescent="0.2">
      <c r="B16" s="31" t="s">
        <v>22</v>
      </c>
      <c r="C16" s="19">
        <v>2986</v>
      </c>
      <c r="D16" s="19">
        <v>2599</v>
      </c>
      <c r="E16" s="19">
        <v>2681</v>
      </c>
      <c r="F16" s="19">
        <v>2705</v>
      </c>
      <c r="G16" s="19">
        <v>3189</v>
      </c>
      <c r="H16" s="67">
        <v>3607</v>
      </c>
    </row>
    <row r="17" spans="2:8" ht="13.5" customHeight="1" x14ac:dyDescent="0.2">
      <c r="B17" s="31" t="s">
        <v>23</v>
      </c>
      <c r="C17" s="19">
        <v>4533</v>
      </c>
      <c r="D17" s="19">
        <v>4244</v>
      </c>
      <c r="E17" s="19">
        <v>5151</v>
      </c>
      <c r="F17" s="19">
        <v>5798</v>
      </c>
      <c r="G17" s="19">
        <v>7416</v>
      </c>
      <c r="H17" s="67">
        <v>7182</v>
      </c>
    </row>
    <row r="18" spans="2:8" ht="13.5" customHeight="1" x14ac:dyDescent="0.2">
      <c r="B18" s="31" t="s">
        <v>24</v>
      </c>
      <c r="C18" s="19">
        <v>10801</v>
      </c>
      <c r="D18" s="19">
        <v>11582</v>
      </c>
      <c r="E18" s="19">
        <v>10814</v>
      </c>
      <c r="F18" s="19">
        <v>11090</v>
      </c>
      <c r="G18" s="19">
        <v>13064</v>
      </c>
      <c r="H18" s="67">
        <v>13527</v>
      </c>
    </row>
    <row r="19" spans="2:8" ht="13.5" customHeight="1" x14ac:dyDescent="0.2">
      <c r="B19" s="31" t="s">
        <v>25</v>
      </c>
      <c r="C19" s="19">
        <v>185</v>
      </c>
      <c r="D19" s="19">
        <v>235</v>
      </c>
      <c r="E19" s="19">
        <v>271</v>
      </c>
      <c r="F19" s="19">
        <v>351</v>
      </c>
      <c r="G19" s="19">
        <v>318</v>
      </c>
      <c r="H19" s="67">
        <v>406</v>
      </c>
    </row>
    <row r="20" spans="2:8" ht="13.5" customHeight="1" x14ac:dyDescent="0.2">
      <c r="B20" s="31" t="s">
        <v>26</v>
      </c>
      <c r="C20" s="19">
        <v>4677</v>
      </c>
      <c r="D20" s="19">
        <v>5099</v>
      </c>
      <c r="E20" s="19">
        <v>5057</v>
      </c>
      <c r="F20" s="19">
        <v>5598</v>
      </c>
      <c r="G20" s="19">
        <v>6962</v>
      </c>
      <c r="H20" s="67">
        <v>7070</v>
      </c>
    </row>
    <row r="21" spans="2:8" ht="13.5" customHeight="1" x14ac:dyDescent="0.2">
      <c r="B21" s="33" t="s">
        <v>27</v>
      </c>
      <c r="C21" s="23">
        <v>7406</v>
      </c>
      <c r="D21" s="23">
        <v>7897</v>
      </c>
      <c r="E21" s="23">
        <v>7267</v>
      </c>
      <c r="F21" s="23">
        <v>7970</v>
      </c>
      <c r="G21" s="23">
        <v>8276</v>
      </c>
      <c r="H21" s="69">
        <v>8998</v>
      </c>
    </row>
    <row r="22" spans="2:8" ht="13.5" customHeight="1" x14ac:dyDescent="0.2">
      <c r="B22" s="33" t="s">
        <v>35</v>
      </c>
      <c r="C22" s="49" t="s">
        <v>39</v>
      </c>
      <c r="D22" s="49" t="s">
        <v>39</v>
      </c>
      <c r="E22" s="49" t="s">
        <v>39</v>
      </c>
      <c r="F22" s="49" t="s">
        <v>39</v>
      </c>
      <c r="G22" s="23">
        <v>11606</v>
      </c>
      <c r="H22" s="69">
        <v>15474</v>
      </c>
    </row>
    <row r="23" spans="2:8" ht="13.5" customHeight="1" x14ac:dyDescent="0.2">
      <c r="B23" s="33" t="s">
        <v>36</v>
      </c>
      <c r="C23" s="23">
        <v>628</v>
      </c>
      <c r="D23" s="23">
        <v>648</v>
      </c>
      <c r="E23" s="23">
        <v>630</v>
      </c>
      <c r="F23" s="23">
        <v>594</v>
      </c>
      <c r="G23" s="23">
        <v>512</v>
      </c>
      <c r="H23" s="69">
        <v>478</v>
      </c>
    </row>
    <row r="24" spans="2:8" ht="13.5" customHeight="1" thickBot="1" x14ac:dyDescent="0.25">
      <c r="B24" s="33" t="s">
        <v>38</v>
      </c>
      <c r="C24" s="23">
        <v>3566</v>
      </c>
      <c r="D24" s="23">
        <v>3648</v>
      </c>
      <c r="E24" s="23">
        <v>3328</v>
      </c>
      <c r="F24" s="23">
        <v>3017</v>
      </c>
      <c r="G24" s="23">
        <v>3129</v>
      </c>
      <c r="H24" s="69">
        <v>3313</v>
      </c>
    </row>
    <row r="25" spans="2:8" ht="13.5" customHeight="1" x14ac:dyDescent="0.2">
      <c r="B25" s="29"/>
      <c r="C25" s="30"/>
      <c r="D25" s="30"/>
      <c r="E25" s="30"/>
      <c r="F25" s="30"/>
      <c r="G25" s="30"/>
      <c r="H25" s="70"/>
    </row>
    <row r="26" spans="2:8" ht="13.5" customHeight="1" x14ac:dyDescent="0.2">
      <c r="H26" s="71"/>
    </row>
    <row r="27" spans="2:8" ht="13.5" customHeight="1" x14ac:dyDescent="0.25">
      <c r="B27" s="27" t="s">
        <v>30</v>
      </c>
      <c r="H27" s="71"/>
    </row>
    <row r="28" spans="2:8" ht="13.5" customHeight="1" x14ac:dyDescent="0.2">
      <c r="H28" s="71"/>
    </row>
    <row r="29" spans="2:8" ht="13.5" customHeight="1" thickBot="1" x14ac:dyDescent="0.25">
      <c r="B29" s="28"/>
      <c r="C29" s="28">
        <f t="shared" ref="C29:H29" si="3">+C7</f>
        <v>2010</v>
      </c>
      <c r="D29" s="28">
        <f t="shared" si="3"/>
        <v>2011</v>
      </c>
      <c r="E29" s="28">
        <f t="shared" si="3"/>
        <v>2012</v>
      </c>
      <c r="F29" s="28">
        <f t="shared" si="3"/>
        <v>2013</v>
      </c>
      <c r="G29" s="28">
        <f t="shared" si="3"/>
        <v>2014</v>
      </c>
      <c r="H29" s="72">
        <f t="shared" si="3"/>
        <v>2015</v>
      </c>
    </row>
    <row r="30" spans="2:8" ht="13.5" customHeight="1" thickBot="1" x14ac:dyDescent="0.25">
      <c r="B30" s="21" t="s">
        <v>44</v>
      </c>
      <c r="C30" s="52">
        <v>3.28</v>
      </c>
      <c r="D30" s="52">
        <v>3.4</v>
      </c>
      <c r="E30" s="52">
        <v>3.16</v>
      </c>
      <c r="F30" s="52">
        <v>3.25</v>
      </c>
      <c r="G30" s="52">
        <v>3.28</v>
      </c>
      <c r="H30" s="52">
        <v>3.27223888055972</v>
      </c>
    </row>
    <row r="31" spans="2:8" ht="13.5" customHeight="1" x14ac:dyDescent="0.2">
      <c r="B31" s="21" t="s">
        <v>15</v>
      </c>
      <c r="C31" s="53"/>
      <c r="D31" s="53"/>
      <c r="E31" s="53"/>
      <c r="F31" s="53"/>
      <c r="G31" s="53"/>
      <c r="H31" s="53"/>
    </row>
    <row r="32" spans="2:8" ht="13.5" customHeight="1" x14ac:dyDescent="0.2">
      <c r="B32" s="18" t="s">
        <v>16</v>
      </c>
      <c r="C32" s="50">
        <v>3.66</v>
      </c>
      <c r="D32" s="50">
        <v>3.87</v>
      </c>
      <c r="E32" s="50">
        <v>3.39</v>
      </c>
      <c r="F32" s="50">
        <v>3.53</v>
      </c>
      <c r="G32" s="50">
        <v>3.29</v>
      </c>
      <c r="H32" s="73">
        <v>3.3851320055581287</v>
      </c>
    </row>
    <row r="33" spans="2:8" ht="13.5" customHeight="1" x14ac:dyDescent="0.2">
      <c r="B33" s="18" t="s">
        <v>17</v>
      </c>
      <c r="C33" s="50">
        <v>3.05</v>
      </c>
      <c r="D33" s="50">
        <v>3.06</v>
      </c>
      <c r="E33" s="50">
        <v>3.01</v>
      </c>
      <c r="F33" s="50">
        <v>3</v>
      </c>
      <c r="G33" s="50">
        <v>3.23</v>
      </c>
      <c r="H33" s="73">
        <v>3.0803212851405624</v>
      </c>
    </row>
    <row r="34" spans="2:8" ht="13.5" customHeight="1" x14ac:dyDescent="0.2">
      <c r="B34" s="18" t="s">
        <v>18</v>
      </c>
      <c r="C34" s="50">
        <v>3.06</v>
      </c>
      <c r="D34" s="50">
        <v>3.13</v>
      </c>
      <c r="E34" s="50">
        <v>3.34</v>
      </c>
      <c r="F34" s="50">
        <v>3.59</v>
      </c>
      <c r="G34" s="50">
        <v>4.3600000000000003</v>
      </c>
      <c r="H34" s="73">
        <v>3.5634285714285716</v>
      </c>
    </row>
    <row r="35" spans="2:8" ht="13.5" customHeight="1" x14ac:dyDescent="0.2">
      <c r="B35" s="18" t="s">
        <v>19</v>
      </c>
      <c r="C35" s="50">
        <v>2.4900000000000002</v>
      </c>
      <c r="D35" s="50">
        <v>2.62</v>
      </c>
      <c r="E35" s="50">
        <v>2.44</v>
      </c>
      <c r="F35" s="50">
        <v>2.5499999999999998</v>
      </c>
      <c r="G35" s="50">
        <v>2.4900000000000002</v>
      </c>
      <c r="H35" s="73">
        <v>2.9323308270676693</v>
      </c>
    </row>
    <row r="36" spans="2:8" ht="13.5" customHeight="1" x14ac:dyDescent="0.2">
      <c r="B36" s="31" t="s">
        <v>20</v>
      </c>
      <c r="C36" s="50">
        <v>2.94</v>
      </c>
      <c r="D36" s="50">
        <v>3.48</v>
      </c>
      <c r="E36" s="50">
        <v>3.47</v>
      </c>
      <c r="F36" s="50">
        <v>3.13</v>
      </c>
      <c r="G36" s="50">
        <v>3.04</v>
      </c>
      <c r="H36" s="73">
        <v>2.9771689497716896</v>
      </c>
    </row>
    <row r="37" spans="2:8" ht="13.5" customHeight="1" thickBot="1" x14ac:dyDescent="0.25">
      <c r="B37" s="33" t="s">
        <v>21</v>
      </c>
      <c r="C37" s="51">
        <v>4.96</v>
      </c>
      <c r="D37" s="51">
        <v>4.41</v>
      </c>
      <c r="E37" s="51">
        <v>2.92</v>
      </c>
      <c r="F37" s="51">
        <v>2.8</v>
      </c>
      <c r="G37" s="51">
        <v>2.69</v>
      </c>
      <c r="H37" s="74">
        <v>3.06</v>
      </c>
    </row>
    <row r="38" spans="2:8" ht="13.5" customHeight="1" x14ac:dyDescent="0.2">
      <c r="B38" s="29"/>
      <c r="C38" s="30"/>
      <c r="D38" s="30"/>
      <c r="E38" s="30"/>
      <c r="F38" s="30"/>
      <c r="G38" s="30"/>
      <c r="H38" s="30"/>
    </row>
  </sheetData>
  <phoneticPr fontId="0" type="noConversion"/>
  <pageMargins left="0.7" right="0.7" top="0.75" bottom="0.75" header="0.3" footer="0.3"/>
  <pageSetup paperSize="9" scale="64" orientation="landscape" r:id="rId1"/>
  <colBreaks count="1" manualBreakCount="1">
    <brk id="8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6</vt:i4>
      </vt:variant>
    </vt:vector>
  </HeadingPairs>
  <TitlesOfParts>
    <vt:vector size="10" baseType="lpstr">
      <vt:lpstr>1. Índex</vt:lpstr>
      <vt:lpstr>2. Ind. principals</vt:lpstr>
      <vt:lpstr>3. Persones ateses</vt:lpstr>
      <vt:lpstr>4. Actuacions</vt:lpstr>
      <vt:lpstr>'1. Índex'!_1Àrea_d_impressió</vt:lpstr>
      <vt:lpstr>'1. Índex'!Àrea_d'impressió</vt:lpstr>
      <vt:lpstr>'2. Ind. principals'!Àrea_d'impressió</vt:lpstr>
      <vt:lpstr>'3. Persones ateses'!Àrea_d'impressió</vt:lpstr>
      <vt:lpstr>'4. Actuacions'!Àrea_d'impressió</vt:lpstr>
      <vt:lpstr>'1. Índex'!Títols_per_imprimir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2015. Atenció a la víctima</dc:title>
  <dc:subject>Estadístiques del Departament de Justícia 2015. Atenció a la víctima</dc:subject>
  <dc:creator>Generalitat de Catalunya. Departament de Justícia</dc:creator>
  <cp:keywords>estadístiques, estadística, 2015, atenció, víctima</cp:keywords>
  <cp:lastModifiedBy>Redondo Vega, Yolanda</cp:lastModifiedBy>
  <cp:lastPrinted>2015-03-19T11:23:02Z</cp:lastPrinted>
  <dcterms:created xsi:type="dcterms:W3CDTF">2015-03-19T11:07:29Z</dcterms:created>
  <dcterms:modified xsi:type="dcterms:W3CDTF">2016-02-16T12:15:39Z</dcterms:modified>
</cp:coreProperties>
</file>