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70" yWindow="2130" windowWidth="15600" windowHeight="3690" tabRatio="886"/>
  </bookViews>
  <sheets>
    <sheet name="Sèrie" sheetId="13" r:id="rId1"/>
    <sheet name="Anàlisi" sheetId="9" r:id="rId2"/>
    <sheet name="Esp-Cat" sheetId="8" r:id="rId3"/>
    <sheet name="Gràfiques 1" sheetId="5" r:id="rId4"/>
    <sheet name="Gràfiques 2" sheetId="4" r:id="rId5"/>
    <sheet name="Gràfiques 3" sheetId="7" r:id="rId6"/>
  </sheets>
  <definedNames>
    <definedName name="_xlnm._FilterDatabase" localSheetId="0" hidden="1">Sèrie!#REF!</definedName>
    <definedName name="_xlnm.Print_Area" localSheetId="1">Anàlisi!$A$2:$U$113</definedName>
    <definedName name="_xlnm.Print_Area" localSheetId="2">'Esp-Cat'!$A$1:$N$12</definedName>
    <definedName name="_xlnm.Print_Area" localSheetId="3">'Gràfiques 1'!$A$1:$Q$50</definedName>
    <definedName name="_xlnm.Print_Area" localSheetId="4">'Gràfiques 2'!$A$3:$I$48</definedName>
    <definedName name="_xlnm.Print_Area" localSheetId="5">'Gràfiques 3'!$A$1:$O$82</definedName>
    <definedName name="_xlnm.Print_Titles" localSheetId="0">Sèrie!$A:$A</definedName>
  </definedNames>
  <calcPr calcId="145621"/>
</workbook>
</file>

<file path=xl/calcChain.xml><?xml version="1.0" encoding="utf-8"?>
<calcChain xmlns="http://schemas.openxmlformats.org/spreadsheetml/2006/main">
  <c r="N147" i="13" l="1"/>
  <c r="O147" i="13"/>
  <c r="P147" i="13"/>
  <c r="Q147" i="13"/>
  <c r="R147" i="13"/>
  <c r="S147" i="13"/>
  <c r="T147" i="13"/>
  <c r="U147" i="13"/>
  <c r="V147" i="13"/>
  <c r="W147" i="13"/>
  <c r="X147" i="13"/>
  <c r="Y147" i="13"/>
  <c r="Z147" i="13"/>
  <c r="Z165" i="13" s="1"/>
  <c r="AA147" i="13"/>
  <c r="AA165" i="13" s="1"/>
  <c r="AB147" i="13"/>
  <c r="AB165" i="13" s="1"/>
  <c r="AC147" i="13"/>
  <c r="AC165" i="13" s="1"/>
  <c r="AD147" i="13"/>
  <c r="AD165" i="13" s="1"/>
  <c r="AE147" i="13"/>
  <c r="AE165" i="13" s="1"/>
  <c r="AF147" i="13"/>
  <c r="AF165" i="13" s="1"/>
  <c r="AG147" i="13"/>
  <c r="AG165" i="13" s="1"/>
  <c r="AH147" i="13"/>
  <c r="AH165" i="13" s="1"/>
  <c r="AI147" i="13"/>
  <c r="AI165" i="13" s="1"/>
  <c r="AJ147" i="13"/>
  <c r="AJ165" i="13" s="1"/>
  <c r="AK147" i="13"/>
  <c r="AK165" i="13" s="1"/>
  <c r="AL147" i="13"/>
  <c r="AL165" i="13" s="1"/>
  <c r="AM147" i="13"/>
  <c r="AM165" i="13" s="1"/>
  <c r="AN147" i="13"/>
  <c r="AN165" i="13" s="1"/>
  <c r="AO147" i="13"/>
  <c r="AO165" i="13" s="1"/>
  <c r="AP147" i="13"/>
  <c r="AP165" i="13" s="1"/>
  <c r="AQ147" i="13"/>
  <c r="AQ165" i="13" s="1"/>
  <c r="AR147" i="13"/>
  <c r="AR165" i="13" s="1"/>
  <c r="AS147" i="13"/>
  <c r="AS165" i="13" s="1"/>
  <c r="AT147" i="13"/>
  <c r="AT165" i="13" s="1"/>
  <c r="AU147" i="13"/>
  <c r="AU165" i="13" s="1"/>
  <c r="AV147" i="13"/>
  <c r="AV165" i="13" s="1"/>
  <c r="AW147" i="13"/>
  <c r="AW165" i="13" s="1"/>
  <c r="AX147" i="13"/>
  <c r="AX165" i="13" s="1"/>
  <c r="AY147" i="13"/>
  <c r="AY165" i="13" s="1"/>
  <c r="AZ147" i="13"/>
  <c r="AZ165" i="13" s="1"/>
  <c r="BA147" i="13"/>
  <c r="BA165" i="13" s="1"/>
  <c r="BB147" i="13"/>
  <c r="BB165" i="13" s="1"/>
  <c r="BC147" i="13"/>
  <c r="BC165" i="13" s="1"/>
  <c r="BD147" i="13"/>
  <c r="BD165" i="13" s="1"/>
  <c r="BE147" i="13"/>
  <c r="BE165" i="13" s="1"/>
  <c r="BF147" i="13"/>
  <c r="BF165" i="13" s="1"/>
  <c r="BG147" i="13"/>
  <c r="BG165" i="13" s="1"/>
  <c r="BH147" i="13"/>
  <c r="BH165" i="13" s="1"/>
  <c r="BI147" i="13"/>
  <c r="BI165" i="13" s="1"/>
  <c r="BJ147" i="13"/>
  <c r="BJ165" i="13" s="1"/>
  <c r="BK147" i="13"/>
  <c r="BK165" i="13" s="1"/>
  <c r="BL147" i="13"/>
  <c r="BL165" i="13" s="1"/>
  <c r="BM147" i="13"/>
  <c r="BM165" i="13" s="1"/>
  <c r="BN147" i="13"/>
  <c r="BN165" i="13" s="1"/>
  <c r="BO147" i="13"/>
  <c r="BO165" i="13" s="1"/>
  <c r="BP147" i="13"/>
  <c r="BP165" i="13" s="1"/>
  <c r="BQ147" i="13"/>
  <c r="BQ165" i="13" s="1"/>
  <c r="BR147" i="13"/>
  <c r="BR165" i="13" s="1"/>
  <c r="BS147" i="13"/>
  <c r="BS165" i="13" s="1"/>
  <c r="BT147" i="13"/>
  <c r="BT165" i="13" s="1"/>
  <c r="BU147" i="13"/>
  <c r="BU165" i="13" s="1"/>
  <c r="BV147" i="13"/>
  <c r="BV165" i="13" s="1"/>
  <c r="BW147" i="13"/>
  <c r="BW165" i="13" s="1"/>
  <c r="BX147" i="13"/>
  <c r="BX165" i="13" s="1"/>
  <c r="BY147" i="13"/>
  <c r="BY165" i="13" s="1"/>
  <c r="BZ147" i="13"/>
  <c r="BZ165" i="13" s="1"/>
  <c r="CA147" i="13"/>
  <c r="CA165" i="13" s="1"/>
  <c r="CB147" i="13"/>
  <c r="CB165" i="13" s="1"/>
  <c r="CC147" i="13"/>
  <c r="CC165" i="13" s="1"/>
  <c r="CD147" i="13"/>
  <c r="CD165" i="13" s="1"/>
  <c r="CE147" i="13"/>
  <c r="CE165" i="13" s="1"/>
  <c r="CF147" i="13"/>
  <c r="CF165" i="13" s="1"/>
  <c r="CG147" i="13"/>
  <c r="CG165" i="13" s="1"/>
  <c r="CH147" i="13"/>
  <c r="CH165" i="13" s="1"/>
  <c r="CI147" i="13"/>
  <c r="CI165" i="13" s="1"/>
  <c r="CJ147" i="13"/>
  <c r="CJ165" i="13" s="1"/>
  <c r="CK147" i="13"/>
  <c r="CK165" i="13" s="1"/>
  <c r="CL147" i="13"/>
  <c r="CL165" i="13" s="1"/>
  <c r="CM147" i="13"/>
  <c r="CM165" i="13" s="1"/>
  <c r="CN147" i="13"/>
  <c r="CN165" i="13" s="1"/>
  <c r="CO147" i="13"/>
  <c r="CO165" i="13" s="1"/>
  <c r="CP147" i="13"/>
  <c r="CP165" i="13" s="1"/>
  <c r="CQ147" i="13"/>
  <c r="CQ165" i="13" s="1"/>
  <c r="CR147" i="13"/>
  <c r="CR165" i="13" s="1"/>
  <c r="CS147" i="13"/>
  <c r="CS165" i="13" s="1"/>
  <c r="CT147" i="13"/>
  <c r="CT165" i="13" s="1"/>
  <c r="CU147" i="13"/>
  <c r="CU165" i="13" s="1"/>
  <c r="CV147" i="13"/>
  <c r="CV165" i="13" s="1"/>
  <c r="CW147" i="13"/>
  <c r="CW165" i="13" s="1"/>
  <c r="CX147" i="13"/>
  <c r="CX165" i="13" s="1"/>
  <c r="CY147" i="13"/>
  <c r="CY165" i="13" s="1"/>
  <c r="CZ147" i="13"/>
  <c r="CZ165" i="13" s="1"/>
  <c r="DA147" i="13"/>
  <c r="DA165" i="13" s="1"/>
  <c r="DB147" i="13"/>
  <c r="DB165" i="13" s="1"/>
  <c r="DC147" i="13"/>
  <c r="DC165" i="13" s="1"/>
  <c r="DD147" i="13"/>
  <c r="DD165" i="13" s="1"/>
  <c r="DE147" i="13"/>
  <c r="DE165" i="13" s="1"/>
  <c r="DF147" i="13"/>
  <c r="DF165" i="13" s="1"/>
  <c r="DG147" i="13"/>
  <c r="DG165" i="13" s="1"/>
  <c r="DH147" i="13"/>
  <c r="DH165" i="13" s="1"/>
  <c r="DI147" i="13"/>
  <c r="DI165" i="13" s="1"/>
  <c r="DJ147" i="13"/>
  <c r="DJ165" i="13" s="1"/>
  <c r="DK147" i="13"/>
  <c r="DK165" i="13" s="1"/>
  <c r="DL147" i="13"/>
  <c r="DL165" i="13" s="1"/>
  <c r="DM147" i="13"/>
  <c r="DM165" i="13" s="1"/>
  <c r="DN147" i="13"/>
  <c r="DN165" i="13" s="1"/>
  <c r="DO147" i="13"/>
  <c r="DO165" i="13" s="1"/>
  <c r="DP147" i="13"/>
  <c r="DP165" i="13" s="1"/>
  <c r="DQ147" i="13"/>
  <c r="DQ165" i="13" s="1"/>
  <c r="DR147" i="13"/>
  <c r="DR165" i="13" s="1"/>
  <c r="DS147" i="13"/>
  <c r="DS165" i="13" s="1"/>
  <c r="DT147" i="13"/>
  <c r="DT165" i="13" s="1"/>
  <c r="DU147" i="13"/>
  <c r="DU165" i="13" s="1"/>
  <c r="DV147" i="13"/>
  <c r="DV165" i="13" s="1"/>
  <c r="DW147" i="13"/>
  <c r="DW165" i="13" s="1"/>
  <c r="DX147" i="13"/>
  <c r="DX165" i="13" s="1"/>
  <c r="DY147" i="13"/>
  <c r="DY165" i="13" s="1"/>
  <c r="DZ147" i="13"/>
  <c r="DZ165" i="13" s="1"/>
  <c r="EA147" i="13"/>
  <c r="EA165" i="13" s="1"/>
  <c r="EB147" i="13"/>
  <c r="EB165" i="13" s="1"/>
  <c r="EC147" i="13"/>
  <c r="EC165" i="13" s="1"/>
  <c r="ED147" i="13"/>
  <c r="ED165" i="13" s="1"/>
  <c r="EE147" i="13"/>
  <c r="EE165" i="13" s="1"/>
  <c r="EF147" i="13"/>
  <c r="EF165" i="13" s="1"/>
  <c r="EG147" i="13"/>
  <c r="EG165" i="13" s="1"/>
  <c r="EH147" i="13"/>
  <c r="EH165" i="13" s="1"/>
  <c r="EI147" i="13"/>
  <c r="EI165" i="13" s="1"/>
  <c r="EJ147" i="13"/>
  <c r="EJ165" i="13" s="1"/>
  <c r="EK147" i="13"/>
  <c r="EK165" i="13" s="1"/>
  <c r="EL147" i="13"/>
  <c r="EL165" i="13" s="1"/>
  <c r="EM147" i="13"/>
  <c r="EM165" i="13" s="1"/>
  <c r="EN147" i="13"/>
  <c r="EN165" i="13" s="1"/>
  <c r="EO147" i="13"/>
  <c r="EO165" i="13" s="1"/>
  <c r="EP147" i="13"/>
  <c r="EP165" i="13" s="1"/>
  <c r="EQ147" i="13"/>
  <c r="EQ165" i="13" s="1"/>
  <c r="ER147" i="13"/>
  <c r="ER165" i="13" s="1"/>
  <c r="ES147" i="13"/>
  <c r="ES165" i="13" s="1"/>
  <c r="ET147" i="13"/>
  <c r="ET165" i="13" s="1"/>
  <c r="EU147" i="13"/>
  <c r="EU165" i="13" s="1"/>
  <c r="EV147" i="13"/>
  <c r="EV165" i="13" s="1"/>
  <c r="EW147" i="13"/>
  <c r="EW165" i="13" s="1"/>
  <c r="EX147" i="13"/>
  <c r="EX165" i="13" s="1"/>
  <c r="EY147" i="13"/>
  <c r="EY165" i="13" s="1"/>
  <c r="EZ147" i="13"/>
  <c r="EZ165" i="13" s="1"/>
  <c r="FA147" i="13"/>
  <c r="FA165" i="13" s="1"/>
  <c r="FB147" i="13"/>
  <c r="FB165" i="13" s="1"/>
  <c r="FC147" i="13"/>
  <c r="FC165" i="13" s="1"/>
  <c r="FD147" i="13"/>
  <c r="FD165" i="13" s="1"/>
  <c r="N157" i="13"/>
  <c r="O157" i="13"/>
  <c r="P157" i="13"/>
  <c r="Q157" i="13"/>
  <c r="R157" i="13"/>
  <c r="S157" i="13"/>
  <c r="T157" i="13"/>
  <c r="U157" i="13"/>
  <c r="V157" i="13"/>
  <c r="W157" i="13"/>
  <c r="X157" i="13"/>
  <c r="Y157" i="13"/>
  <c r="Z157" i="13"/>
  <c r="Z175" i="13" s="1"/>
  <c r="AA157" i="13"/>
  <c r="AA175" i="13" s="1"/>
  <c r="AB157" i="13"/>
  <c r="AB175" i="13" s="1"/>
  <c r="AC157" i="13"/>
  <c r="AC175" i="13" s="1"/>
  <c r="AD157" i="13"/>
  <c r="AD175" i="13" s="1"/>
  <c r="AE157" i="13"/>
  <c r="AE175" i="13" s="1"/>
  <c r="AF157" i="13"/>
  <c r="AF175" i="13" s="1"/>
  <c r="AG157" i="13"/>
  <c r="AG175" i="13" s="1"/>
  <c r="AH157" i="13"/>
  <c r="AH175" i="13" s="1"/>
  <c r="AI157" i="13"/>
  <c r="AI175" i="13" s="1"/>
  <c r="AJ157" i="13"/>
  <c r="AJ175" i="13" s="1"/>
  <c r="AK157" i="13"/>
  <c r="AK175" i="13" s="1"/>
  <c r="AL157" i="13"/>
  <c r="AL175" i="13" s="1"/>
  <c r="AM157" i="13"/>
  <c r="AM175" i="13" s="1"/>
  <c r="AN157" i="13"/>
  <c r="AN175" i="13" s="1"/>
  <c r="AO157" i="13"/>
  <c r="AO175" i="13" s="1"/>
  <c r="AP157" i="13"/>
  <c r="AP175" i="13" s="1"/>
  <c r="AQ157" i="13"/>
  <c r="AQ175" i="13" s="1"/>
  <c r="AR157" i="13"/>
  <c r="AR175" i="13" s="1"/>
  <c r="AS157" i="13"/>
  <c r="AS175" i="13" s="1"/>
  <c r="AT157" i="13"/>
  <c r="AT175" i="13" s="1"/>
  <c r="AU157" i="13"/>
  <c r="AU175" i="13" s="1"/>
  <c r="AV157" i="13"/>
  <c r="AV175" i="13" s="1"/>
  <c r="AW157" i="13"/>
  <c r="AW175" i="13" s="1"/>
  <c r="AX157" i="13"/>
  <c r="AX175" i="13" s="1"/>
  <c r="AY157" i="13"/>
  <c r="AY175" i="13" s="1"/>
  <c r="AZ157" i="13"/>
  <c r="AZ175" i="13" s="1"/>
  <c r="BA157" i="13"/>
  <c r="BA175" i="13" s="1"/>
  <c r="BB157" i="13"/>
  <c r="BB175" i="13" s="1"/>
  <c r="BC157" i="13"/>
  <c r="BC175" i="13" s="1"/>
  <c r="BD157" i="13"/>
  <c r="BD175" i="13" s="1"/>
  <c r="BE157" i="13"/>
  <c r="BE175" i="13" s="1"/>
  <c r="BF157" i="13"/>
  <c r="BF175" i="13" s="1"/>
  <c r="BG157" i="13"/>
  <c r="BG175" i="13" s="1"/>
  <c r="BH157" i="13"/>
  <c r="BH175" i="13" s="1"/>
  <c r="BI157" i="13"/>
  <c r="BI175" i="13" s="1"/>
  <c r="BJ157" i="13"/>
  <c r="BJ175" i="13" s="1"/>
  <c r="BK157" i="13"/>
  <c r="BK175" i="13" s="1"/>
  <c r="BL157" i="13"/>
  <c r="BL175" i="13" s="1"/>
  <c r="BM157" i="13"/>
  <c r="BM175" i="13" s="1"/>
  <c r="BN157" i="13"/>
  <c r="BN175" i="13" s="1"/>
  <c r="BO157" i="13"/>
  <c r="BO175" i="13" s="1"/>
  <c r="BP157" i="13"/>
  <c r="BP175" i="13" s="1"/>
  <c r="BQ157" i="13"/>
  <c r="BQ175" i="13" s="1"/>
  <c r="BR157" i="13"/>
  <c r="BR175" i="13" s="1"/>
  <c r="BS157" i="13"/>
  <c r="BS175" i="13" s="1"/>
  <c r="BT157" i="13"/>
  <c r="BT175" i="13" s="1"/>
  <c r="BU157" i="13"/>
  <c r="BU175" i="13" s="1"/>
  <c r="BV157" i="13"/>
  <c r="BV175" i="13" s="1"/>
  <c r="BW157" i="13"/>
  <c r="BW175" i="13" s="1"/>
  <c r="BX157" i="13"/>
  <c r="BX175" i="13" s="1"/>
  <c r="BY157" i="13"/>
  <c r="BY175" i="13" s="1"/>
  <c r="BZ157" i="13"/>
  <c r="BZ175" i="13" s="1"/>
  <c r="CA157" i="13"/>
  <c r="CA175" i="13" s="1"/>
  <c r="CB157" i="13"/>
  <c r="CB175" i="13" s="1"/>
  <c r="CC157" i="13"/>
  <c r="CC175" i="13" s="1"/>
  <c r="CD157" i="13"/>
  <c r="CD175" i="13" s="1"/>
  <c r="CE157" i="13"/>
  <c r="CE175" i="13" s="1"/>
  <c r="CF157" i="13"/>
  <c r="CF175" i="13" s="1"/>
  <c r="CG157" i="13"/>
  <c r="CG175" i="13" s="1"/>
  <c r="CH157" i="13"/>
  <c r="CH175" i="13" s="1"/>
  <c r="CI157" i="13"/>
  <c r="CI175" i="13" s="1"/>
  <c r="CJ157" i="13"/>
  <c r="CJ175" i="13" s="1"/>
  <c r="CK157" i="13"/>
  <c r="CK175" i="13" s="1"/>
  <c r="CL157" i="13"/>
  <c r="CL175" i="13" s="1"/>
  <c r="CM157" i="13"/>
  <c r="CM175" i="13" s="1"/>
  <c r="CN157" i="13"/>
  <c r="CN175" i="13" s="1"/>
  <c r="CO157" i="13"/>
  <c r="CO175" i="13" s="1"/>
  <c r="CP157" i="13"/>
  <c r="CP175" i="13" s="1"/>
  <c r="CQ157" i="13"/>
  <c r="CQ175" i="13" s="1"/>
  <c r="CR157" i="13"/>
  <c r="CR175" i="13" s="1"/>
  <c r="CS157" i="13"/>
  <c r="CS175" i="13" s="1"/>
  <c r="CT157" i="13"/>
  <c r="CT175" i="13" s="1"/>
  <c r="CU157" i="13"/>
  <c r="CU175" i="13" s="1"/>
  <c r="CV157" i="13"/>
  <c r="CV175" i="13" s="1"/>
  <c r="CW157" i="13"/>
  <c r="CW175" i="13" s="1"/>
  <c r="CX157" i="13"/>
  <c r="CX175" i="13" s="1"/>
  <c r="CY157" i="13"/>
  <c r="CY175" i="13" s="1"/>
  <c r="CZ157" i="13"/>
  <c r="CZ175" i="13" s="1"/>
  <c r="DA157" i="13"/>
  <c r="DA175" i="13" s="1"/>
  <c r="DB157" i="13"/>
  <c r="DB175" i="13" s="1"/>
  <c r="DC157" i="13"/>
  <c r="DC175" i="13" s="1"/>
  <c r="DD157" i="13"/>
  <c r="DD175" i="13" s="1"/>
  <c r="DE157" i="13"/>
  <c r="DE175" i="13" s="1"/>
  <c r="DF157" i="13"/>
  <c r="DF175" i="13" s="1"/>
  <c r="DG157" i="13"/>
  <c r="DG175" i="13" s="1"/>
  <c r="DH157" i="13"/>
  <c r="DH175" i="13" s="1"/>
  <c r="DI157" i="13"/>
  <c r="DI175" i="13" s="1"/>
  <c r="DJ157" i="13"/>
  <c r="DJ175" i="13" s="1"/>
  <c r="DK157" i="13"/>
  <c r="DK175" i="13" s="1"/>
  <c r="DL157" i="13"/>
  <c r="DL175" i="13" s="1"/>
  <c r="DM157" i="13"/>
  <c r="DM175" i="13" s="1"/>
  <c r="DN157" i="13"/>
  <c r="DN175" i="13" s="1"/>
  <c r="DO157" i="13"/>
  <c r="DO175" i="13" s="1"/>
  <c r="DP157" i="13"/>
  <c r="DP175" i="13" s="1"/>
  <c r="DQ157" i="13"/>
  <c r="DQ175" i="13" s="1"/>
  <c r="DR157" i="13"/>
  <c r="DR175" i="13" s="1"/>
  <c r="DS157" i="13"/>
  <c r="DS175" i="13" s="1"/>
  <c r="DT157" i="13"/>
  <c r="DT175" i="13" s="1"/>
  <c r="DU157" i="13"/>
  <c r="DU175" i="13" s="1"/>
  <c r="DV157" i="13"/>
  <c r="DV175" i="13" s="1"/>
  <c r="DW157" i="13"/>
  <c r="DW175" i="13" s="1"/>
  <c r="DX157" i="13"/>
  <c r="DX175" i="13" s="1"/>
  <c r="DY157" i="13"/>
  <c r="DY175" i="13" s="1"/>
  <c r="DZ157" i="13"/>
  <c r="DZ175" i="13" s="1"/>
  <c r="EA157" i="13"/>
  <c r="EA175" i="13" s="1"/>
  <c r="EB157" i="13"/>
  <c r="EB175" i="13" s="1"/>
  <c r="EC157" i="13"/>
  <c r="EC175" i="13" s="1"/>
  <c r="ED157" i="13"/>
  <c r="ED175" i="13" s="1"/>
  <c r="EE157" i="13"/>
  <c r="EE175" i="13" s="1"/>
  <c r="EF157" i="13"/>
  <c r="EF175" i="13" s="1"/>
  <c r="EG157" i="13"/>
  <c r="EG175" i="13" s="1"/>
  <c r="EH157" i="13"/>
  <c r="EH175" i="13" s="1"/>
  <c r="EI157" i="13"/>
  <c r="EI175" i="13" s="1"/>
  <c r="EJ157" i="13"/>
  <c r="EJ175" i="13" s="1"/>
  <c r="EK157" i="13"/>
  <c r="EK175" i="13" s="1"/>
  <c r="EL157" i="13"/>
  <c r="EL175" i="13" s="1"/>
  <c r="EM157" i="13"/>
  <c r="EM175" i="13" s="1"/>
  <c r="EN157" i="13"/>
  <c r="EN175" i="13" s="1"/>
  <c r="EO157" i="13"/>
  <c r="EO175" i="13" s="1"/>
  <c r="EP157" i="13"/>
  <c r="EP175" i="13" s="1"/>
  <c r="EQ157" i="13"/>
  <c r="EQ175" i="13" s="1"/>
  <c r="ER157" i="13"/>
  <c r="ER175" i="13" s="1"/>
  <c r="ES157" i="13"/>
  <c r="ES175" i="13" s="1"/>
  <c r="ET157" i="13"/>
  <c r="ET175" i="13" s="1"/>
  <c r="EU157" i="13"/>
  <c r="EU175" i="13" s="1"/>
  <c r="EV157" i="13"/>
  <c r="EV175" i="13" s="1"/>
  <c r="EW157" i="13"/>
  <c r="EW175" i="13" s="1"/>
  <c r="EX157" i="13"/>
  <c r="EX175" i="13" s="1"/>
  <c r="EY157" i="13"/>
  <c r="EY175" i="13" s="1"/>
  <c r="EZ157" i="13"/>
  <c r="EZ175" i="13" s="1"/>
  <c r="FA157" i="13"/>
  <c r="FA175" i="13" s="1"/>
  <c r="FB157" i="13"/>
  <c r="FB175" i="13" s="1"/>
  <c r="FC157" i="13"/>
  <c r="FC175" i="13" s="1"/>
  <c r="FD157" i="13"/>
  <c r="FD175" i="13" s="1"/>
  <c r="N158" i="13"/>
  <c r="O158" i="13"/>
  <c r="P158" i="13"/>
  <c r="Q158" i="13"/>
  <c r="R158" i="13"/>
  <c r="S158" i="13"/>
  <c r="T158" i="13"/>
  <c r="U158" i="13"/>
  <c r="V158" i="13"/>
  <c r="W158" i="13"/>
  <c r="X158" i="13"/>
  <c r="Y158" i="13"/>
  <c r="Z158" i="13"/>
  <c r="Z176" i="13" s="1"/>
  <c r="AA158" i="13"/>
  <c r="AA176" i="13" s="1"/>
  <c r="AB158" i="13"/>
  <c r="AB176" i="13" s="1"/>
  <c r="AC158" i="13"/>
  <c r="AC176" i="13" s="1"/>
  <c r="AD158" i="13"/>
  <c r="AD176" i="13" s="1"/>
  <c r="AE158" i="13"/>
  <c r="AE176" i="13" s="1"/>
  <c r="AF158" i="13"/>
  <c r="AF176" i="13" s="1"/>
  <c r="AG158" i="13"/>
  <c r="AG176" i="13" s="1"/>
  <c r="AH158" i="13"/>
  <c r="AH176" i="13" s="1"/>
  <c r="AI158" i="13"/>
  <c r="AI176" i="13" s="1"/>
  <c r="AJ158" i="13"/>
  <c r="AJ176" i="13" s="1"/>
  <c r="AK158" i="13"/>
  <c r="AK176" i="13" s="1"/>
  <c r="AL158" i="13"/>
  <c r="AL176" i="13" s="1"/>
  <c r="AM158" i="13"/>
  <c r="AM176" i="13" s="1"/>
  <c r="AN158" i="13"/>
  <c r="AN176" i="13" s="1"/>
  <c r="AO158" i="13"/>
  <c r="AO176" i="13" s="1"/>
  <c r="AP158" i="13"/>
  <c r="AP176" i="13" s="1"/>
  <c r="AQ158" i="13"/>
  <c r="AQ176" i="13" s="1"/>
  <c r="AR158" i="13"/>
  <c r="AR176" i="13" s="1"/>
  <c r="AS158" i="13"/>
  <c r="AS176" i="13" s="1"/>
  <c r="AT158" i="13"/>
  <c r="AT176" i="13" s="1"/>
  <c r="AU158" i="13"/>
  <c r="AU176" i="13" s="1"/>
  <c r="AV158" i="13"/>
  <c r="AV176" i="13" s="1"/>
  <c r="AW158" i="13"/>
  <c r="AW176" i="13" s="1"/>
  <c r="AX158" i="13"/>
  <c r="AX176" i="13" s="1"/>
  <c r="AY158" i="13"/>
  <c r="AY176" i="13" s="1"/>
  <c r="AZ158" i="13"/>
  <c r="AZ176" i="13" s="1"/>
  <c r="BA158" i="13"/>
  <c r="BA176" i="13" s="1"/>
  <c r="BB158" i="13"/>
  <c r="BB176" i="13" s="1"/>
  <c r="BC158" i="13"/>
  <c r="BC176" i="13" s="1"/>
  <c r="BD158" i="13"/>
  <c r="BD176" i="13" s="1"/>
  <c r="BE158" i="13"/>
  <c r="BE176" i="13" s="1"/>
  <c r="BF158" i="13"/>
  <c r="BF176" i="13" s="1"/>
  <c r="BG158" i="13"/>
  <c r="BG176" i="13" s="1"/>
  <c r="BH158" i="13"/>
  <c r="BH176" i="13" s="1"/>
  <c r="BI158" i="13"/>
  <c r="BI176" i="13" s="1"/>
  <c r="BJ158" i="13"/>
  <c r="BJ176" i="13" s="1"/>
  <c r="BK158" i="13"/>
  <c r="BK176" i="13" s="1"/>
  <c r="BL158" i="13"/>
  <c r="BL176" i="13" s="1"/>
  <c r="BM158" i="13"/>
  <c r="BM176" i="13" s="1"/>
  <c r="BN158" i="13"/>
  <c r="BN176" i="13" s="1"/>
  <c r="BO158" i="13"/>
  <c r="BO176" i="13" s="1"/>
  <c r="BP158" i="13"/>
  <c r="BP176" i="13" s="1"/>
  <c r="BQ158" i="13"/>
  <c r="BQ176" i="13" s="1"/>
  <c r="BR158" i="13"/>
  <c r="BR176" i="13" s="1"/>
  <c r="BS158" i="13"/>
  <c r="BS176" i="13" s="1"/>
  <c r="BT158" i="13"/>
  <c r="BT176" i="13" s="1"/>
  <c r="BU158" i="13"/>
  <c r="BU176" i="13" s="1"/>
  <c r="BV158" i="13"/>
  <c r="BV176" i="13" s="1"/>
  <c r="BW158" i="13"/>
  <c r="BW176" i="13" s="1"/>
  <c r="BX158" i="13"/>
  <c r="BX176" i="13" s="1"/>
  <c r="BY158" i="13"/>
  <c r="BY176" i="13" s="1"/>
  <c r="BZ158" i="13"/>
  <c r="BZ176" i="13" s="1"/>
  <c r="CA158" i="13"/>
  <c r="CA176" i="13" s="1"/>
  <c r="CB158" i="13"/>
  <c r="CB176" i="13" s="1"/>
  <c r="CC158" i="13"/>
  <c r="CC176" i="13" s="1"/>
  <c r="CD158" i="13"/>
  <c r="CD176" i="13" s="1"/>
  <c r="CE158" i="13"/>
  <c r="CE176" i="13" s="1"/>
  <c r="CF158" i="13"/>
  <c r="CF176" i="13" s="1"/>
  <c r="CG158" i="13"/>
  <c r="CG176" i="13" s="1"/>
  <c r="CH158" i="13"/>
  <c r="CH176" i="13" s="1"/>
  <c r="CI158" i="13"/>
  <c r="CI176" i="13" s="1"/>
  <c r="CJ158" i="13"/>
  <c r="CJ176" i="13" s="1"/>
  <c r="CK158" i="13"/>
  <c r="CK176" i="13" s="1"/>
  <c r="CL158" i="13"/>
  <c r="CL176" i="13" s="1"/>
  <c r="CM158" i="13"/>
  <c r="CM176" i="13" s="1"/>
  <c r="CN158" i="13"/>
  <c r="CN176" i="13" s="1"/>
  <c r="CO158" i="13"/>
  <c r="CO176" i="13" s="1"/>
  <c r="CP158" i="13"/>
  <c r="CP176" i="13" s="1"/>
  <c r="CQ158" i="13"/>
  <c r="CQ176" i="13" s="1"/>
  <c r="CR158" i="13"/>
  <c r="CR176" i="13" s="1"/>
  <c r="CS158" i="13"/>
  <c r="CS176" i="13" s="1"/>
  <c r="CT158" i="13"/>
  <c r="CT176" i="13" s="1"/>
  <c r="CU158" i="13"/>
  <c r="CU176" i="13" s="1"/>
  <c r="CV158" i="13"/>
  <c r="CV176" i="13" s="1"/>
  <c r="CW158" i="13"/>
  <c r="CW176" i="13" s="1"/>
  <c r="CX158" i="13"/>
  <c r="CX176" i="13" s="1"/>
  <c r="CY158" i="13"/>
  <c r="CY176" i="13" s="1"/>
  <c r="CZ158" i="13"/>
  <c r="CZ176" i="13" s="1"/>
  <c r="DA158" i="13"/>
  <c r="DA176" i="13" s="1"/>
  <c r="DB158" i="13"/>
  <c r="DB176" i="13" s="1"/>
  <c r="DC158" i="13"/>
  <c r="DC176" i="13" s="1"/>
  <c r="DD158" i="13"/>
  <c r="DD176" i="13" s="1"/>
  <c r="DE158" i="13"/>
  <c r="DE176" i="13" s="1"/>
  <c r="DF158" i="13"/>
  <c r="DF176" i="13" s="1"/>
  <c r="DG158" i="13"/>
  <c r="DG176" i="13" s="1"/>
  <c r="DH158" i="13"/>
  <c r="DH176" i="13" s="1"/>
  <c r="DI158" i="13"/>
  <c r="DI176" i="13" s="1"/>
  <c r="DJ158" i="13"/>
  <c r="DJ176" i="13" s="1"/>
  <c r="DK158" i="13"/>
  <c r="DK176" i="13" s="1"/>
  <c r="DL158" i="13"/>
  <c r="DL176" i="13" s="1"/>
  <c r="DM158" i="13"/>
  <c r="DM176" i="13" s="1"/>
  <c r="DN158" i="13"/>
  <c r="DN176" i="13" s="1"/>
  <c r="DO158" i="13"/>
  <c r="DO176" i="13" s="1"/>
  <c r="DP158" i="13"/>
  <c r="DP176" i="13" s="1"/>
  <c r="DQ158" i="13"/>
  <c r="DQ176" i="13" s="1"/>
  <c r="DR158" i="13"/>
  <c r="DR176" i="13" s="1"/>
  <c r="DS158" i="13"/>
  <c r="DS176" i="13" s="1"/>
  <c r="DT158" i="13"/>
  <c r="DT176" i="13" s="1"/>
  <c r="DU158" i="13"/>
  <c r="DU176" i="13" s="1"/>
  <c r="DV158" i="13"/>
  <c r="DV176" i="13" s="1"/>
  <c r="DW158" i="13"/>
  <c r="DW176" i="13" s="1"/>
  <c r="DX158" i="13"/>
  <c r="DX176" i="13" s="1"/>
  <c r="DY158" i="13"/>
  <c r="DY176" i="13" s="1"/>
  <c r="DZ158" i="13"/>
  <c r="DZ176" i="13" s="1"/>
  <c r="EA158" i="13"/>
  <c r="EA176" i="13" s="1"/>
  <c r="EB158" i="13"/>
  <c r="EB176" i="13" s="1"/>
  <c r="EC158" i="13"/>
  <c r="EC176" i="13" s="1"/>
  <c r="ED158" i="13"/>
  <c r="ED176" i="13" s="1"/>
  <c r="EE158" i="13"/>
  <c r="EE176" i="13" s="1"/>
  <c r="EF158" i="13"/>
  <c r="EF176" i="13" s="1"/>
  <c r="EG158" i="13"/>
  <c r="EG176" i="13" s="1"/>
  <c r="EH158" i="13"/>
  <c r="EH176" i="13" s="1"/>
  <c r="EI158" i="13"/>
  <c r="EI176" i="13" s="1"/>
  <c r="EJ158" i="13"/>
  <c r="EJ176" i="13" s="1"/>
  <c r="EK158" i="13"/>
  <c r="EK176" i="13" s="1"/>
  <c r="EL158" i="13"/>
  <c r="EL176" i="13" s="1"/>
  <c r="EM158" i="13"/>
  <c r="EM176" i="13" s="1"/>
  <c r="EN158" i="13"/>
  <c r="EN176" i="13" s="1"/>
  <c r="EO158" i="13"/>
  <c r="EO176" i="13" s="1"/>
  <c r="EP158" i="13"/>
  <c r="EP176" i="13" s="1"/>
  <c r="EQ158" i="13"/>
  <c r="EQ176" i="13" s="1"/>
  <c r="ER158" i="13"/>
  <c r="ER176" i="13" s="1"/>
  <c r="ES158" i="13"/>
  <c r="ES176" i="13" s="1"/>
  <c r="ET158" i="13"/>
  <c r="ET176" i="13" s="1"/>
  <c r="EU158" i="13"/>
  <c r="EU176" i="13" s="1"/>
  <c r="EV158" i="13"/>
  <c r="EV176" i="13" s="1"/>
  <c r="EW158" i="13"/>
  <c r="EW176" i="13" s="1"/>
  <c r="EX158" i="13"/>
  <c r="EX176" i="13" s="1"/>
  <c r="EY158" i="13"/>
  <c r="EY176" i="13" s="1"/>
  <c r="EZ158" i="13"/>
  <c r="EZ176" i="13" s="1"/>
  <c r="FA158" i="13"/>
  <c r="FA176" i="13" s="1"/>
  <c r="FB158" i="13"/>
  <c r="FB176" i="13" s="1"/>
  <c r="FC158" i="13"/>
  <c r="FC176" i="13" s="1"/>
  <c r="FD158" i="13"/>
  <c r="FD176" i="13" s="1"/>
  <c r="N160" i="13"/>
  <c r="O160" i="13"/>
  <c r="P160" i="13"/>
  <c r="Q160" i="13"/>
  <c r="R160" i="13"/>
  <c r="S160" i="13"/>
  <c r="T160" i="13"/>
  <c r="U160" i="13"/>
  <c r="V160" i="13"/>
  <c r="W160" i="13"/>
  <c r="X160" i="13"/>
  <c r="Y160" i="13"/>
  <c r="Z160" i="13"/>
  <c r="Z178" i="13" s="1"/>
  <c r="AA160" i="13"/>
  <c r="AA178" i="13" s="1"/>
  <c r="AB160" i="13"/>
  <c r="AB178" i="13" s="1"/>
  <c r="AC160" i="13"/>
  <c r="AC178" i="13" s="1"/>
  <c r="AD160" i="13"/>
  <c r="AD178" i="13" s="1"/>
  <c r="AE160" i="13"/>
  <c r="AE178" i="13" s="1"/>
  <c r="AF160" i="13"/>
  <c r="AF178" i="13" s="1"/>
  <c r="AG160" i="13"/>
  <c r="AG178" i="13" s="1"/>
  <c r="AH160" i="13"/>
  <c r="AH178" i="13" s="1"/>
  <c r="AI160" i="13"/>
  <c r="AI178" i="13" s="1"/>
  <c r="AJ160" i="13"/>
  <c r="AJ178" i="13" s="1"/>
  <c r="AK160" i="13"/>
  <c r="AK178" i="13" s="1"/>
  <c r="AL160" i="13"/>
  <c r="AL178" i="13" s="1"/>
  <c r="AM160" i="13"/>
  <c r="AM178" i="13" s="1"/>
  <c r="AN160" i="13"/>
  <c r="AN178" i="13" s="1"/>
  <c r="AO160" i="13"/>
  <c r="AO178" i="13" s="1"/>
  <c r="AP160" i="13"/>
  <c r="AP178" i="13" s="1"/>
  <c r="AQ160" i="13"/>
  <c r="AQ178" i="13" s="1"/>
  <c r="AR160" i="13"/>
  <c r="AR178" i="13" s="1"/>
  <c r="AS160" i="13"/>
  <c r="AS178" i="13" s="1"/>
  <c r="AT160" i="13"/>
  <c r="AT178" i="13" s="1"/>
  <c r="AU160" i="13"/>
  <c r="AU178" i="13" s="1"/>
  <c r="AV160" i="13"/>
  <c r="AV178" i="13" s="1"/>
  <c r="AW160" i="13"/>
  <c r="AW178" i="13" s="1"/>
  <c r="AX160" i="13"/>
  <c r="AX178" i="13" s="1"/>
  <c r="AY160" i="13"/>
  <c r="AY178" i="13" s="1"/>
  <c r="AZ160" i="13"/>
  <c r="AZ178" i="13" s="1"/>
  <c r="BA160" i="13"/>
  <c r="BA178" i="13" s="1"/>
  <c r="BB160" i="13"/>
  <c r="BB178" i="13" s="1"/>
  <c r="BC160" i="13"/>
  <c r="BC178" i="13" s="1"/>
  <c r="BD160" i="13"/>
  <c r="BD178" i="13" s="1"/>
  <c r="BE160" i="13"/>
  <c r="BE178" i="13" s="1"/>
  <c r="BF160" i="13"/>
  <c r="BF178" i="13" s="1"/>
  <c r="BG160" i="13"/>
  <c r="BG178" i="13" s="1"/>
  <c r="BH160" i="13"/>
  <c r="BH178" i="13" s="1"/>
  <c r="BI160" i="13"/>
  <c r="BI178" i="13" s="1"/>
  <c r="BJ160" i="13"/>
  <c r="BJ178" i="13" s="1"/>
  <c r="BK160" i="13"/>
  <c r="BK178" i="13" s="1"/>
  <c r="BL160" i="13"/>
  <c r="BL178" i="13" s="1"/>
  <c r="BM160" i="13"/>
  <c r="BM178" i="13" s="1"/>
  <c r="BN160" i="13"/>
  <c r="BN178" i="13" s="1"/>
  <c r="BO160" i="13"/>
  <c r="BO178" i="13" s="1"/>
  <c r="BP160" i="13"/>
  <c r="BP178" i="13" s="1"/>
  <c r="BQ160" i="13"/>
  <c r="BQ178" i="13" s="1"/>
  <c r="BR160" i="13"/>
  <c r="BR178" i="13" s="1"/>
  <c r="BS160" i="13"/>
  <c r="BS178" i="13" s="1"/>
  <c r="BT160" i="13"/>
  <c r="BT178" i="13" s="1"/>
  <c r="BU160" i="13"/>
  <c r="BU178" i="13" s="1"/>
  <c r="BV160" i="13"/>
  <c r="BV178" i="13" s="1"/>
  <c r="BW160" i="13"/>
  <c r="BW178" i="13" s="1"/>
  <c r="BX160" i="13"/>
  <c r="BX178" i="13" s="1"/>
  <c r="BY160" i="13"/>
  <c r="BY178" i="13" s="1"/>
  <c r="BZ160" i="13"/>
  <c r="BZ178" i="13" s="1"/>
  <c r="CA160" i="13"/>
  <c r="CA178" i="13" s="1"/>
  <c r="CB160" i="13"/>
  <c r="CB178" i="13" s="1"/>
  <c r="CC160" i="13"/>
  <c r="CC178" i="13" s="1"/>
  <c r="CD160" i="13"/>
  <c r="CD178" i="13" s="1"/>
  <c r="CE160" i="13"/>
  <c r="CE178" i="13" s="1"/>
  <c r="CF160" i="13"/>
  <c r="CF178" i="13" s="1"/>
  <c r="CG160" i="13"/>
  <c r="CG178" i="13" s="1"/>
  <c r="CH160" i="13"/>
  <c r="CH178" i="13" s="1"/>
  <c r="CI160" i="13"/>
  <c r="CI178" i="13" s="1"/>
  <c r="CJ160" i="13"/>
  <c r="CJ178" i="13" s="1"/>
  <c r="CK160" i="13"/>
  <c r="CK178" i="13" s="1"/>
  <c r="CL160" i="13"/>
  <c r="CL178" i="13" s="1"/>
  <c r="CM160" i="13"/>
  <c r="CM178" i="13" s="1"/>
  <c r="CN160" i="13"/>
  <c r="CN178" i="13" s="1"/>
  <c r="CO160" i="13"/>
  <c r="CO178" i="13" s="1"/>
  <c r="CP160" i="13"/>
  <c r="CP178" i="13" s="1"/>
  <c r="CQ160" i="13"/>
  <c r="CQ178" i="13" s="1"/>
  <c r="CR160" i="13"/>
  <c r="CR178" i="13" s="1"/>
  <c r="CS160" i="13"/>
  <c r="CS178" i="13" s="1"/>
  <c r="CT160" i="13"/>
  <c r="CT178" i="13" s="1"/>
  <c r="CU160" i="13"/>
  <c r="CU178" i="13" s="1"/>
  <c r="CV160" i="13"/>
  <c r="CV178" i="13" s="1"/>
  <c r="CW160" i="13"/>
  <c r="CW178" i="13" s="1"/>
  <c r="CX160" i="13"/>
  <c r="CX178" i="13" s="1"/>
  <c r="CY160" i="13"/>
  <c r="CY178" i="13" s="1"/>
  <c r="CZ160" i="13"/>
  <c r="CZ178" i="13" s="1"/>
  <c r="DA160" i="13"/>
  <c r="DA178" i="13" s="1"/>
  <c r="DB160" i="13"/>
  <c r="DB178" i="13" s="1"/>
  <c r="DC160" i="13"/>
  <c r="DC178" i="13" s="1"/>
  <c r="DD160" i="13"/>
  <c r="DD178" i="13" s="1"/>
  <c r="DE160" i="13"/>
  <c r="DE178" i="13" s="1"/>
  <c r="DF160" i="13"/>
  <c r="DF178" i="13" s="1"/>
  <c r="DG160" i="13"/>
  <c r="DG178" i="13" s="1"/>
  <c r="DH160" i="13"/>
  <c r="DH178" i="13" s="1"/>
  <c r="DI160" i="13"/>
  <c r="DI178" i="13" s="1"/>
  <c r="DJ160" i="13"/>
  <c r="DJ178" i="13" s="1"/>
  <c r="DK160" i="13"/>
  <c r="DK178" i="13" s="1"/>
  <c r="DL160" i="13"/>
  <c r="DL178" i="13" s="1"/>
  <c r="DM160" i="13"/>
  <c r="DM178" i="13" s="1"/>
  <c r="DN160" i="13"/>
  <c r="DN178" i="13" s="1"/>
  <c r="DO160" i="13"/>
  <c r="DO178" i="13" s="1"/>
  <c r="DP160" i="13"/>
  <c r="DP178" i="13" s="1"/>
  <c r="DQ160" i="13"/>
  <c r="DQ178" i="13" s="1"/>
  <c r="DR160" i="13"/>
  <c r="DR178" i="13" s="1"/>
  <c r="DS160" i="13"/>
  <c r="DS178" i="13" s="1"/>
  <c r="DT160" i="13"/>
  <c r="DT178" i="13" s="1"/>
  <c r="DU160" i="13"/>
  <c r="DU178" i="13" s="1"/>
  <c r="DV160" i="13"/>
  <c r="DV178" i="13" s="1"/>
  <c r="DW160" i="13"/>
  <c r="DW178" i="13" s="1"/>
  <c r="DX160" i="13"/>
  <c r="DX178" i="13" s="1"/>
  <c r="DY160" i="13"/>
  <c r="DY178" i="13" s="1"/>
  <c r="DZ160" i="13"/>
  <c r="DZ178" i="13" s="1"/>
  <c r="EA160" i="13"/>
  <c r="EA178" i="13" s="1"/>
  <c r="EB160" i="13"/>
  <c r="EB178" i="13" s="1"/>
  <c r="EC160" i="13"/>
  <c r="EC178" i="13" s="1"/>
  <c r="ED160" i="13"/>
  <c r="ED178" i="13" s="1"/>
  <c r="EE160" i="13"/>
  <c r="EE178" i="13" s="1"/>
  <c r="EF160" i="13"/>
  <c r="EF178" i="13" s="1"/>
  <c r="EG160" i="13"/>
  <c r="EG178" i="13" s="1"/>
  <c r="EH160" i="13"/>
  <c r="EH178" i="13" s="1"/>
  <c r="EI160" i="13"/>
  <c r="EI178" i="13" s="1"/>
  <c r="EJ160" i="13"/>
  <c r="EJ178" i="13" s="1"/>
  <c r="EK160" i="13"/>
  <c r="EK178" i="13" s="1"/>
  <c r="EL160" i="13"/>
  <c r="EL178" i="13" s="1"/>
  <c r="EM160" i="13"/>
  <c r="EM178" i="13" s="1"/>
  <c r="EN160" i="13"/>
  <c r="EN178" i="13" s="1"/>
  <c r="EO160" i="13"/>
  <c r="EO178" i="13" s="1"/>
  <c r="EP160" i="13"/>
  <c r="EP178" i="13" s="1"/>
  <c r="EQ160" i="13"/>
  <c r="EQ178" i="13" s="1"/>
  <c r="ER160" i="13"/>
  <c r="ER178" i="13" s="1"/>
  <c r="ES160" i="13"/>
  <c r="ES178" i="13" s="1"/>
  <c r="ET160" i="13"/>
  <c r="ET178" i="13" s="1"/>
  <c r="EU160" i="13"/>
  <c r="EU178" i="13" s="1"/>
  <c r="EV160" i="13"/>
  <c r="EV178" i="13" s="1"/>
  <c r="EW160" i="13"/>
  <c r="EW178" i="13" s="1"/>
  <c r="EX160" i="13"/>
  <c r="EX178" i="13" s="1"/>
  <c r="EY160" i="13"/>
  <c r="EY178" i="13" s="1"/>
  <c r="EZ160" i="13"/>
  <c r="EZ178" i="13" s="1"/>
  <c r="FA160" i="13"/>
  <c r="FA178" i="13" s="1"/>
  <c r="FB160" i="13"/>
  <c r="FB178" i="13" s="1"/>
  <c r="FC160" i="13"/>
  <c r="FC178" i="13" s="1"/>
  <c r="FD160" i="13"/>
  <c r="FD178" i="13" s="1"/>
  <c r="N159" i="13"/>
  <c r="O159" i="13"/>
  <c r="P159" i="13"/>
  <c r="Q159" i="13"/>
  <c r="R159" i="13"/>
  <c r="S159" i="13"/>
  <c r="T159" i="13"/>
  <c r="U159" i="13"/>
  <c r="V159" i="13"/>
  <c r="W159" i="13"/>
  <c r="X159" i="13"/>
  <c r="Y159" i="13"/>
  <c r="Z159" i="13"/>
  <c r="Z177" i="13" s="1"/>
  <c r="AA159" i="13"/>
  <c r="AA177" i="13" s="1"/>
  <c r="AB159" i="13"/>
  <c r="AB177" i="13" s="1"/>
  <c r="AC159" i="13"/>
  <c r="AC177" i="13" s="1"/>
  <c r="AD159" i="13"/>
  <c r="AD177" i="13" s="1"/>
  <c r="AE159" i="13"/>
  <c r="AE177" i="13" s="1"/>
  <c r="AF159" i="13"/>
  <c r="AF177" i="13" s="1"/>
  <c r="AG159" i="13"/>
  <c r="AG177" i="13" s="1"/>
  <c r="AH159" i="13"/>
  <c r="AH177" i="13" s="1"/>
  <c r="AI159" i="13"/>
  <c r="AI177" i="13" s="1"/>
  <c r="AJ159" i="13"/>
  <c r="AJ177" i="13" s="1"/>
  <c r="AK159" i="13"/>
  <c r="AK177" i="13" s="1"/>
  <c r="AL159" i="13"/>
  <c r="AL177" i="13" s="1"/>
  <c r="AM159" i="13"/>
  <c r="AM177" i="13" s="1"/>
  <c r="AN159" i="13"/>
  <c r="AN177" i="13" s="1"/>
  <c r="AO159" i="13"/>
  <c r="AO177" i="13" s="1"/>
  <c r="AP159" i="13"/>
  <c r="AP177" i="13" s="1"/>
  <c r="AQ159" i="13"/>
  <c r="AQ177" i="13" s="1"/>
  <c r="AR159" i="13"/>
  <c r="AR177" i="13" s="1"/>
  <c r="AS159" i="13"/>
  <c r="AS177" i="13" s="1"/>
  <c r="AT159" i="13"/>
  <c r="AT177" i="13" s="1"/>
  <c r="AU159" i="13"/>
  <c r="AU177" i="13" s="1"/>
  <c r="AV159" i="13"/>
  <c r="AV177" i="13" s="1"/>
  <c r="AW159" i="13"/>
  <c r="AW177" i="13" s="1"/>
  <c r="AX159" i="13"/>
  <c r="AX177" i="13" s="1"/>
  <c r="AY159" i="13"/>
  <c r="AY177" i="13" s="1"/>
  <c r="AZ159" i="13"/>
  <c r="AZ177" i="13" s="1"/>
  <c r="BA159" i="13"/>
  <c r="BA177" i="13" s="1"/>
  <c r="BB159" i="13"/>
  <c r="BB177" i="13" s="1"/>
  <c r="BC159" i="13"/>
  <c r="BC177" i="13" s="1"/>
  <c r="BD159" i="13"/>
  <c r="BD177" i="13" s="1"/>
  <c r="BE159" i="13"/>
  <c r="BE177" i="13" s="1"/>
  <c r="BF159" i="13"/>
  <c r="BF177" i="13" s="1"/>
  <c r="BG159" i="13"/>
  <c r="BG177" i="13" s="1"/>
  <c r="BH159" i="13"/>
  <c r="BH177" i="13" s="1"/>
  <c r="BI159" i="13"/>
  <c r="BI177" i="13" s="1"/>
  <c r="BJ159" i="13"/>
  <c r="BJ177" i="13" s="1"/>
  <c r="BK159" i="13"/>
  <c r="BK177" i="13" s="1"/>
  <c r="BL159" i="13"/>
  <c r="BL177" i="13" s="1"/>
  <c r="BM159" i="13"/>
  <c r="BM177" i="13" s="1"/>
  <c r="BN159" i="13"/>
  <c r="BN177" i="13" s="1"/>
  <c r="BO159" i="13"/>
  <c r="BO177" i="13" s="1"/>
  <c r="BP159" i="13"/>
  <c r="BP177" i="13" s="1"/>
  <c r="BQ159" i="13"/>
  <c r="BQ177" i="13" s="1"/>
  <c r="BR159" i="13"/>
  <c r="BR177" i="13" s="1"/>
  <c r="BS159" i="13"/>
  <c r="BS177" i="13" s="1"/>
  <c r="BT159" i="13"/>
  <c r="BT177" i="13" s="1"/>
  <c r="BU159" i="13"/>
  <c r="BU177" i="13" s="1"/>
  <c r="BV159" i="13"/>
  <c r="BV177" i="13" s="1"/>
  <c r="BW159" i="13"/>
  <c r="BW177" i="13" s="1"/>
  <c r="BX159" i="13"/>
  <c r="BX177" i="13" s="1"/>
  <c r="BY159" i="13"/>
  <c r="BY177" i="13" s="1"/>
  <c r="BZ159" i="13"/>
  <c r="BZ177" i="13" s="1"/>
  <c r="CA159" i="13"/>
  <c r="CA177" i="13" s="1"/>
  <c r="CB159" i="13"/>
  <c r="CB177" i="13" s="1"/>
  <c r="CC159" i="13"/>
  <c r="CC177" i="13" s="1"/>
  <c r="CD159" i="13"/>
  <c r="CD177" i="13" s="1"/>
  <c r="CE159" i="13"/>
  <c r="CE177" i="13" s="1"/>
  <c r="CF159" i="13"/>
  <c r="CF177" i="13" s="1"/>
  <c r="CG159" i="13"/>
  <c r="CG177" i="13" s="1"/>
  <c r="CH159" i="13"/>
  <c r="CH177" i="13" s="1"/>
  <c r="CI159" i="13"/>
  <c r="CI177" i="13" s="1"/>
  <c r="CJ159" i="13"/>
  <c r="CJ177" i="13" s="1"/>
  <c r="CK159" i="13"/>
  <c r="CK177" i="13" s="1"/>
  <c r="CL159" i="13"/>
  <c r="CL177" i="13" s="1"/>
  <c r="CM159" i="13"/>
  <c r="CM177" i="13" s="1"/>
  <c r="CN159" i="13"/>
  <c r="CN177" i="13" s="1"/>
  <c r="CO159" i="13"/>
  <c r="CO177" i="13" s="1"/>
  <c r="CP159" i="13"/>
  <c r="CP177" i="13" s="1"/>
  <c r="CQ159" i="13"/>
  <c r="CQ177" i="13" s="1"/>
  <c r="CR159" i="13"/>
  <c r="CR177" i="13" s="1"/>
  <c r="CS159" i="13"/>
  <c r="CS177" i="13" s="1"/>
  <c r="CT159" i="13"/>
  <c r="CT177" i="13" s="1"/>
  <c r="CU159" i="13"/>
  <c r="CU177" i="13" s="1"/>
  <c r="CV159" i="13"/>
  <c r="CV177" i="13" s="1"/>
  <c r="CW159" i="13"/>
  <c r="CW177" i="13" s="1"/>
  <c r="CX159" i="13"/>
  <c r="CX177" i="13" s="1"/>
  <c r="CY159" i="13"/>
  <c r="CY177" i="13" s="1"/>
  <c r="CZ159" i="13"/>
  <c r="CZ177" i="13" s="1"/>
  <c r="DA159" i="13"/>
  <c r="DA177" i="13" s="1"/>
  <c r="DB159" i="13"/>
  <c r="DB177" i="13" s="1"/>
  <c r="DC159" i="13"/>
  <c r="DC177" i="13" s="1"/>
  <c r="DD159" i="13"/>
  <c r="DD177" i="13" s="1"/>
  <c r="DE159" i="13"/>
  <c r="DE177" i="13" s="1"/>
  <c r="DF159" i="13"/>
  <c r="DF177" i="13" s="1"/>
  <c r="DG159" i="13"/>
  <c r="DG177" i="13" s="1"/>
  <c r="DH159" i="13"/>
  <c r="DH177" i="13" s="1"/>
  <c r="DI159" i="13"/>
  <c r="DI177" i="13" s="1"/>
  <c r="DJ159" i="13"/>
  <c r="DJ177" i="13" s="1"/>
  <c r="DK159" i="13"/>
  <c r="DK177" i="13" s="1"/>
  <c r="DL159" i="13"/>
  <c r="DL177" i="13" s="1"/>
  <c r="DM159" i="13"/>
  <c r="DM177" i="13" s="1"/>
  <c r="DN159" i="13"/>
  <c r="DN177" i="13" s="1"/>
  <c r="DO159" i="13"/>
  <c r="DO177" i="13" s="1"/>
  <c r="DP159" i="13"/>
  <c r="DP177" i="13" s="1"/>
  <c r="DQ159" i="13"/>
  <c r="DQ177" i="13" s="1"/>
  <c r="DR159" i="13"/>
  <c r="DR177" i="13" s="1"/>
  <c r="DS159" i="13"/>
  <c r="DS177" i="13" s="1"/>
  <c r="DT159" i="13"/>
  <c r="DT177" i="13" s="1"/>
  <c r="DU159" i="13"/>
  <c r="DU177" i="13" s="1"/>
  <c r="DV159" i="13"/>
  <c r="DV177" i="13" s="1"/>
  <c r="DW159" i="13"/>
  <c r="DW177" i="13" s="1"/>
  <c r="DX159" i="13"/>
  <c r="DX177" i="13" s="1"/>
  <c r="DY159" i="13"/>
  <c r="DY177" i="13" s="1"/>
  <c r="DZ159" i="13"/>
  <c r="DZ177" i="13" s="1"/>
  <c r="EA159" i="13"/>
  <c r="EA177" i="13" s="1"/>
  <c r="EB159" i="13"/>
  <c r="EB177" i="13" s="1"/>
  <c r="EC159" i="13"/>
  <c r="EC177" i="13" s="1"/>
  <c r="ED159" i="13"/>
  <c r="ED177" i="13" s="1"/>
  <c r="EE159" i="13"/>
  <c r="EE177" i="13" s="1"/>
  <c r="EF159" i="13"/>
  <c r="EF177" i="13" s="1"/>
  <c r="EG159" i="13"/>
  <c r="EG177" i="13" s="1"/>
  <c r="EH159" i="13"/>
  <c r="EH177" i="13" s="1"/>
  <c r="EI159" i="13"/>
  <c r="EI177" i="13" s="1"/>
  <c r="EJ159" i="13"/>
  <c r="EJ177" i="13" s="1"/>
  <c r="EK159" i="13"/>
  <c r="EK177" i="13" s="1"/>
  <c r="EL159" i="13"/>
  <c r="EL177" i="13" s="1"/>
  <c r="EM159" i="13"/>
  <c r="EM177" i="13" s="1"/>
  <c r="EN159" i="13"/>
  <c r="EN177" i="13" s="1"/>
  <c r="EO159" i="13"/>
  <c r="EO177" i="13" s="1"/>
  <c r="EP159" i="13"/>
  <c r="EP177" i="13" s="1"/>
  <c r="EQ159" i="13"/>
  <c r="EQ177" i="13" s="1"/>
  <c r="ER159" i="13"/>
  <c r="ER177" i="13" s="1"/>
  <c r="ES159" i="13"/>
  <c r="ES177" i="13" s="1"/>
  <c r="ET159" i="13"/>
  <c r="ET177" i="13" s="1"/>
  <c r="EU159" i="13"/>
  <c r="EU177" i="13" s="1"/>
  <c r="EV159" i="13"/>
  <c r="EV177" i="13" s="1"/>
  <c r="EW159" i="13"/>
  <c r="EW177" i="13" s="1"/>
  <c r="EX159" i="13"/>
  <c r="EX177" i="13" s="1"/>
  <c r="EY159" i="13"/>
  <c r="EY177" i="13" s="1"/>
  <c r="EZ159" i="13"/>
  <c r="EZ177" i="13" s="1"/>
  <c r="FA159" i="13"/>
  <c r="FA177" i="13" s="1"/>
  <c r="FB159" i="13"/>
  <c r="FB177" i="13" s="1"/>
  <c r="FC159" i="13"/>
  <c r="FC177" i="13" s="1"/>
  <c r="FD159" i="13"/>
  <c r="FD177" i="13" s="1"/>
  <c r="N148" i="13"/>
  <c r="O148" i="13"/>
  <c r="P148" i="13"/>
  <c r="Q148" i="13"/>
  <c r="R148" i="13"/>
  <c r="S148" i="13"/>
  <c r="T148" i="13"/>
  <c r="U148" i="13"/>
  <c r="V148" i="13"/>
  <c r="W148" i="13"/>
  <c r="X148" i="13"/>
  <c r="Y148" i="13"/>
  <c r="Z148" i="13"/>
  <c r="Z166" i="13" s="1"/>
  <c r="AA148" i="13"/>
  <c r="AA166" i="13" s="1"/>
  <c r="AB148" i="13"/>
  <c r="AB166" i="13" s="1"/>
  <c r="AC148" i="13"/>
  <c r="AC166" i="13" s="1"/>
  <c r="AD148" i="13"/>
  <c r="AD166" i="13" s="1"/>
  <c r="AE148" i="13"/>
  <c r="AE166" i="13" s="1"/>
  <c r="AF148" i="13"/>
  <c r="AF166" i="13" s="1"/>
  <c r="AG148" i="13"/>
  <c r="AG166" i="13" s="1"/>
  <c r="AH148" i="13"/>
  <c r="AH166" i="13" s="1"/>
  <c r="AI148" i="13"/>
  <c r="AI166" i="13" s="1"/>
  <c r="AJ148" i="13"/>
  <c r="AJ166" i="13" s="1"/>
  <c r="AK148" i="13"/>
  <c r="AK166" i="13" s="1"/>
  <c r="AL148" i="13"/>
  <c r="AL166" i="13" s="1"/>
  <c r="AM148" i="13"/>
  <c r="AM166" i="13" s="1"/>
  <c r="AN148" i="13"/>
  <c r="AN166" i="13" s="1"/>
  <c r="AO148" i="13"/>
  <c r="AO166" i="13" s="1"/>
  <c r="AP148" i="13"/>
  <c r="AP166" i="13" s="1"/>
  <c r="AQ148" i="13"/>
  <c r="AQ166" i="13" s="1"/>
  <c r="AR148" i="13"/>
  <c r="AR166" i="13" s="1"/>
  <c r="AS148" i="13"/>
  <c r="AS166" i="13" s="1"/>
  <c r="AT148" i="13"/>
  <c r="AT166" i="13" s="1"/>
  <c r="AU148" i="13"/>
  <c r="AU166" i="13" s="1"/>
  <c r="AV148" i="13"/>
  <c r="AV166" i="13" s="1"/>
  <c r="AW148" i="13"/>
  <c r="AW166" i="13" s="1"/>
  <c r="AX148" i="13"/>
  <c r="AX166" i="13" s="1"/>
  <c r="AY148" i="13"/>
  <c r="AY166" i="13" s="1"/>
  <c r="AZ148" i="13"/>
  <c r="AZ166" i="13" s="1"/>
  <c r="BA148" i="13"/>
  <c r="BA166" i="13" s="1"/>
  <c r="BB148" i="13"/>
  <c r="BB166" i="13" s="1"/>
  <c r="BC148" i="13"/>
  <c r="BC166" i="13" s="1"/>
  <c r="BD148" i="13"/>
  <c r="BD166" i="13" s="1"/>
  <c r="BE148" i="13"/>
  <c r="BE166" i="13" s="1"/>
  <c r="BF148" i="13"/>
  <c r="BF166" i="13" s="1"/>
  <c r="BG148" i="13"/>
  <c r="BG166" i="13" s="1"/>
  <c r="BH148" i="13"/>
  <c r="BH166" i="13" s="1"/>
  <c r="BI148" i="13"/>
  <c r="BI166" i="13" s="1"/>
  <c r="BJ148" i="13"/>
  <c r="BJ166" i="13" s="1"/>
  <c r="BK148" i="13"/>
  <c r="BK166" i="13" s="1"/>
  <c r="BL148" i="13"/>
  <c r="BL166" i="13" s="1"/>
  <c r="BM148" i="13"/>
  <c r="BM166" i="13" s="1"/>
  <c r="BN148" i="13"/>
  <c r="BN166" i="13" s="1"/>
  <c r="BO148" i="13"/>
  <c r="BO166" i="13" s="1"/>
  <c r="BP148" i="13"/>
  <c r="BP166" i="13" s="1"/>
  <c r="BQ148" i="13"/>
  <c r="BQ166" i="13" s="1"/>
  <c r="BR148" i="13"/>
  <c r="BR166" i="13" s="1"/>
  <c r="BS148" i="13"/>
  <c r="BS166" i="13" s="1"/>
  <c r="BT148" i="13"/>
  <c r="BT166" i="13" s="1"/>
  <c r="BU148" i="13"/>
  <c r="BU166" i="13" s="1"/>
  <c r="BV148" i="13"/>
  <c r="BV166" i="13" s="1"/>
  <c r="BW148" i="13"/>
  <c r="BW166" i="13" s="1"/>
  <c r="BX148" i="13"/>
  <c r="BX166" i="13" s="1"/>
  <c r="BY148" i="13"/>
  <c r="BY166" i="13" s="1"/>
  <c r="BZ148" i="13"/>
  <c r="BZ166" i="13" s="1"/>
  <c r="CA148" i="13"/>
  <c r="CA166" i="13" s="1"/>
  <c r="CB148" i="13"/>
  <c r="CB166" i="13" s="1"/>
  <c r="CC148" i="13"/>
  <c r="CC166" i="13" s="1"/>
  <c r="CD148" i="13"/>
  <c r="CD166" i="13" s="1"/>
  <c r="CE148" i="13"/>
  <c r="CE166" i="13" s="1"/>
  <c r="CF148" i="13"/>
  <c r="CF166" i="13" s="1"/>
  <c r="CG148" i="13"/>
  <c r="CG166" i="13" s="1"/>
  <c r="CH148" i="13"/>
  <c r="CH166" i="13" s="1"/>
  <c r="CI148" i="13"/>
  <c r="CI166" i="13" s="1"/>
  <c r="CJ148" i="13"/>
  <c r="CJ166" i="13" s="1"/>
  <c r="CK148" i="13"/>
  <c r="CK166" i="13" s="1"/>
  <c r="CL148" i="13"/>
  <c r="CL166" i="13" s="1"/>
  <c r="CM148" i="13"/>
  <c r="CM166" i="13" s="1"/>
  <c r="CN148" i="13"/>
  <c r="CN166" i="13" s="1"/>
  <c r="CO148" i="13"/>
  <c r="CO166" i="13" s="1"/>
  <c r="CP148" i="13"/>
  <c r="CP166" i="13" s="1"/>
  <c r="CQ148" i="13"/>
  <c r="CQ166" i="13" s="1"/>
  <c r="CR148" i="13"/>
  <c r="CR166" i="13" s="1"/>
  <c r="CS148" i="13"/>
  <c r="CS166" i="13" s="1"/>
  <c r="CT148" i="13"/>
  <c r="CT166" i="13" s="1"/>
  <c r="CU148" i="13"/>
  <c r="CU166" i="13" s="1"/>
  <c r="CV148" i="13"/>
  <c r="CV166" i="13" s="1"/>
  <c r="CW148" i="13"/>
  <c r="CW166" i="13" s="1"/>
  <c r="CX148" i="13"/>
  <c r="CX166" i="13" s="1"/>
  <c r="CY148" i="13"/>
  <c r="CY166" i="13" s="1"/>
  <c r="CZ148" i="13"/>
  <c r="CZ166" i="13" s="1"/>
  <c r="DA148" i="13"/>
  <c r="DA166" i="13" s="1"/>
  <c r="DB148" i="13"/>
  <c r="DB166" i="13" s="1"/>
  <c r="DC148" i="13"/>
  <c r="DC166" i="13" s="1"/>
  <c r="DD148" i="13"/>
  <c r="DD166" i="13" s="1"/>
  <c r="DE148" i="13"/>
  <c r="DE166" i="13" s="1"/>
  <c r="DF148" i="13"/>
  <c r="DF166" i="13" s="1"/>
  <c r="DG148" i="13"/>
  <c r="DG166" i="13" s="1"/>
  <c r="DH148" i="13"/>
  <c r="DH166" i="13" s="1"/>
  <c r="DI148" i="13"/>
  <c r="DI166" i="13" s="1"/>
  <c r="DJ148" i="13"/>
  <c r="DJ166" i="13" s="1"/>
  <c r="DK148" i="13"/>
  <c r="DK166" i="13" s="1"/>
  <c r="DL148" i="13"/>
  <c r="DL166" i="13" s="1"/>
  <c r="DM148" i="13"/>
  <c r="DM166" i="13" s="1"/>
  <c r="DN148" i="13"/>
  <c r="DN166" i="13" s="1"/>
  <c r="DO148" i="13"/>
  <c r="DO166" i="13" s="1"/>
  <c r="DP148" i="13"/>
  <c r="DP166" i="13" s="1"/>
  <c r="DQ148" i="13"/>
  <c r="DQ166" i="13" s="1"/>
  <c r="DR148" i="13"/>
  <c r="DR166" i="13" s="1"/>
  <c r="DS148" i="13"/>
  <c r="DS166" i="13" s="1"/>
  <c r="DT148" i="13"/>
  <c r="DT166" i="13" s="1"/>
  <c r="DU148" i="13"/>
  <c r="DU166" i="13" s="1"/>
  <c r="DV148" i="13"/>
  <c r="DV166" i="13" s="1"/>
  <c r="DW148" i="13"/>
  <c r="DW166" i="13" s="1"/>
  <c r="DX148" i="13"/>
  <c r="DX166" i="13" s="1"/>
  <c r="DY148" i="13"/>
  <c r="DY166" i="13" s="1"/>
  <c r="DZ148" i="13"/>
  <c r="DZ166" i="13" s="1"/>
  <c r="EA148" i="13"/>
  <c r="EA166" i="13" s="1"/>
  <c r="EB148" i="13"/>
  <c r="EB166" i="13" s="1"/>
  <c r="EC148" i="13"/>
  <c r="EC166" i="13" s="1"/>
  <c r="ED148" i="13"/>
  <c r="ED166" i="13" s="1"/>
  <c r="EE148" i="13"/>
  <c r="EE166" i="13" s="1"/>
  <c r="EF148" i="13"/>
  <c r="EF166" i="13" s="1"/>
  <c r="EG148" i="13"/>
  <c r="EG166" i="13" s="1"/>
  <c r="EH148" i="13"/>
  <c r="EH166" i="13" s="1"/>
  <c r="EI148" i="13"/>
  <c r="EI166" i="13" s="1"/>
  <c r="EJ148" i="13"/>
  <c r="EJ166" i="13" s="1"/>
  <c r="EK148" i="13"/>
  <c r="EK166" i="13" s="1"/>
  <c r="EL148" i="13"/>
  <c r="EL166" i="13" s="1"/>
  <c r="EM148" i="13"/>
  <c r="EM166" i="13" s="1"/>
  <c r="EN148" i="13"/>
  <c r="EN166" i="13" s="1"/>
  <c r="EO148" i="13"/>
  <c r="EO166" i="13" s="1"/>
  <c r="EP148" i="13"/>
  <c r="EP166" i="13" s="1"/>
  <c r="EQ148" i="13"/>
  <c r="EQ166" i="13" s="1"/>
  <c r="ER148" i="13"/>
  <c r="ER166" i="13" s="1"/>
  <c r="ES148" i="13"/>
  <c r="ES166" i="13" s="1"/>
  <c r="ET148" i="13"/>
  <c r="ET166" i="13" s="1"/>
  <c r="EU148" i="13"/>
  <c r="EU166" i="13" s="1"/>
  <c r="EV148" i="13"/>
  <c r="EV166" i="13" s="1"/>
  <c r="EW148" i="13"/>
  <c r="EW166" i="13" s="1"/>
  <c r="EX148" i="13"/>
  <c r="EX166" i="13" s="1"/>
  <c r="EY148" i="13"/>
  <c r="EY166" i="13" s="1"/>
  <c r="EZ148" i="13"/>
  <c r="EZ166" i="13" s="1"/>
  <c r="FA148" i="13"/>
  <c r="FA166" i="13" s="1"/>
  <c r="FB148" i="13"/>
  <c r="FB166" i="13" s="1"/>
  <c r="FC148" i="13"/>
  <c r="FC166" i="13" s="1"/>
  <c r="FD148" i="13"/>
  <c r="FD166" i="13" s="1"/>
  <c r="N155" i="13"/>
  <c r="O155" i="13"/>
  <c r="P155" i="13"/>
  <c r="Q155" i="13"/>
  <c r="R155" i="13"/>
  <c r="S155" i="13"/>
  <c r="T155" i="13"/>
  <c r="U155" i="13"/>
  <c r="V155" i="13"/>
  <c r="W155" i="13"/>
  <c r="X155" i="13"/>
  <c r="Y155" i="13"/>
  <c r="Z155" i="13"/>
  <c r="Z173" i="13" s="1"/>
  <c r="AA155" i="13"/>
  <c r="AA173" i="13" s="1"/>
  <c r="AB155" i="13"/>
  <c r="AB173" i="13" s="1"/>
  <c r="AC155" i="13"/>
  <c r="AC173" i="13" s="1"/>
  <c r="AD155" i="13"/>
  <c r="AD173" i="13" s="1"/>
  <c r="AE155" i="13"/>
  <c r="AE173" i="13" s="1"/>
  <c r="AF155" i="13"/>
  <c r="AF173" i="13" s="1"/>
  <c r="AG155" i="13"/>
  <c r="AG173" i="13" s="1"/>
  <c r="AH155" i="13"/>
  <c r="AH173" i="13" s="1"/>
  <c r="AI155" i="13"/>
  <c r="AI173" i="13" s="1"/>
  <c r="AJ155" i="13"/>
  <c r="AJ173" i="13" s="1"/>
  <c r="AK155" i="13"/>
  <c r="AK173" i="13" s="1"/>
  <c r="AL155" i="13"/>
  <c r="AL173" i="13" s="1"/>
  <c r="AM155" i="13"/>
  <c r="AM173" i="13" s="1"/>
  <c r="AN155" i="13"/>
  <c r="AN173" i="13" s="1"/>
  <c r="AO155" i="13"/>
  <c r="AO173" i="13" s="1"/>
  <c r="AP155" i="13"/>
  <c r="AP173" i="13" s="1"/>
  <c r="AQ155" i="13"/>
  <c r="AQ173" i="13" s="1"/>
  <c r="AR155" i="13"/>
  <c r="AR173" i="13" s="1"/>
  <c r="AS155" i="13"/>
  <c r="AS173" i="13" s="1"/>
  <c r="AT155" i="13"/>
  <c r="AT173" i="13" s="1"/>
  <c r="AU155" i="13"/>
  <c r="AU173" i="13" s="1"/>
  <c r="AV155" i="13"/>
  <c r="AV173" i="13" s="1"/>
  <c r="AW155" i="13"/>
  <c r="AW173" i="13" s="1"/>
  <c r="AX155" i="13"/>
  <c r="AX173" i="13" s="1"/>
  <c r="AY155" i="13"/>
  <c r="AY173" i="13" s="1"/>
  <c r="AZ155" i="13"/>
  <c r="AZ173" i="13" s="1"/>
  <c r="BA155" i="13"/>
  <c r="BA173" i="13" s="1"/>
  <c r="BB155" i="13"/>
  <c r="BB173" i="13" s="1"/>
  <c r="BC155" i="13"/>
  <c r="BC173" i="13" s="1"/>
  <c r="BD155" i="13"/>
  <c r="BD173" i="13" s="1"/>
  <c r="BE155" i="13"/>
  <c r="BE173" i="13" s="1"/>
  <c r="BF155" i="13"/>
  <c r="BF173" i="13" s="1"/>
  <c r="BG155" i="13"/>
  <c r="BG173" i="13" s="1"/>
  <c r="BH155" i="13"/>
  <c r="BH173" i="13" s="1"/>
  <c r="BI155" i="13"/>
  <c r="BI173" i="13" s="1"/>
  <c r="BJ155" i="13"/>
  <c r="BJ173" i="13" s="1"/>
  <c r="BK155" i="13"/>
  <c r="BK173" i="13" s="1"/>
  <c r="BL155" i="13"/>
  <c r="BL173" i="13" s="1"/>
  <c r="BM155" i="13"/>
  <c r="BM173" i="13" s="1"/>
  <c r="BN155" i="13"/>
  <c r="BN173" i="13" s="1"/>
  <c r="BO155" i="13"/>
  <c r="BO173" i="13" s="1"/>
  <c r="BP155" i="13"/>
  <c r="BP173" i="13" s="1"/>
  <c r="BQ155" i="13"/>
  <c r="BQ173" i="13" s="1"/>
  <c r="BR155" i="13"/>
  <c r="BR173" i="13" s="1"/>
  <c r="BS155" i="13"/>
  <c r="BS173" i="13" s="1"/>
  <c r="BT155" i="13"/>
  <c r="BT173" i="13" s="1"/>
  <c r="BU155" i="13"/>
  <c r="BU173" i="13" s="1"/>
  <c r="BV155" i="13"/>
  <c r="BV173" i="13" s="1"/>
  <c r="BW155" i="13"/>
  <c r="BW173" i="13" s="1"/>
  <c r="BX155" i="13"/>
  <c r="BX173" i="13" s="1"/>
  <c r="BY155" i="13"/>
  <c r="BY173" i="13" s="1"/>
  <c r="BZ155" i="13"/>
  <c r="BZ173" i="13" s="1"/>
  <c r="CA155" i="13"/>
  <c r="CA173" i="13" s="1"/>
  <c r="CB155" i="13"/>
  <c r="CB173" i="13" s="1"/>
  <c r="CC155" i="13"/>
  <c r="CC173" i="13" s="1"/>
  <c r="CD155" i="13"/>
  <c r="CD173" i="13" s="1"/>
  <c r="CE155" i="13"/>
  <c r="CE173" i="13" s="1"/>
  <c r="CF155" i="13"/>
  <c r="CF173" i="13" s="1"/>
  <c r="CG155" i="13"/>
  <c r="CG173" i="13" s="1"/>
  <c r="CH155" i="13"/>
  <c r="CH173" i="13" s="1"/>
  <c r="CI155" i="13"/>
  <c r="CI173" i="13" s="1"/>
  <c r="CJ155" i="13"/>
  <c r="CJ173" i="13" s="1"/>
  <c r="CK155" i="13"/>
  <c r="CK173" i="13" s="1"/>
  <c r="CL155" i="13"/>
  <c r="CL173" i="13" s="1"/>
  <c r="CM155" i="13"/>
  <c r="CM173" i="13" s="1"/>
  <c r="CN155" i="13"/>
  <c r="CN173" i="13" s="1"/>
  <c r="CO155" i="13"/>
  <c r="CO173" i="13" s="1"/>
  <c r="CP155" i="13"/>
  <c r="CP173" i="13" s="1"/>
  <c r="CQ155" i="13"/>
  <c r="CQ173" i="13" s="1"/>
  <c r="CR155" i="13"/>
  <c r="CR173" i="13" s="1"/>
  <c r="CS155" i="13"/>
  <c r="CS173" i="13" s="1"/>
  <c r="CT155" i="13"/>
  <c r="CT173" i="13" s="1"/>
  <c r="CU155" i="13"/>
  <c r="CU173" i="13" s="1"/>
  <c r="CV155" i="13"/>
  <c r="CV173" i="13" s="1"/>
  <c r="CW155" i="13"/>
  <c r="CW173" i="13" s="1"/>
  <c r="CX155" i="13"/>
  <c r="CX173" i="13" s="1"/>
  <c r="CY155" i="13"/>
  <c r="CY173" i="13" s="1"/>
  <c r="CZ155" i="13"/>
  <c r="CZ173" i="13" s="1"/>
  <c r="DA155" i="13"/>
  <c r="DA173" i="13" s="1"/>
  <c r="DB155" i="13"/>
  <c r="DB173" i="13" s="1"/>
  <c r="DC155" i="13"/>
  <c r="DC173" i="13" s="1"/>
  <c r="DD155" i="13"/>
  <c r="DD173" i="13" s="1"/>
  <c r="DE155" i="13"/>
  <c r="DE173" i="13" s="1"/>
  <c r="DF155" i="13"/>
  <c r="DF173" i="13" s="1"/>
  <c r="DG155" i="13"/>
  <c r="DG173" i="13" s="1"/>
  <c r="DH155" i="13"/>
  <c r="DH173" i="13" s="1"/>
  <c r="DI155" i="13"/>
  <c r="DI173" i="13" s="1"/>
  <c r="DJ155" i="13"/>
  <c r="DJ173" i="13" s="1"/>
  <c r="DK155" i="13"/>
  <c r="DK173" i="13" s="1"/>
  <c r="DL155" i="13"/>
  <c r="DL173" i="13" s="1"/>
  <c r="DM155" i="13"/>
  <c r="DM173" i="13" s="1"/>
  <c r="DN155" i="13"/>
  <c r="DN173" i="13" s="1"/>
  <c r="DO155" i="13"/>
  <c r="DO173" i="13" s="1"/>
  <c r="DP155" i="13"/>
  <c r="DP173" i="13" s="1"/>
  <c r="DQ155" i="13"/>
  <c r="DQ173" i="13" s="1"/>
  <c r="DR155" i="13"/>
  <c r="DR173" i="13" s="1"/>
  <c r="DS155" i="13"/>
  <c r="DS173" i="13" s="1"/>
  <c r="DT155" i="13"/>
  <c r="DT173" i="13" s="1"/>
  <c r="DU155" i="13"/>
  <c r="DU173" i="13" s="1"/>
  <c r="DV155" i="13"/>
  <c r="DV173" i="13" s="1"/>
  <c r="DW155" i="13"/>
  <c r="DW173" i="13" s="1"/>
  <c r="DX155" i="13"/>
  <c r="DX173" i="13" s="1"/>
  <c r="DY155" i="13"/>
  <c r="DY173" i="13" s="1"/>
  <c r="DZ155" i="13"/>
  <c r="DZ173" i="13" s="1"/>
  <c r="EA155" i="13"/>
  <c r="EA173" i="13" s="1"/>
  <c r="EB155" i="13"/>
  <c r="EB173" i="13" s="1"/>
  <c r="EC155" i="13"/>
  <c r="EC173" i="13" s="1"/>
  <c r="ED155" i="13"/>
  <c r="ED173" i="13" s="1"/>
  <c r="EE155" i="13"/>
  <c r="EE173" i="13" s="1"/>
  <c r="EF155" i="13"/>
  <c r="EF173" i="13" s="1"/>
  <c r="EG155" i="13"/>
  <c r="EG173" i="13" s="1"/>
  <c r="EH155" i="13"/>
  <c r="EH173" i="13" s="1"/>
  <c r="EI155" i="13"/>
  <c r="EI173" i="13" s="1"/>
  <c r="EJ155" i="13"/>
  <c r="EJ173" i="13" s="1"/>
  <c r="EK155" i="13"/>
  <c r="EK173" i="13" s="1"/>
  <c r="EL155" i="13"/>
  <c r="EL173" i="13" s="1"/>
  <c r="EM155" i="13"/>
  <c r="EM173" i="13" s="1"/>
  <c r="EN155" i="13"/>
  <c r="EN173" i="13" s="1"/>
  <c r="EO155" i="13"/>
  <c r="EO173" i="13" s="1"/>
  <c r="EP155" i="13"/>
  <c r="EP173" i="13" s="1"/>
  <c r="EQ155" i="13"/>
  <c r="EQ173" i="13" s="1"/>
  <c r="ER155" i="13"/>
  <c r="ER173" i="13" s="1"/>
  <c r="ES155" i="13"/>
  <c r="ES173" i="13" s="1"/>
  <c r="ET155" i="13"/>
  <c r="ET173" i="13" s="1"/>
  <c r="EU155" i="13"/>
  <c r="EU173" i="13" s="1"/>
  <c r="EV155" i="13"/>
  <c r="EV173" i="13" s="1"/>
  <c r="EW155" i="13"/>
  <c r="EW173" i="13" s="1"/>
  <c r="EX155" i="13"/>
  <c r="EX173" i="13" s="1"/>
  <c r="EY155" i="13"/>
  <c r="EY173" i="13" s="1"/>
  <c r="EZ155" i="13"/>
  <c r="EZ173" i="13" s="1"/>
  <c r="FA155" i="13"/>
  <c r="FA173" i="13" s="1"/>
  <c r="FB155" i="13"/>
  <c r="FB173" i="13" s="1"/>
  <c r="FC155" i="13"/>
  <c r="FC173" i="13" s="1"/>
  <c r="FD155" i="13"/>
  <c r="FD173" i="13" s="1"/>
  <c r="N152" i="13"/>
  <c r="O152" i="13"/>
  <c r="P152" i="13"/>
  <c r="Q152" i="13"/>
  <c r="R152" i="13"/>
  <c r="S152" i="13"/>
  <c r="T152" i="13"/>
  <c r="U152" i="13"/>
  <c r="V152" i="13"/>
  <c r="W152" i="13"/>
  <c r="X152" i="13"/>
  <c r="Y152" i="13"/>
  <c r="Z152" i="13"/>
  <c r="Z170" i="13" s="1"/>
  <c r="AA152" i="13"/>
  <c r="AA170" i="13" s="1"/>
  <c r="AB152" i="13"/>
  <c r="AB170" i="13" s="1"/>
  <c r="AC152" i="13"/>
  <c r="AC170" i="13" s="1"/>
  <c r="AD152" i="13"/>
  <c r="AD170" i="13" s="1"/>
  <c r="AE152" i="13"/>
  <c r="AE170" i="13" s="1"/>
  <c r="AF152" i="13"/>
  <c r="AF170" i="13" s="1"/>
  <c r="AG152" i="13"/>
  <c r="AG170" i="13" s="1"/>
  <c r="AH152" i="13"/>
  <c r="AH170" i="13" s="1"/>
  <c r="AI152" i="13"/>
  <c r="AI170" i="13" s="1"/>
  <c r="AJ152" i="13"/>
  <c r="AJ170" i="13" s="1"/>
  <c r="AK152" i="13"/>
  <c r="AK170" i="13" s="1"/>
  <c r="AL152" i="13"/>
  <c r="AL170" i="13" s="1"/>
  <c r="AM152" i="13"/>
  <c r="AM170" i="13" s="1"/>
  <c r="AN152" i="13"/>
  <c r="AN170" i="13" s="1"/>
  <c r="AO152" i="13"/>
  <c r="AO170" i="13" s="1"/>
  <c r="AP152" i="13"/>
  <c r="AP170" i="13" s="1"/>
  <c r="AQ152" i="13"/>
  <c r="AQ170" i="13" s="1"/>
  <c r="AR152" i="13"/>
  <c r="AR170" i="13" s="1"/>
  <c r="AS152" i="13"/>
  <c r="AS170" i="13" s="1"/>
  <c r="AT152" i="13"/>
  <c r="AT170" i="13" s="1"/>
  <c r="AU152" i="13"/>
  <c r="AU170" i="13" s="1"/>
  <c r="AV152" i="13"/>
  <c r="AV170" i="13" s="1"/>
  <c r="AW152" i="13"/>
  <c r="AW170" i="13" s="1"/>
  <c r="AX152" i="13"/>
  <c r="AX170" i="13" s="1"/>
  <c r="AY152" i="13"/>
  <c r="AY170" i="13" s="1"/>
  <c r="AZ152" i="13"/>
  <c r="AZ170" i="13" s="1"/>
  <c r="BA152" i="13"/>
  <c r="BA170" i="13" s="1"/>
  <c r="BB152" i="13"/>
  <c r="BB170" i="13" s="1"/>
  <c r="BC152" i="13"/>
  <c r="BC170" i="13" s="1"/>
  <c r="BD152" i="13"/>
  <c r="BD170" i="13" s="1"/>
  <c r="BE152" i="13"/>
  <c r="BE170" i="13" s="1"/>
  <c r="BF152" i="13"/>
  <c r="BF170" i="13" s="1"/>
  <c r="BG152" i="13"/>
  <c r="BG170" i="13" s="1"/>
  <c r="BH152" i="13"/>
  <c r="BH170" i="13" s="1"/>
  <c r="BI152" i="13"/>
  <c r="BI170" i="13" s="1"/>
  <c r="BJ152" i="13"/>
  <c r="BJ170" i="13" s="1"/>
  <c r="BK152" i="13"/>
  <c r="BK170" i="13" s="1"/>
  <c r="BL152" i="13"/>
  <c r="BL170" i="13" s="1"/>
  <c r="BM152" i="13"/>
  <c r="BM170" i="13" s="1"/>
  <c r="BN152" i="13"/>
  <c r="BN170" i="13" s="1"/>
  <c r="BO152" i="13"/>
  <c r="BO170" i="13" s="1"/>
  <c r="BP152" i="13"/>
  <c r="BP170" i="13" s="1"/>
  <c r="BQ152" i="13"/>
  <c r="BQ170" i="13" s="1"/>
  <c r="BR152" i="13"/>
  <c r="BR170" i="13" s="1"/>
  <c r="BS152" i="13"/>
  <c r="BS170" i="13" s="1"/>
  <c r="BT152" i="13"/>
  <c r="BT170" i="13" s="1"/>
  <c r="BU152" i="13"/>
  <c r="BU170" i="13" s="1"/>
  <c r="BV152" i="13"/>
  <c r="BV170" i="13" s="1"/>
  <c r="BW152" i="13"/>
  <c r="BW170" i="13" s="1"/>
  <c r="BX152" i="13"/>
  <c r="BX170" i="13" s="1"/>
  <c r="BY152" i="13"/>
  <c r="BY170" i="13" s="1"/>
  <c r="BZ152" i="13"/>
  <c r="BZ170" i="13" s="1"/>
  <c r="CA152" i="13"/>
  <c r="CA170" i="13" s="1"/>
  <c r="CB152" i="13"/>
  <c r="CB170" i="13" s="1"/>
  <c r="CC152" i="13"/>
  <c r="CC170" i="13" s="1"/>
  <c r="CD152" i="13"/>
  <c r="CD170" i="13" s="1"/>
  <c r="CE152" i="13"/>
  <c r="CE170" i="13" s="1"/>
  <c r="CF152" i="13"/>
  <c r="CF170" i="13" s="1"/>
  <c r="CG152" i="13"/>
  <c r="CG170" i="13" s="1"/>
  <c r="CH152" i="13"/>
  <c r="CH170" i="13" s="1"/>
  <c r="CI152" i="13"/>
  <c r="CI170" i="13" s="1"/>
  <c r="CJ152" i="13"/>
  <c r="CJ170" i="13" s="1"/>
  <c r="CK152" i="13"/>
  <c r="CK170" i="13" s="1"/>
  <c r="CL152" i="13"/>
  <c r="CL170" i="13" s="1"/>
  <c r="CM152" i="13"/>
  <c r="CM170" i="13" s="1"/>
  <c r="CN152" i="13"/>
  <c r="CN170" i="13" s="1"/>
  <c r="CO152" i="13"/>
  <c r="CO170" i="13" s="1"/>
  <c r="CP152" i="13"/>
  <c r="CP170" i="13" s="1"/>
  <c r="CQ152" i="13"/>
  <c r="CQ170" i="13" s="1"/>
  <c r="CR152" i="13"/>
  <c r="CR170" i="13" s="1"/>
  <c r="CS152" i="13"/>
  <c r="CS170" i="13" s="1"/>
  <c r="CT152" i="13"/>
  <c r="CT170" i="13" s="1"/>
  <c r="CU152" i="13"/>
  <c r="CU170" i="13" s="1"/>
  <c r="CV152" i="13"/>
  <c r="CV170" i="13" s="1"/>
  <c r="CW152" i="13"/>
  <c r="CW170" i="13" s="1"/>
  <c r="CX152" i="13"/>
  <c r="CX170" i="13" s="1"/>
  <c r="CY152" i="13"/>
  <c r="CY170" i="13" s="1"/>
  <c r="CZ152" i="13"/>
  <c r="CZ170" i="13" s="1"/>
  <c r="DA152" i="13"/>
  <c r="DA170" i="13" s="1"/>
  <c r="DB152" i="13"/>
  <c r="DB170" i="13" s="1"/>
  <c r="DC152" i="13"/>
  <c r="DC170" i="13" s="1"/>
  <c r="DD152" i="13"/>
  <c r="DD170" i="13" s="1"/>
  <c r="DE152" i="13"/>
  <c r="DE170" i="13" s="1"/>
  <c r="DF152" i="13"/>
  <c r="DF170" i="13" s="1"/>
  <c r="DG152" i="13"/>
  <c r="DG170" i="13" s="1"/>
  <c r="DH152" i="13"/>
  <c r="DH170" i="13" s="1"/>
  <c r="DI152" i="13"/>
  <c r="DI170" i="13" s="1"/>
  <c r="DJ152" i="13"/>
  <c r="DJ170" i="13" s="1"/>
  <c r="DK152" i="13"/>
  <c r="DK170" i="13" s="1"/>
  <c r="DL152" i="13"/>
  <c r="DL170" i="13" s="1"/>
  <c r="DM152" i="13"/>
  <c r="DM170" i="13" s="1"/>
  <c r="DN152" i="13"/>
  <c r="DN170" i="13" s="1"/>
  <c r="DO152" i="13"/>
  <c r="DO170" i="13" s="1"/>
  <c r="DP152" i="13"/>
  <c r="DP170" i="13" s="1"/>
  <c r="DQ152" i="13"/>
  <c r="DQ170" i="13" s="1"/>
  <c r="DR152" i="13"/>
  <c r="DR170" i="13" s="1"/>
  <c r="DS152" i="13"/>
  <c r="DS170" i="13" s="1"/>
  <c r="DT152" i="13"/>
  <c r="DT170" i="13" s="1"/>
  <c r="DU152" i="13"/>
  <c r="DU170" i="13" s="1"/>
  <c r="DV152" i="13"/>
  <c r="DV170" i="13" s="1"/>
  <c r="DW152" i="13"/>
  <c r="DW170" i="13" s="1"/>
  <c r="DX152" i="13"/>
  <c r="DX170" i="13" s="1"/>
  <c r="DY152" i="13"/>
  <c r="DY170" i="13" s="1"/>
  <c r="DZ152" i="13"/>
  <c r="DZ170" i="13" s="1"/>
  <c r="EA152" i="13"/>
  <c r="EA170" i="13" s="1"/>
  <c r="EB152" i="13"/>
  <c r="EB170" i="13" s="1"/>
  <c r="EC152" i="13"/>
  <c r="EC170" i="13" s="1"/>
  <c r="ED152" i="13"/>
  <c r="ED170" i="13" s="1"/>
  <c r="EE152" i="13"/>
  <c r="EE170" i="13" s="1"/>
  <c r="EF152" i="13"/>
  <c r="EF170" i="13" s="1"/>
  <c r="EG152" i="13"/>
  <c r="EG170" i="13" s="1"/>
  <c r="EH152" i="13"/>
  <c r="EH170" i="13" s="1"/>
  <c r="EI152" i="13"/>
  <c r="EI170" i="13" s="1"/>
  <c r="EJ152" i="13"/>
  <c r="EJ170" i="13" s="1"/>
  <c r="EK152" i="13"/>
  <c r="EK170" i="13" s="1"/>
  <c r="EL152" i="13"/>
  <c r="EL170" i="13" s="1"/>
  <c r="EM152" i="13"/>
  <c r="EM170" i="13" s="1"/>
  <c r="EN152" i="13"/>
  <c r="EN170" i="13" s="1"/>
  <c r="EO152" i="13"/>
  <c r="EO170" i="13" s="1"/>
  <c r="EP152" i="13"/>
  <c r="EP170" i="13" s="1"/>
  <c r="EQ152" i="13"/>
  <c r="EQ170" i="13" s="1"/>
  <c r="ER152" i="13"/>
  <c r="ER170" i="13" s="1"/>
  <c r="ES152" i="13"/>
  <c r="ES170" i="13" s="1"/>
  <c r="ET152" i="13"/>
  <c r="ET170" i="13" s="1"/>
  <c r="EU152" i="13"/>
  <c r="EU170" i="13" s="1"/>
  <c r="EV152" i="13"/>
  <c r="EV170" i="13" s="1"/>
  <c r="EW152" i="13"/>
  <c r="EW170" i="13" s="1"/>
  <c r="EX152" i="13"/>
  <c r="EX170" i="13" s="1"/>
  <c r="EY152" i="13"/>
  <c r="EY170" i="13" s="1"/>
  <c r="EZ152" i="13"/>
  <c r="EZ170" i="13" s="1"/>
  <c r="FA152" i="13"/>
  <c r="FA170" i="13" s="1"/>
  <c r="FB152" i="13"/>
  <c r="FB170" i="13" s="1"/>
  <c r="FC152" i="13"/>
  <c r="FC170" i="13" s="1"/>
  <c r="FD152" i="13"/>
  <c r="FD170" i="13" s="1"/>
  <c r="N149" i="13"/>
  <c r="O149" i="13"/>
  <c r="P149" i="13"/>
  <c r="Q149" i="13"/>
  <c r="R149" i="13"/>
  <c r="S149" i="13"/>
  <c r="T149" i="13"/>
  <c r="U149" i="13"/>
  <c r="V149" i="13"/>
  <c r="W149" i="13"/>
  <c r="X149" i="13"/>
  <c r="Y149" i="13"/>
  <c r="Z149" i="13"/>
  <c r="Z167" i="13" s="1"/>
  <c r="AA149" i="13"/>
  <c r="AA167" i="13" s="1"/>
  <c r="AB149" i="13"/>
  <c r="AB167" i="13" s="1"/>
  <c r="AC149" i="13"/>
  <c r="AC167" i="13" s="1"/>
  <c r="AD149" i="13"/>
  <c r="AD167" i="13" s="1"/>
  <c r="AE149" i="13"/>
  <c r="AE167" i="13" s="1"/>
  <c r="AF149" i="13"/>
  <c r="AF167" i="13" s="1"/>
  <c r="AG149" i="13"/>
  <c r="AG167" i="13" s="1"/>
  <c r="AH149" i="13"/>
  <c r="AH167" i="13" s="1"/>
  <c r="AI149" i="13"/>
  <c r="AI167" i="13" s="1"/>
  <c r="AJ149" i="13"/>
  <c r="AJ167" i="13" s="1"/>
  <c r="AK149" i="13"/>
  <c r="AK167" i="13" s="1"/>
  <c r="AL149" i="13"/>
  <c r="AL167" i="13" s="1"/>
  <c r="AM149" i="13"/>
  <c r="AM167" i="13" s="1"/>
  <c r="AN149" i="13"/>
  <c r="AN167" i="13" s="1"/>
  <c r="AO149" i="13"/>
  <c r="AO167" i="13" s="1"/>
  <c r="AP149" i="13"/>
  <c r="AP167" i="13" s="1"/>
  <c r="AQ149" i="13"/>
  <c r="AQ167" i="13" s="1"/>
  <c r="AR149" i="13"/>
  <c r="AR167" i="13" s="1"/>
  <c r="AS149" i="13"/>
  <c r="AS167" i="13" s="1"/>
  <c r="AT149" i="13"/>
  <c r="AT167" i="13" s="1"/>
  <c r="AU149" i="13"/>
  <c r="AU167" i="13" s="1"/>
  <c r="AV149" i="13"/>
  <c r="AV167" i="13" s="1"/>
  <c r="AW149" i="13"/>
  <c r="AW167" i="13" s="1"/>
  <c r="AX149" i="13"/>
  <c r="AX167" i="13" s="1"/>
  <c r="AY149" i="13"/>
  <c r="AY167" i="13" s="1"/>
  <c r="AZ149" i="13"/>
  <c r="AZ167" i="13" s="1"/>
  <c r="BA149" i="13"/>
  <c r="BA167" i="13" s="1"/>
  <c r="BB149" i="13"/>
  <c r="BB167" i="13" s="1"/>
  <c r="BC149" i="13"/>
  <c r="BC167" i="13" s="1"/>
  <c r="BD149" i="13"/>
  <c r="BD167" i="13" s="1"/>
  <c r="BE149" i="13"/>
  <c r="BE167" i="13" s="1"/>
  <c r="BF149" i="13"/>
  <c r="BF167" i="13" s="1"/>
  <c r="BG149" i="13"/>
  <c r="BG167" i="13" s="1"/>
  <c r="BH149" i="13"/>
  <c r="BH167" i="13" s="1"/>
  <c r="BI149" i="13"/>
  <c r="BI167" i="13" s="1"/>
  <c r="BJ149" i="13"/>
  <c r="BJ167" i="13" s="1"/>
  <c r="BK149" i="13"/>
  <c r="BK167" i="13" s="1"/>
  <c r="BL149" i="13"/>
  <c r="BL167" i="13" s="1"/>
  <c r="BM149" i="13"/>
  <c r="BM167" i="13" s="1"/>
  <c r="BN149" i="13"/>
  <c r="BN167" i="13" s="1"/>
  <c r="BO149" i="13"/>
  <c r="BO167" i="13" s="1"/>
  <c r="BP149" i="13"/>
  <c r="BP167" i="13" s="1"/>
  <c r="BQ149" i="13"/>
  <c r="BQ167" i="13" s="1"/>
  <c r="BR149" i="13"/>
  <c r="BR167" i="13" s="1"/>
  <c r="BS149" i="13"/>
  <c r="BS167" i="13" s="1"/>
  <c r="BT149" i="13"/>
  <c r="BT167" i="13" s="1"/>
  <c r="BU149" i="13"/>
  <c r="BU167" i="13" s="1"/>
  <c r="BV149" i="13"/>
  <c r="BV167" i="13" s="1"/>
  <c r="BW149" i="13"/>
  <c r="BW167" i="13" s="1"/>
  <c r="BX149" i="13"/>
  <c r="BX167" i="13" s="1"/>
  <c r="BY149" i="13"/>
  <c r="BY167" i="13" s="1"/>
  <c r="BZ149" i="13"/>
  <c r="BZ167" i="13" s="1"/>
  <c r="CA149" i="13"/>
  <c r="CA167" i="13" s="1"/>
  <c r="CB149" i="13"/>
  <c r="CB167" i="13" s="1"/>
  <c r="CC149" i="13"/>
  <c r="CC167" i="13" s="1"/>
  <c r="CD149" i="13"/>
  <c r="CD167" i="13" s="1"/>
  <c r="CE149" i="13"/>
  <c r="CE167" i="13" s="1"/>
  <c r="CF149" i="13"/>
  <c r="CF167" i="13" s="1"/>
  <c r="CG149" i="13"/>
  <c r="CG167" i="13" s="1"/>
  <c r="CH149" i="13"/>
  <c r="CH167" i="13" s="1"/>
  <c r="CI149" i="13"/>
  <c r="CI167" i="13" s="1"/>
  <c r="CJ149" i="13"/>
  <c r="CJ167" i="13" s="1"/>
  <c r="CK149" i="13"/>
  <c r="CK167" i="13" s="1"/>
  <c r="CL149" i="13"/>
  <c r="CL167" i="13" s="1"/>
  <c r="CM149" i="13"/>
  <c r="CM167" i="13" s="1"/>
  <c r="CN149" i="13"/>
  <c r="CN167" i="13" s="1"/>
  <c r="CO149" i="13"/>
  <c r="CO167" i="13" s="1"/>
  <c r="CP149" i="13"/>
  <c r="CP167" i="13" s="1"/>
  <c r="CQ149" i="13"/>
  <c r="CQ167" i="13" s="1"/>
  <c r="CR149" i="13"/>
  <c r="CR167" i="13" s="1"/>
  <c r="CS149" i="13"/>
  <c r="CS167" i="13" s="1"/>
  <c r="CT149" i="13"/>
  <c r="CT167" i="13" s="1"/>
  <c r="CU149" i="13"/>
  <c r="CU167" i="13" s="1"/>
  <c r="CV149" i="13"/>
  <c r="CV167" i="13" s="1"/>
  <c r="CW149" i="13"/>
  <c r="CW167" i="13" s="1"/>
  <c r="CX149" i="13"/>
  <c r="CX167" i="13" s="1"/>
  <c r="CY149" i="13"/>
  <c r="CY167" i="13" s="1"/>
  <c r="CZ149" i="13"/>
  <c r="CZ167" i="13" s="1"/>
  <c r="DA149" i="13"/>
  <c r="DA167" i="13" s="1"/>
  <c r="DB149" i="13"/>
  <c r="DB167" i="13" s="1"/>
  <c r="DC149" i="13"/>
  <c r="DC167" i="13" s="1"/>
  <c r="DD149" i="13"/>
  <c r="DD167" i="13" s="1"/>
  <c r="DE149" i="13"/>
  <c r="DE167" i="13" s="1"/>
  <c r="DF149" i="13"/>
  <c r="DF167" i="13" s="1"/>
  <c r="DG149" i="13"/>
  <c r="DG167" i="13" s="1"/>
  <c r="DH149" i="13"/>
  <c r="DH167" i="13" s="1"/>
  <c r="DI149" i="13"/>
  <c r="DI167" i="13" s="1"/>
  <c r="DJ149" i="13"/>
  <c r="DJ167" i="13" s="1"/>
  <c r="DK149" i="13"/>
  <c r="DK167" i="13" s="1"/>
  <c r="DL149" i="13"/>
  <c r="DL167" i="13" s="1"/>
  <c r="DM149" i="13"/>
  <c r="DM167" i="13" s="1"/>
  <c r="DN149" i="13"/>
  <c r="DN167" i="13" s="1"/>
  <c r="DO149" i="13"/>
  <c r="DO167" i="13" s="1"/>
  <c r="DP149" i="13"/>
  <c r="DP167" i="13" s="1"/>
  <c r="DQ149" i="13"/>
  <c r="DQ167" i="13" s="1"/>
  <c r="DR149" i="13"/>
  <c r="DR167" i="13" s="1"/>
  <c r="DS149" i="13"/>
  <c r="DS167" i="13" s="1"/>
  <c r="DT149" i="13"/>
  <c r="DT167" i="13" s="1"/>
  <c r="DU149" i="13"/>
  <c r="DU167" i="13" s="1"/>
  <c r="DV149" i="13"/>
  <c r="DV167" i="13" s="1"/>
  <c r="DW149" i="13"/>
  <c r="DW167" i="13" s="1"/>
  <c r="DX149" i="13"/>
  <c r="DX167" i="13" s="1"/>
  <c r="DY149" i="13"/>
  <c r="DY167" i="13" s="1"/>
  <c r="DZ149" i="13"/>
  <c r="DZ167" i="13" s="1"/>
  <c r="EA149" i="13"/>
  <c r="EA167" i="13" s="1"/>
  <c r="EB149" i="13"/>
  <c r="EB167" i="13" s="1"/>
  <c r="EC149" i="13"/>
  <c r="EC167" i="13" s="1"/>
  <c r="ED149" i="13"/>
  <c r="ED167" i="13" s="1"/>
  <c r="EE149" i="13"/>
  <c r="EE167" i="13" s="1"/>
  <c r="EF149" i="13"/>
  <c r="EF167" i="13" s="1"/>
  <c r="EG149" i="13"/>
  <c r="EG167" i="13" s="1"/>
  <c r="EH149" i="13"/>
  <c r="EH167" i="13" s="1"/>
  <c r="EI149" i="13"/>
  <c r="EI167" i="13" s="1"/>
  <c r="EJ149" i="13"/>
  <c r="EJ167" i="13" s="1"/>
  <c r="EK149" i="13"/>
  <c r="EK167" i="13" s="1"/>
  <c r="EL149" i="13"/>
  <c r="EL167" i="13" s="1"/>
  <c r="EM149" i="13"/>
  <c r="EM167" i="13" s="1"/>
  <c r="EN149" i="13"/>
  <c r="EN167" i="13" s="1"/>
  <c r="EO149" i="13"/>
  <c r="EO167" i="13" s="1"/>
  <c r="EP149" i="13"/>
  <c r="EP167" i="13" s="1"/>
  <c r="EQ149" i="13"/>
  <c r="EQ167" i="13" s="1"/>
  <c r="ER149" i="13"/>
  <c r="ER167" i="13" s="1"/>
  <c r="ES149" i="13"/>
  <c r="ES167" i="13" s="1"/>
  <c r="ET149" i="13"/>
  <c r="ET167" i="13" s="1"/>
  <c r="EU149" i="13"/>
  <c r="EU167" i="13" s="1"/>
  <c r="EV149" i="13"/>
  <c r="EV167" i="13" s="1"/>
  <c r="EW149" i="13"/>
  <c r="EW167" i="13" s="1"/>
  <c r="EX149" i="13"/>
  <c r="EX167" i="13" s="1"/>
  <c r="EY149" i="13"/>
  <c r="EY167" i="13" s="1"/>
  <c r="EZ149" i="13"/>
  <c r="EZ167" i="13" s="1"/>
  <c r="FA149" i="13"/>
  <c r="FA167" i="13" s="1"/>
  <c r="FB149" i="13"/>
  <c r="FB167" i="13" s="1"/>
  <c r="FC149" i="13"/>
  <c r="FC167" i="13" s="1"/>
  <c r="FD149" i="13"/>
  <c r="FD167" i="13" s="1"/>
  <c r="N153" i="13"/>
  <c r="O153" i="13"/>
  <c r="P153" i="13"/>
  <c r="Q153" i="13"/>
  <c r="R153" i="13"/>
  <c r="S153" i="13"/>
  <c r="T153" i="13"/>
  <c r="U153" i="13"/>
  <c r="V153" i="13"/>
  <c r="W153" i="13"/>
  <c r="X153" i="13"/>
  <c r="Y153" i="13"/>
  <c r="Z153" i="13"/>
  <c r="Z171" i="13" s="1"/>
  <c r="AA153" i="13"/>
  <c r="AA171" i="13" s="1"/>
  <c r="AB153" i="13"/>
  <c r="AB171" i="13" s="1"/>
  <c r="AC153" i="13"/>
  <c r="AC171" i="13" s="1"/>
  <c r="AD153" i="13"/>
  <c r="AD171" i="13" s="1"/>
  <c r="AE153" i="13"/>
  <c r="AE171" i="13" s="1"/>
  <c r="AF153" i="13"/>
  <c r="AF171" i="13" s="1"/>
  <c r="AG153" i="13"/>
  <c r="AG171" i="13" s="1"/>
  <c r="AH153" i="13"/>
  <c r="AH171" i="13" s="1"/>
  <c r="AI153" i="13"/>
  <c r="AI171" i="13" s="1"/>
  <c r="AJ153" i="13"/>
  <c r="AJ171" i="13" s="1"/>
  <c r="AK153" i="13"/>
  <c r="AK171" i="13" s="1"/>
  <c r="AL153" i="13"/>
  <c r="AL171" i="13" s="1"/>
  <c r="AM153" i="13"/>
  <c r="AM171" i="13" s="1"/>
  <c r="AN153" i="13"/>
  <c r="AN171" i="13" s="1"/>
  <c r="AO153" i="13"/>
  <c r="AO171" i="13" s="1"/>
  <c r="AP153" i="13"/>
  <c r="AP171" i="13" s="1"/>
  <c r="AQ153" i="13"/>
  <c r="AQ171" i="13" s="1"/>
  <c r="AR153" i="13"/>
  <c r="AR171" i="13" s="1"/>
  <c r="AS153" i="13"/>
  <c r="AS171" i="13" s="1"/>
  <c r="AT153" i="13"/>
  <c r="AT171" i="13" s="1"/>
  <c r="AU153" i="13"/>
  <c r="AU171" i="13" s="1"/>
  <c r="AV153" i="13"/>
  <c r="AV171" i="13" s="1"/>
  <c r="AW153" i="13"/>
  <c r="AW171" i="13" s="1"/>
  <c r="AX153" i="13"/>
  <c r="AX171" i="13" s="1"/>
  <c r="AY153" i="13"/>
  <c r="AY171" i="13" s="1"/>
  <c r="AZ153" i="13"/>
  <c r="AZ171" i="13" s="1"/>
  <c r="BA153" i="13"/>
  <c r="BA171" i="13" s="1"/>
  <c r="BB153" i="13"/>
  <c r="BB171" i="13" s="1"/>
  <c r="BC153" i="13"/>
  <c r="BC171" i="13" s="1"/>
  <c r="BD153" i="13"/>
  <c r="BD171" i="13" s="1"/>
  <c r="BE153" i="13"/>
  <c r="BE171" i="13" s="1"/>
  <c r="BF153" i="13"/>
  <c r="BF171" i="13" s="1"/>
  <c r="BG153" i="13"/>
  <c r="BG171" i="13" s="1"/>
  <c r="BH153" i="13"/>
  <c r="BH171" i="13" s="1"/>
  <c r="BI153" i="13"/>
  <c r="BI171" i="13" s="1"/>
  <c r="BJ153" i="13"/>
  <c r="BJ171" i="13" s="1"/>
  <c r="BK153" i="13"/>
  <c r="BK171" i="13" s="1"/>
  <c r="BL153" i="13"/>
  <c r="BM153" i="13"/>
  <c r="BM171" i="13" s="1"/>
  <c r="BN153" i="13"/>
  <c r="BN171" i="13" s="1"/>
  <c r="BO153" i="13"/>
  <c r="BO171" i="13" s="1"/>
  <c r="BP153" i="13"/>
  <c r="BP171" i="13" s="1"/>
  <c r="BQ153" i="13"/>
  <c r="BQ171" i="13" s="1"/>
  <c r="BR153" i="13"/>
  <c r="BR171" i="13" s="1"/>
  <c r="BS153" i="13"/>
  <c r="BS171" i="13" s="1"/>
  <c r="BT153" i="13"/>
  <c r="BT171" i="13" s="1"/>
  <c r="BU153" i="13"/>
  <c r="BU171" i="13" s="1"/>
  <c r="BV153" i="13"/>
  <c r="BV171" i="13" s="1"/>
  <c r="BW153" i="13"/>
  <c r="BW171" i="13" s="1"/>
  <c r="BX153" i="13"/>
  <c r="BX171" i="13" s="1"/>
  <c r="BY153" i="13"/>
  <c r="BY171" i="13" s="1"/>
  <c r="BZ153" i="13"/>
  <c r="BZ171" i="13" s="1"/>
  <c r="CA153" i="13"/>
  <c r="CA171" i="13" s="1"/>
  <c r="CB153" i="13"/>
  <c r="CB171" i="13" s="1"/>
  <c r="CC153" i="13"/>
  <c r="CC171" i="13" s="1"/>
  <c r="CD153" i="13"/>
  <c r="CD171" i="13" s="1"/>
  <c r="CE153" i="13"/>
  <c r="CE171" i="13" s="1"/>
  <c r="CF153" i="13"/>
  <c r="CF171" i="13" s="1"/>
  <c r="CG153" i="13"/>
  <c r="CG171" i="13" s="1"/>
  <c r="CH153" i="13"/>
  <c r="CH171" i="13" s="1"/>
  <c r="CI153" i="13"/>
  <c r="CI171" i="13" s="1"/>
  <c r="CJ153" i="13"/>
  <c r="CJ171" i="13" s="1"/>
  <c r="CK153" i="13"/>
  <c r="CK171" i="13" s="1"/>
  <c r="CL153" i="13"/>
  <c r="CL171" i="13" s="1"/>
  <c r="CM153" i="13"/>
  <c r="CM171" i="13" s="1"/>
  <c r="CN153" i="13"/>
  <c r="CN171" i="13" s="1"/>
  <c r="CO153" i="13"/>
  <c r="CO171" i="13" s="1"/>
  <c r="CP153" i="13"/>
  <c r="CP171" i="13" s="1"/>
  <c r="CQ153" i="13"/>
  <c r="CQ171" i="13" s="1"/>
  <c r="CR153" i="13"/>
  <c r="CR171" i="13" s="1"/>
  <c r="CS153" i="13"/>
  <c r="CS171" i="13" s="1"/>
  <c r="CT153" i="13"/>
  <c r="CT171" i="13" s="1"/>
  <c r="CU153" i="13"/>
  <c r="CU171" i="13" s="1"/>
  <c r="CV153" i="13"/>
  <c r="CV171" i="13" s="1"/>
  <c r="CW153" i="13"/>
  <c r="CW171" i="13" s="1"/>
  <c r="CX153" i="13"/>
  <c r="CX171" i="13" s="1"/>
  <c r="CY153" i="13"/>
  <c r="CY171" i="13" s="1"/>
  <c r="CZ153" i="13"/>
  <c r="CZ171" i="13" s="1"/>
  <c r="DA153" i="13"/>
  <c r="DA171" i="13" s="1"/>
  <c r="DB153" i="13"/>
  <c r="DB171" i="13" s="1"/>
  <c r="DC153" i="13"/>
  <c r="DC171" i="13" s="1"/>
  <c r="DD153" i="13"/>
  <c r="DD171" i="13" s="1"/>
  <c r="DE153" i="13"/>
  <c r="DE171" i="13" s="1"/>
  <c r="DF153" i="13"/>
  <c r="DF171" i="13" s="1"/>
  <c r="DG153" i="13"/>
  <c r="DG171" i="13" s="1"/>
  <c r="DH153" i="13"/>
  <c r="DH171" i="13" s="1"/>
  <c r="DI153" i="13"/>
  <c r="DI171" i="13" s="1"/>
  <c r="DJ153" i="13"/>
  <c r="DJ171" i="13" s="1"/>
  <c r="DK153" i="13"/>
  <c r="DK171" i="13" s="1"/>
  <c r="DL153" i="13"/>
  <c r="DL171" i="13" s="1"/>
  <c r="DM153" i="13"/>
  <c r="DM171" i="13" s="1"/>
  <c r="DN153" i="13"/>
  <c r="DN171" i="13" s="1"/>
  <c r="DO153" i="13"/>
  <c r="DO171" i="13" s="1"/>
  <c r="DP153" i="13"/>
  <c r="DP171" i="13" s="1"/>
  <c r="DQ153" i="13"/>
  <c r="DQ171" i="13" s="1"/>
  <c r="DR153" i="13"/>
  <c r="DR171" i="13" s="1"/>
  <c r="DS153" i="13"/>
  <c r="DS171" i="13" s="1"/>
  <c r="DT153" i="13"/>
  <c r="DT171" i="13" s="1"/>
  <c r="DU153" i="13"/>
  <c r="DU171" i="13" s="1"/>
  <c r="DV153" i="13"/>
  <c r="DV171" i="13" s="1"/>
  <c r="DW153" i="13"/>
  <c r="DX153" i="13"/>
  <c r="DX171" i="13" s="1"/>
  <c r="DY153" i="13"/>
  <c r="DY171" i="13" s="1"/>
  <c r="DZ153" i="13"/>
  <c r="DZ171" i="13" s="1"/>
  <c r="EA153" i="13"/>
  <c r="EA171" i="13" s="1"/>
  <c r="EB153" i="13"/>
  <c r="EB171" i="13" s="1"/>
  <c r="EC153" i="13"/>
  <c r="EC171" i="13" s="1"/>
  <c r="ED153" i="13"/>
  <c r="ED171" i="13" s="1"/>
  <c r="EE153" i="13"/>
  <c r="EE171" i="13" s="1"/>
  <c r="EF153" i="13"/>
  <c r="EF171" i="13" s="1"/>
  <c r="EG153" i="13"/>
  <c r="EG171" i="13" s="1"/>
  <c r="EH153" i="13"/>
  <c r="EH171" i="13" s="1"/>
  <c r="EI153" i="13"/>
  <c r="EI171" i="13" s="1"/>
  <c r="EJ153" i="13"/>
  <c r="EJ171" i="13" s="1"/>
  <c r="EK153" i="13"/>
  <c r="EK171" i="13" s="1"/>
  <c r="EL153" i="13"/>
  <c r="EL171" i="13" s="1"/>
  <c r="EM153" i="13"/>
  <c r="EM171" i="13" s="1"/>
  <c r="EN153" i="13"/>
  <c r="EN171" i="13" s="1"/>
  <c r="EO153" i="13"/>
  <c r="EO171" i="13" s="1"/>
  <c r="EP153" i="13"/>
  <c r="EP171" i="13" s="1"/>
  <c r="EQ153" i="13"/>
  <c r="EQ171" i="13" s="1"/>
  <c r="ER153" i="13"/>
  <c r="ER171" i="13" s="1"/>
  <c r="ES153" i="13"/>
  <c r="ES171" i="13" s="1"/>
  <c r="ET153" i="13"/>
  <c r="ET171" i="13" s="1"/>
  <c r="EU153" i="13"/>
  <c r="EU171" i="13" s="1"/>
  <c r="EV153" i="13"/>
  <c r="EV171" i="13" s="1"/>
  <c r="EW153" i="13"/>
  <c r="EW171" i="13" s="1"/>
  <c r="EX153" i="13"/>
  <c r="EX171" i="13" s="1"/>
  <c r="EY153" i="13"/>
  <c r="EY171" i="13" s="1"/>
  <c r="EZ153" i="13"/>
  <c r="EZ171" i="13" s="1"/>
  <c r="FA153" i="13"/>
  <c r="FA171" i="13" s="1"/>
  <c r="FB153" i="13"/>
  <c r="FB171" i="13" s="1"/>
  <c r="FC153" i="13"/>
  <c r="FC171" i="13" s="1"/>
  <c r="FD153" i="13"/>
  <c r="FD171" i="13" s="1"/>
  <c r="N154" i="13"/>
  <c r="O154" i="13"/>
  <c r="P154" i="13"/>
  <c r="Q154" i="13"/>
  <c r="R154" i="13"/>
  <c r="S154" i="13"/>
  <c r="T154" i="13"/>
  <c r="U154" i="13"/>
  <c r="V154" i="13"/>
  <c r="W154" i="13"/>
  <c r="X154" i="13"/>
  <c r="Y154" i="13"/>
  <c r="Z154" i="13"/>
  <c r="Z172" i="13" s="1"/>
  <c r="AA154" i="13"/>
  <c r="AA172" i="13" s="1"/>
  <c r="AB154" i="13"/>
  <c r="AB172" i="13" s="1"/>
  <c r="AC154" i="13"/>
  <c r="AC172" i="13" s="1"/>
  <c r="AD154" i="13"/>
  <c r="AD172" i="13" s="1"/>
  <c r="AE154" i="13"/>
  <c r="AE172" i="13" s="1"/>
  <c r="AF154" i="13"/>
  <c r="AF172" i="13" s="1"/>
  <c r="AG154" i="13"/>
  <c r="AG172" i="13" s="1"/>
  <c r="AH154" i="13"/>
  <c r="AH172" i="13" s="1"/>
  <c r="AI154" i="13"/>
  <c r="AI172" i="13" s="1"/>
  <c r="AJ154" i="13"/>
  <c r="AJ172" i="13" s="1"/>
  <c r="AK154" i="13"/>
  <c r="AK172" i="13" s="1"/>
  <c r="AL154" i="13"/>
  <c r="AL172" i="13" s="1"/>
  <c r="AM154" i="13"/>
  <c r="AM172" i="13" s="1"/>
  <c r="AN154" i="13"/>
  <c r="AN172" i="13" s="1"/>
  <c r="AO154" i="13"/>
  <c r="AO172" i="13" s="1"/>
  <c r="AP154" i="13"/>
  <c r="AP172" i="13" s="1"/>
  <c r="AQ154" i="13"/>
  <c r="AQ172" i="13" s="1"/>
  <c r="AR154" i="13"/>
  <c r="AR172" i="13" s="1"/>
  <c r="AS154" i="13"/>
  <c r="AS172" i="13" s="1"/>
  <c r="AT154" i="13"/>
  <c r="AT172" i="13" s="1"/>
  <c r="AU154" i="13"/>
  <c r="AU172" i="13" s="1"/>
  <c r="AV154" i="13"/>
  <c r="AV172" i="13" s="1"/>
  <c r="AW154" i="13"/>
  <c r="AW172" i="13" s="1"/>
  <c r="AX154" i="13"/>
  <c r="AX172" i="13" s="1"/>
  <c r="AY154" i="13"/>
  <c r="AY172" i="13" s="1"/>
  <c r="AZ154" i="13"/>
  <c r="AZ172" i="13" s="1"/>
  <c r="BA154" i="13"/>
  <c r="BA172" i="13" s="1"/>
  <c r="BB154" i="13"/>
  <c r="BB172" i="13" s="1"/>
  <c r="BC154" i="13"/>
  <c r="BC172" i="13" s="1"/>
  <c r="BD154" i="13"/>
  <c r="BD172" i="13" s="1"/>
  <c r="BE154" i="13"/>
  <c r="BE172" i="13" s="1"/>
  <c r="BF154" i="13"/>
  <c r="BF172" i="13" s="1"/>
  <c r="BG154" i="13"/>
  <c r="BG172" i="13" s="1"/>
  <c r="BH154" i="13"/>
  <c r="BH172" i="13" s="1"/>
  <c r="BI154" i="13"/>
  <c r="BI172" i="13" s="1"/>
  <c r="BJ154" i="13"/>
  <c r="BJ172" i="13" s="1"/>
  <c r="BK154" i="13"/>
  <c r="BK172" i="13" s="1"/>
  <c r="BL154" i="13"/>
  <c r="BL172" i="13" s="1"/>
  <c r="BM154" i="13"/>
  <c r="BM172" i="13" s="1"/>
  <c r="BN154" i="13"/>
  <c r="BN172" i="13" s="1"/>
  <c r="BO154" i="13"/>
  <c r="BO172" i="13" s="1"/>
  <c r="BP154" i="13"/>
  <c r="BP172" i="13" s="1"/>
  <c r="BQ154" i="13"/>
  <c r="BQ172" i="13" s="1"/>
  <c r="BR154" i="13"/>
  <c r="BR172" i="13" s="1"/>
  <c r="BS154" i="13"/>
  <c r="BS172" i="13" s="1"/>
  <c r="BT154" i="13"/>
  <c r="BT172" i="13" s="1"/>
  <c r="BU154" i="13"/>
  <c r="BU172" i="13" s="1"/>
  <c r="BV154" i="13"/>
  <c r="BV172" i="13" s="1"/>
  <c r="BW154" i="13"/>
  <c r="BW172" i="13" s="1"/>
  <c r="BX154" i="13"/>
  <c r="BX172" i="13" s="1"/>
  <c r="BY154" i="13"/>
  <c r="BY172" i="13" s="1"/>
  <c r="BZ154" i="13"/>
  <c r="BZ172" i="13" s="1"/>
  <c r="CA154" i="13"/>
  <c r="CA172" i="13" s="1"/>
  <c r="CB154" i="13"/>
  <c r="CB172" i="13" s="1"/>
  <c r="CC154" i="13"/>
  <c r="CC172" i="13" s="1"/>
  <c r="CD154" i="13"/>
  <c r="CD172" i="13" s="1"/>
  <c r="CE154" i="13"/>
  <c r="CE172" i="13" s="1"/>
  <c r="CF154" i="13"/>
  <c r="CF172" i="13" s="1"/>
  <c r="CG154" i="13"/>
  <c r="CG172" i="13" s="1"/>
  <c r="CH154" i="13"/>
  <c r="CH172" i="13" s="1"/>
  <c r="CI154" i="13"/>
  <c r="CI172" i="13" s="1"/>
  <c r="CJ154" i="13"/>
  <c r="CJ172" i="13" s="1"/>
  <c r="CK154" i="13"/>
  <c r="CK172" i="13" s="1"/>
  <c r="CL154" i="13"/>
  <c r="CL172" i="13" s="1"/>
  <c r="CM154" i="13"/>
  <c r="CM172" i="13" s="1"/>
  <c r="CN154" i="13"/>
  <c r="CN172" i="13" s="1"/>
  <c r="CO154" i="13"/>
  <c r="CO172" i="13" s="1"/>
  <c r="CP154" i="13"/>
  <c r="CP172" i="13" s="1"/>
  <c r="CQ154" i="13"/>
  <c r="CQ172" i="13" s="1"/>
  <c r="CR154" i="13"/>
  <c r="CR172" i="13" s="1"/>
  <c r="CS154" i="13"/>
  <c r="CS172" i="13" s="1"/>
  <c r="CT154" i="13"/>
  <c r="CT172" i="13" s="1"/>
  <c r="CU154" i="13"/>
  <c r="CU172" i="13" s="1"/>
  <c r="CV154" i="13"/>
  <c r="CV172" i="13" s="1"/>
  <c r="CW154" i="13"/>
  <c r="CW172" i="13" s="1"/>
  <c r="CX154" i="13"/>
  <c r="CX172" i="13" s="1"/>
  <c r="CY154" i="13"/>
  <c r="CY172" i="13" s="1"/>
  <c r="CZ154" i="13"/>
  <c r="CZ172" i="13" s="1"/>
  <c r="DA154" i="13"/>
  <c r="DA172" i="13" s="1"/>
  <c r="DB154" i="13"/>
  <c r="DB172" i="13" s="1"/>
  <c r="DC154" i="13"/>
  <c r="DC172" i="13" s="1"/>
  <c r="DD154" i="13"/>
  <c r="DD172" i="13" s="1"/>
  <c r="DE154" i="13"/>
  <c r="DE172" i="13" s="1"/>
  <c r="DF154" i="13"/>
  <c r="DF172" i="13" s="1"/>
  <c r="DG154" i="13"/>
  <c r="DG172" i="13" s="1"/>
  <c r="DH154" i="13"/>
  <c r="DH172" i="13" s="1"/>
  <c r="DI154" i="13"/>
  <c r="DI172" i="13" s="1"/>
  <c r="DJ154" i="13"/>
  <c r="DJ172" i="13" s="1"/>
  <c r="DK154" i="13"/>
  <c r="DK172" i="13" s="1"/>
  <c r="DL154" i="13"/>
  <c r="DL172" i="13" s="1"/>
  <c r="DM154" i="13"/>
  <c r="DM172" i="13" s="1"/>
  <c r="DN154" i="13"/>
  <c r="DN172" i="13" s="1"/>
  <c r="DO154" i="13"/>
  <c r="DO172" i="13" s="1"/>
  <c r="DP154" i="13"/>
  <c r="DP172" i="13" s="1"/>
  <c r="DQ154" i="13"/>
  <c r="DQ172" i="13" s="1"/>
  <c r="DR154" i="13"/>
  <c r="DR172" i="13" s="1"/>
  <c r="DS154" i="13"/>
  <c r="DS172" i="13" s="1"/>
  <c r="DT154" i="13"/>
  <c r="DT172" i="13" s="1"/>
  <c r="DU154" i="13"/>
  <c r="DU172" i="13" s="1"/>
  <c r="DV154" i="13"/>
  <c r="DV172" i="13" s="1"/>
  <c r="DW154" i="13"/>
  <c r="DW172" i="13" s="1"/>
  <c r="DX154" i="13"/>
  <c r="DX172" i="13" s="1"/>
  <c r="DY154" i="13"/>
  <c r="DY172" i="13" s="1"/>
  <c r="DZ154" i="13"/>
  <c r="DZ172" i="13" s="1"/>
  <c r="EA154" i="13"/>
  <c r="EA172" i="13" s="1"/>
  <c r="EB154" i="13"/>
  <c r="EB172" i="13" s="1"/>
  <c r="EC154" i="13"/>
  <c r="EC172" i="13" s="1"/>
  <c r="ED154" i="13"/>
  <c r="ED172" i="13" s="1"/>
  <c r="EE154" i="13"/>
  <c r="EE172" i="13" s="1"/>
  <c r="EF154" i="13"/>
  <c r="EF172" i="13" s="1"/>
  <c r="EG154" i="13"/>
  <c r="EG172" i="13" s="1"/>
  <c r="EH154" i="13"/>
  <c r="EH172" i="13" s="1"/>
  <c r="EI154" i="13"/>
  <c r="EI172" i="13" s="1"/>
  <c r="EJ154" i="13"/>
  <c r="EJ172" i="13" s="1"/>
  <c r="EK154" i="13"/>
  <c r="EK172" i="13" s="1"/>
  <c r="EL154" i="13"/>
  <c r="EL172" i="13" s="1"/>
  <c r="EM154" i="13"/>
  <c r="EM172" i="13" s="1"/>
  <c r="EN154" i="13"/>
  <c r="EN172" i="13" s="1"/>
  <c r="EO154" i="13"/>
  <c r="EO172" i="13" s="1"/>
  <c r="EP154" i="13"/>
  <c r="EP172" i="13" s="1"/>
  <c r="EQ154" i="13"/>
  <c r="EQ172" i="13" s="1"/>
  <c r="ER154" i="13"/>
  <c r="ER172" i="13" s="1"/>
  <c r="ES154" i="13"/>
  <c r="ES172" i="13" s="1"/>
  <c r="ET154" i="13"/>
  <c r="ET172" i="13" s="1"/>
  <c r="EU154" i="13"/>
  <c r="EU172" i="13" s="1"/>
  <c r="EV154" i="13"/>
  <c r="EV172" i="13" s="1"/>
  <c r="EW154" i="13"/>
  <c r="EW172" i="13" s="1"/>
  <c r="EX154" i="13"/>
  <c r="EX172" i="13" s="1"/>
  <c r="EY154" i="13"/>
  <c r="EY172" i="13" s="1"/>
  <c r="EZ154" i="13"/>
  <c r="EZ172" i="13" s="1"/>
  <c r="FA154" i="13"/>
  <c r="FA172" i="13" s="1"/>
  <c r="FB154" i="13"/>
  <c r="FB172" i="13" s="1"/>
  <c r="FC154" i="13"/>
  <c r="FD154" i="13"/>
  <c r="FD172" i="13" s="1"/>
  <c r="N150" i="13"/>
  <c r="O150" i="13"/>
  <c r="P150" i="13"/>
  <c r="Q150" i="13"/>
  <c r="R150" i="13"/>
  <c r="S150" i="13"/>
  <c r="T150" i="13"/>
  <c r="U150" i="13"/>
  <c r="V150" i="13"/>
  <c r="W150" i="13"/>
  <c r="X150" i="13"/>
  <c r="Y150" i="13"/>
  <c r="Z150" i="13"/>
  <c r="Z168" i="13" s="1"/>
  <c r="AA150" i="13"/>
  <c r="AA168" i="13" s="1"/>
  <c r="AB150" i="13"/>
  <c r="AB168" i="13" s="1"/>
  <c r="AC150" i="13"/>
  <c r="AC168" i="13" s="1"/>
  <c r="AD150" i="13"/>
  <c r="AD168" i="13" s="1"/>
  <c r="AE150" i="13"/>
  <c r="AE168" i="13" s="1"/>
  <c r="AF150" i="13"/>
  <c r="AF168" i="13" s="1"/>
  <c r="AG150" i="13"/>
  <c r="AG168" i="13" s="1"/>
  <c r="AH150" i="13"/>
  <c r="AH168" i="13" s="1"/>
  <c r="AI150" i="13"/>
  <c r="AI168" i="13" s="1"/>
  <c r="AJ150" i="13"/>
  <c r="AJ168" i="13" s="1"/>
  <c r="AK150" i="13"/>
  <c r="AK168" i="13" s="1"/>
  <c r="AL150" i="13"/>
  <c r="AL168" i="13" s="1"/>
  <c r="AM150" i="13"/>
  <c r="AM168" i="13" s="1"/>
  <c r="AN150" i="13"/>
  <c r="AN168" i="13" s="1"/>
  <c r="AO150" i="13"/>
  <c r="AO168" i="13" s="1"/>
  <c r="AP150" i="13"/>
  <c r="AP168" i="13" s="1"/>
  <c r="AQ150" i="13"/>
  <c r="AQ168" i="13" s="1"/>
  <c r="AR150" i="13"/>
  <c r="AR168" i="13" s="1"/>
  <c r="AS150" i="13"/>
  <c r="AS168" i="13" s="1"/>
  <c r="AT150" i="13"/>
  <c r="AT168" i="13" s="1"/>
  <c r="AU150" i="13"/>
  <c r="AU168" i="13" s="1"/>
  <c r="AV150" i="13"/>
  <c r="AV168" i="13" s="1"/>
  <c r="AW150" i="13"/>
  <c r="AW168" i="13" s="1"/>
  <c r="AX150" i="13"/>
  <c r="AX168" i="13" s="1"/>
  <c r="AY150" i="13"/>
  <c r="AY168" i="13" s="1"/>
  <c r="AZ150" i="13"/>
  <c r="AZ168" i="13" s="1"/>
  <c r="BA150" i="13"/>
  <c r="BA168" i="13" s="1"/>
  <c r="BB150" i="13"/>
  <c r="BB168" i="13" s="1"/>
  <c r="BC150" i="13"/>
  <c r="BC168" i="13" s="1"/>
  <c r="BD150" i="13"/>
  <c r="BD168" i="13" s="1"/>
  <c r="BE150" i="13"/>
  <c r="BE168" i="13" s="1"/>
  <c r="BF150" i="13"/>
  <c r="BF168" i="13" s="1"/>
  <c r="BG150" i="13"/>
  <c r="BH150" i="13"/>
  <c r="BH168" i="13" s="1"/>
  <c r="BI150" i="13"/>
  <c r="BI168" i="13" s="1"/>
  <c r="BJ150" i="13"/>
  <c r="BJ168" i="13" s="1"/>
  <c r="BK150" i="13"/>
  <c r="BK168" i="13" s="1"/>
  <c r="BL150" i="13"/>
  <c r="BL168" i="13" s="1"/>
  <c r="BM150" i="13"/>
  <c r="BM168" i="13" s="1"/>
  <c r="BN150" i="13"/>
  <c r="BN168" i="13" s="1"/>
  <c r="BO150" i="13"/>
  <c r="BO168" i="13" s="1"/>
  <c r="BP150" i="13"/>
  <c r="BP168" i="13" s="1"/>
  <c r="BQ150" i="13"/>
  <c r="BQ168" i="13" s="1"/>
  <c r="BR150" i="13"/>
  <c r="BR168" i="13" s="1"/>
  <c r="BS150" i="13"/>
  <c r="BS168" i="13" s="1"/>
  <c r="BT150" i="13"/>
  <c r="BT168" i="13" s="1"/>
  <c r="BU150" i="13"/>
  <c r="BU168" i="13" s="1"/>
  <c r="BV150" i="13"/>
  <c r="BV168" i="13" s="1"/>
  <c r="BW150" i="13"/>
  <c r="BW168" i="13" s="1"/>
  <c r="BX150" i="13"/>
  <c r="BX168" i="13" s="1"/>
  <c r="BY150" i="13"/>
  <c r="BY168" i="13" s="1"/>
  <c r="BZ150" i="13"/>
  <c r="BZ168" i="13" s="1"/>
  <c r="CA150" i="13"/>
  <c r="CA168" i="13" s="1"/>
  <c r="CB150" i="13"/>
  <c r="CB168" i="13" s="1"/>
  <c r="CC150" i="13"/>
  <c r="CC168" i="13" s="1"/>
  <c r="CD150" i="13"/>
  <c r="CD168" i="13" s="1"/>
  <c r="CE150" i="13"/>
  <c r="CE168" i="13" s="1"/>
  <c r="CF150" i="13"/>
  <c r="CF168" i="13" s="1"/>
  <c r="CG150" i="13"/>
  <c r="CG168" i="13" s="1"/>
  <c r="CH150" i="13"/>
  <c r="CH168" i="13" s="1"/>
  <c r="CI150" i="13"/>
  <c r="CI168" i="13" s="1"/>
  <c r="CJ150" i="13"/>
  <c r="CJ168" i="13" s="1"/>
  <c r="CK150" i="13"/>
  <c r="CK168" i="13" s="1"/>
  <c r="CL150" i="13"/>
  <c r="CL168" i="13" s="1"/>
  <c r="CM150" i="13"/>
  <c r="CM168" i="13" s="1"/>
  <c r="CN150" i="13"/>
  <c r="CN168" i="13" s="1"/>
  <c r="CO150" i="13"/>
  <c r="CO168" i="13" s="1"/>
  <c r="CP150" i="13"/>
  <c r="CP168" i="13" s="1"/>
  <c r="CQ150" i="13"/>
  <c r="CQ168" i="13" s="1"/>
  <c r="CR150" i="13"/>
  <c r="CR168" i="13" s="1"/>
  <c r="CS150" i="13"/>
  <c r="CS168" i="13" s="1"/>
  <c r="CT150" i="13"/>
  <c r="CT168" i="13" s="1"/>
  <c r="CU150" i="13"/>
  <c r="CU168" i="13" s="1"/>
  <c r="CV150" i="13"/>
  <c r="CV168" i="13" s="1"/>
  <c r="CW150" i="13"/>
  <c r="CW168" i="13" s="1"/>
  <c r="CX150" i="13"/>
  <c r="CX168" i="13" s="1"/>
  <c r="CY150" i="13"/>
  <c r="CY168" i="13" s="1"/>
  <c r="CZ150" i="13"/>
  <c r="CZ168" i="13" s="1"/>
  <c r="DA150" i="13"/>
  <c r="DA168" i="13" s="1"/>
  <c r="DB150" i="13"/>
  <c r="DB168" i="13" s="1"/>
  <c r="DC150" i="13"/>
  <c r="DC168" i="13" s="1"/>
  <c r="DD150" i="13"/>
  <c r="DD168" i="13" s="1"/>
  <c r="DE150" i="13"/>
  <c r="DE168" i="13" s="1"/>
  <c r="DF150" i="13"/>
  <c r="DF168" i="13" s="1"/>
  <c r="DG150" i="13"/>
  <c r="DG168" i="13" s="1"/>
  <c r="DH150" i="13"/>
  <c r="DH168" i="13" s="1"/>
  <c r="DI150" i="13"/>
  <c r="DI168" i="13" s="1"/>
  <c r="DJ150" i="13"/>
  <c r="DJ168" i="13" s="1"/>
  <c r="DK150" i="13"/>
  <c r="DK168" i="13" s="1"/>
  <c r="DL150" i="13"/>
  <c r="DL168" i="13" s="1"/>
  <c r="DM150" i="13"/>
  <c r="DM168" i="13" s="1"/>
  <c r="DN150" i="13"/>
  <c r="DN168" i="13" s="1"/>
  <c r="DO150" i="13"/>
  <c r="DO168" i="13" s="1"/>
  <c r="DP150" i="13"/>
  <c r="DP168" i="13" s="1"/>
  <c r="DQ150" i="13"/>
  <c r="DQ168" i="13" s="1"/>
  <c r="DR150" i="13"/>
  <c r="DR168" i="13" s="1"/>
  <c r="DS150" i="13"/>
  <c r="DS168" i="13" s="1"/>
  <c r="DT150" i="13"/>
  <c r="DT168" i="13" s="1"/>
  <c r="DU150" i="13"/>
  <c r="DU168" i="13" s="1"/>
  <c r="DV150" i="13"/>
  <c r="DV168" i="13" s="1"/>
  <c r="DW150" i="13"/>
  <c r="DW168" i="13" s="1"/>
  <c r="DX150" i="13"/>
  <c r="DX168" i="13" s="1"/>
  <c r="DY150" i="13"/>
  <c r="DY168" i="13" s="1"/>
  <c r="DZ150" i="13"/>
  <c r="DZ168" i="13" s="1"/>
  <c r="EA150" i="13"/>
  <c r="EA168" i="13" s="1"/>
  <c r="EB150" i="13"/>
  <c r="EB168" i="13" s="1"/>
  <c r="EC150" i="13"/>
  <c r="EC168" i="13" s="1"/>
  <c r="ED150" i="13"/>
  <c r="ED168" i="13" s="1"/>
  <c r="EE150" i="13"/>
  <c r="EE168" i="13" s="1"/>
  <c r="EF150" i="13"/>
  <c r="EF168" i="13" s="1"/>
  <c r="EG150" i="13"/>
  <c r="EG168" i="13" s="1"/>
  <c r="EH150" i="13"/>
  <c r="EH168" i="13" s="1"/>
  <c r="EI150" i="13"/>
  <c r="EI168" i="13" s="1"/>
  <c r="EJ150" i="13"/>
  <c r="EJ168" i="13" s="1"/>
  <c r="EK150" i="13"/>
  <c r="EK168" i="13" s="1"/>
  <c r="EL150" i="13"/>
  <c r="EL168" i="13" s="1"/>
  <c r="EM150" i="13"/>
  <c r="EM168" i="13" s="1"/>
  <c r="EN150" i="13"/>
  <c r="EN168" i="13" s="1"/>
  <c r="EO150" i="13"/>
  <c r="EO168" i="13" s="1"/>
  <c r="EP150" i="13"/>
  <c r="EP168" i="13" s="1"/>
  <c r="EQ150" i="13"/>
  <c r="EQ168" i="13" s="1"/>
  <c r="ER150" i="13"/>
  <c r="ER168" i="13" s="1"/>
  <c r="ES150" i="13"/>
  <c r="ES168" i="13" s="1"/>
  <c r="ET150" i="13"/>
  <c r="ET168" i="13" s="1"/>
  <c r="EU150" i="13"/>
  <c r="EU168" i="13" s="1"/>
  <c r="EV150" i="13"/>
  <c r="EV168" i="13" s="1"/>
  <c r="EW150" i="13"/>
  <c r="EW168" i="13" s="1"/>
  <c r="EX150" i="13"/>
  <c r="EX168" i="13" s="1"/>
  <c r="EY150" i="13"/>
  <c r="EY168" i="13" s="1"/>
  <c r="EZ150" i="13"/>
  <c r="EZ168" i="13" s="1"/>
  <c r="FA150" i="13"/>
  <c r="FA168" i="13" s="1"/>
  <c r="FB150" i="13"/>
  <c r="FB168" i="13" s="1"/>
  <c r="FC150" i="13"/>
  <c r="FC168" i="13" s="1"/>
  <c r="FD150" i="13"/>
  <c r="FD168" i="13" s="1"/>
  <c r="M153" i="13"/>
  <c r="M154" i="13"/>
  <c r="M150" i="13"/>
  <c r="M149" i="13"/>
  <c r="M148" i="13"/>
  <c r="M155" i="13"/>
  <c r="M152" i="13"/>
  <c r="M159" i="13"/>
  <c r="M157" i="13"/>
  <c r="M158" i="13"/>
  <c r="M160" i="13"/>
  <c r="M147" i="13"/>
  <c r="C74" i="13"/>
  <c r="D74" i="13"/>
  <c r="E74" i="13"/>
  <c r="F74" i="13"/>
  <c r="G74" i="13"/>
  <c r="H74" i="13"/>
  <c r="I74" i="13"/>
  <c r="J74" i="13"/>
  <c r="K74" i="13"/>
  <c r="L74" i="13"/>
  <c r="M74" i="13"/>
  <c r="N74" i="13"/>
  <c r="O74" i="13"/>
  <c r="P74" i="13"/>
  <c r="Q74" i="13"/>
  <c r="R74" i="13"/>
  <c r="S74" i="13"/>
  <c r="T74" i="13"/>
  <c r="U74" i="13"/>
  <c r="V74" i="13"/>
  <c r="W74" i="13"/>
  <c r="X74" i="13"/>
  <c r="Y74" i="13"/>
  <c r="Z74" i="13"/>
  <c r="AA74" i="13"/>
  <c r="AB74" i="13"/>
  <c r="AC74" i="13"/>
  <c r="AD74" i="13"/>
  <c r="AE74" i="13"/>
  <c r="AF74" i="13"/>
  <c r="AG74" i="13"/>
  <c r="AH74" i="13"/>
  <c r="AI74" i="13"/>
  <c r="AJ74" i="13"/>
  <c r="AK74" i="13"/>
  <c r="AL74" i="13"/>
  <c r="AM74" i="13"/>
  <c r="AN74" i="13"/>
  <c r="AO74" i="13"/>
  <c r="AP74" i="13"/>
  <c r="AQ74" i="13"/>
  <c r="AR74" i="13"/>
  <c r="AS74" i="13"/>
  <c r="AT74" i="13"/>
  <c r="AU74" i="13"/>
  <c r="AV74" i="13"/>
  <c r="AW74" i="13"/>
  <c r="AX74" i="13"/>
  <c r="AY74" i="13"/>
  <c r="AZ74" i="13"/>
  <c r="BA74" i="13"/>
  <c r="BB74" i="13"/>
  <c r="BC74" i="13"/>
  <c r="BD74" i="13"/>
  <c r="BE74" i="13"/>
  <c r="BF74" i="13"/>
  <c r="BG74" i="13"/>
  <c r="BH74" i="13"/>
  <c r="BI74" i="13"/>
  <c r="BJ74" i="13"/>
  <c r="BK74" i="13"/>
  <c r="BL74" i="13"/>
  <c r="BM74" i="13"/>
  <c r="BN74" i="13"/>
  <c r="BO74" i="13"/>
  <c r="BP74" i="13"/>
  <c r="BQ74" i="13"/>
  <c r="BR74" i="13"/>
  <c r="BS74" i="13"/>
  <c r="BT74" i="13"/>
  <c r="BU74" i="13"/>
  <c r="BV74" i="13"/>
  <c r="BW74" i="13"/>
  <c r="BX74" i="13"/>
  <c r="BY74" i="13"/>
  <c r="BZ74" i="13"/>
  <c r="CA74" i="13"/>
  <c r="CB74" i="13"/>
  <c r="CC74" i="13"/>
  <c r="CD74" i="13"/>
  <c r="CE74" i="13"/>
  <c r="CF74" i="13"/>
  <c r="CG74" i="13"/>
  <c r="CH74" i="13"/>
  <c r="CI74" i="13"/>
  <c r="CJ74" i="13"/>
  <c r="CK74" i="13"/>
  <c r="CL74" i="13"/>
  <c r="CM74" i="13"/>
  <c r="CN74" i="13"/>
  <c r="CO74" i="13"/>
  <c r="CP74" i="13"/>
  <c r="CQ74" i="13"/>
  <c r="CR74" i="13"/>
  <c r="CS74" i="13"/>
  <c r="CT74" i="13"/>
  <c r="CU74" i="13"/>
  <c r="CV74" i="13"/>
  <c r="CW74" i="13"/>
  <c r="CX74" i="13"/>
  <c r="CY74" i="13"/>
  <c r="CZ74" i="13"/>
  <c r="DA74" i="13"/>
  <c r="DB74" i="13"/>
  <c r="DC74" i="13"/>
  <c r="DD74" i="13"/>
  <c r="DE74" i="13"/>
  <c r="DF74" i="13"/>
  <c r="DG74" i="13"/>
  <c r="DH74" i="13"/>
  <c r="DI74" i="13"/>
  <c r="DJ74" i="13"/>
  <c r="DK74" i="13"/>
  <c r="DL74" i="13"/>
  <c r="DM74" i="13"/>
  <c r="DN74" i="13"/>
  <c r="DO74" i="13"/>
  <c r="DP74" i="13"/>
  <c r="DQ74" i="13"/>
  <c r="DR74" i="13"/>
  <c r="DS74" i="13"/>
  <c r="DT74" i="13"/>
  <c r="DU74" i="13"/>
  <c r="DV74" i="13"/>
  <c r="DW74" i="13"/>
  <c r="DX74" i="13"/>
  <c r="DY74" i="13"/>
  <c r="DZ74" i="13"/>
  <c r="EA74" i="13"/>
  <c r="EB74" i="13"/>
  <c r="EC74" i="13"/>
  <c r="ED74" i="13"/>
  <c r="EE74" i="13"/>
  <c r="EF74" i="13"/>
  <c r="EG74" i="13"/>
  <c r="EH74" i="13"/>
  <c r="EI74" i="13"/>
  <c r="EJ74" i="13"/>
  <c r="EK74" i="13"/>
  <c r="EL74" i="13"/>
  <c r="EM74" i="13"/>
  <c r="EN74" i="13"/>
  <c r="EO74" i="13"/>
  <c r="EP74" i="13"/>
  <c r="EQ74" i="13"/>
  <c r="ER74" i="13"/>
  <c r="ES74" i="13"/>
  <c r="ET74" i="13"/>
  <c r="EU74" i="13"/>
  <c r="EV74" i="13"/>
  <c r="EW74" i="13"/>
  <c r="EX74" i="13"/>
  <c r="EY74" i="13"/>
  <c r="EZ74" i="13"/>
  <c r="FA74" i="13"/>
  <c r="FB74" i="13"/>
  <c r="FC74" i="13"/>
  <c r="FD74" i="13"/>
  <c r="B74" i="13"/>
  <c r="FC172" i="13" l="1"/>
  <c r="BL171" i="13"/>
  <c r="DW171" i="13"/>
  <c r="BG168" i="13"/>
  <c r="Q86" i="9" l="1"/>
  <c r="Q83" i="9"/>
  <c r="Q82" i="9"/>
  <c r="Q60" i="9"/>
  <c r="Q59" i="9"/>
  <c r="Q58" i="9"/>
  <c r="Q57" i="9"/>
  <c r="Q56" i="9"/>
  <c r="Q40" i="9"/>
  <c r="Q39" i="9"/>
  <c r="Q38" i="9"/>
  <c r="Q37" i="9"/>
  <c r="Q36" i="9"/>
  <c r="Q35" i="9"/>
  <c r="Q34" i="9"/>
  <c r="Q33" i="9"/>
  <c r="Q32" i="9"/>
  <c r="Q20" i="9"/>
  <c r="Q19" i="9"/>
  <c r="Q18" i="9"/>
  <c r="P18" i="9"/>
  <c r="P19" i="9"/>
  <c r="P20" i="9"/>
  <c r="P32" i="9"/>
  <c r="P33" i="9"/>
  <c r="P34" i="9"/>
  <c r="P35" i="9"/>
  <c r="P36" i="9"/>
  <c r="P37" i="9"/>
  <c r="P38" i="9"/>
  <c r="P39" i="9"/>
  <c r="P40" i="9"/>
  <c r="P56" i="9"/>
  <c r="P57" i="9"/>
  <c r="P58" i="9"/>
  <c r="P59" i="9"/>
  <c r="P60" i="9"/>
  <c r="P82" i="9"/>
  <c r="P83" i="9"/>
  <c r="P86" i="9"/>
  <c r="N18" i="9"/>
  <c r="N19" i="9"/>
  <c r="N20" i="9"/>
  <c r="N32" i="9"/>
  <c r="N33" i="9"/>
  <c r="N34" i="9"/>
  <c r="N35" i="9"/>
  <c r="N36" i="9"/>
  <c r="N37" i="9"/>
  <c r="N38" i="9"/>
  <c r="N39" i="9"/>
  <c r="N40" i="9"/>
  <c r="N56" i="9"/>
  <c r="N57" i="9"/>
  <c r="N58" i="9"/>
  <c r="N59" i="9"/>
  <c r="N60" i="9"/>
  <c r="N82" i="9"/>
  <c r="N83" i="9"/>
  <c r="N86" i="9"/>
  <c r="M86" i="9"/>
  <c r="M83" i="9"/>
  <c r="M82" i="9"/>
  <c r="M60" i="9"/>
  <c r="M59" i="9"/>
  <c r="M58" i="9"/>
  <c r="M57" i="9"/>
  <c r="M56" i="9"/>
  <c r="M40" i="9"/>
  <c r="M39" i="9"/>
  <c r="M38" i="9"/>
  <c r="M37" i="9"/>
  <c r="M36" i="9"/>
  <c r="M35" i="9"/>
  <c r="M34" i="9"/>
  <c r="M33" i="9"/>
  <c r="M32" i="9"/>
  <c r="M20" i="9"/>
  <c r="M19" i="9"/>
  <c r="M18" i="9"/>
  <c r="K86" i="9"/>
  <c r="K83" i="9"/>
  <c r="K82" i="9"/>
  <c r="K60" i="9"/>
  <c r="K59" i="9"/>
  <c r="K58" i="9"/>
  <c r="K57" i="9"/>
  <c r="K56" i="9"/>
  <c r="K40" i="9"/>
  <c r="K39" i="9"/>
  <c r="K38" i="9"/>
  <c r="K37" i="9"/>
  <c r="K36" i="9"/>
  <c r="K35" i="9"/>
  <c r="K34" i="9"/>
  <c r="K33" i="9"/>
  <c r="K32" i="9"/>
  <c r="K20" i="9"/>
  <c r="K19" i="9"/>
  <c r="K18" i="9"/>
  <c r="J86" i="9"/>
  <c r="J83" i="9"/>
  <c r="J82" i="9"/>
  <c r="J60" i="9"/>
  <c r="J59" i="9"/>
  <c r="J58" i="9"/>
  <c r="J57" i="9"/>
  <c r="J56" i="9"/>
  <c r="J40" i="9"/>
  <c r="J39" i="9"/>
  <c r="J38" i="9"/>
  <c r="J37" i="9"/>
  <c r="J36" i="9"/>
  <c r="J35" i="9"/>
  <c r="J34" i="9"/>
  <c r="J33" i="9"/>
  <c r="J32" i="9"/>
  <c r="J20" i="9"/>
  <c r="J19" i="9"/>
  <c r="J18" i="9"/>
  <c r="G56" i="9"/>
  <c r="G57" i="9"/>
  <c r="G58" i="9"/>
  <c r="G59" i="9"/>
  <c r="G60" i="9"/>
  <c r="G82" i="9"/>
  <c r="G83" i="9"/>
  <c r="G86" i="9"/>
  <c r="H86" i="9"/>
  <c r="H83" i="9"/>
  <c r="H82" i="9"/>
  <c r="H60" i="9"/>
  <c r="H59" i="9"/>
  <c r="H58" i="9"/>
  <c r="H57" i="9"/>
  <c r="H56" i="9"/>
  <c r="H40" i="9"/>
  <c r="G7" i="8" s="1"/>
  <c r="H39" i="9"/>
  <c r="H38" i="9"/>
  <c r="H37" i="9"/>
  <c r="H36" i="9"/>
  <c r="H35" i="9"/>
  <c r="H34" i="9"/>
  <c r="H33" i="9"/>
  <c r="H32" i="9"/>
  <c r="G40" i="9"/>
  <c r="G39" i="9"/>
  <c r="G38" i="9"/>
  <c r="G37" i="9"/>
  <c r="G36" i="9"/>
  <c r="G35" i="9"/>
  <c r="G34" i="9"/>
  <c r="G33" i="9"/>
  <c r="G32" i="9"/>
  <c r="H20" i="9"/>
  <c r="H19" i="9"/>
  <c r="H18" i="9"/>
  <c r="G20" i="9"/>
  <c r="G19" i="9"/>
  <c r="G18" i="9"/>
  <c r="FD116" i="13"/>
  <c r="FD119" i="13"/>
  <c r="FD120" i="13"/>
  <c r="FD107" i="13"/>
  <c r="FD109" i="13"/>
  <c r="FD110" i="13"/>
  <c r="FD111" i="13"/>
  <c r="FD112" i="13"/>
  <c r="FD113" i="13"/>
  <c r="FD114" i="13"/>
  <c r="Q106" i="9" l="1"/>
  <c r="Q105" i="9"/>
  <c r="P106" i="9"/>
  <c r="P105" i="9"/>
  <c r="N106" i="9"/>
  <c r="N105" i="9"/>
  <c r="M106" i="9"/>
  <c r="M105" i="9"/>
  <c r="K106" i="9"/>
  <c r="K105" i="9"/>
  <c r="J106" i="9"/>
  <c r="J105" i="9"/>
  <c r="H106" i="9"/>
  <c r="H105" i="9"/>
  <c r="G106" i="9"/>
  <c r="G105" i="9"/>
  <c r="G10" i="8" l="1"/>
  <c r="R86" i="9"/>
  <c r="O86" i="9"/>
  <c r="L86" i="9"/>
  <c r="I86" i="9"/>
  <c r="I83" i="9"/>
  <c r="L83" i="9"/>
  <c r="O83" i="9"/>
  <c r="R83" i="9"/>
  <c r="I57" i="9"/>
  <c r="L57" i="9"/>
  <c r="R57" i="9"/>
  <c r="I58" i="9"/>
  <c r="L58" i="9"/>
  <c r="R58" i="9"/>
  <c r="I59" i="9"/>
  <c r="L59" i="9"/>
  <c r="R59" i="9"/>
  <c r="I60" i="9"/>
  <c r="L60" i="9"/>
  <c r="R60" i="9"/>
  <c r="I33" i="9"/>
  <c r="L33" i="9"/>
  <c r="O33" i="9"/>
  <c r="R33" i="9"/>
  <c r="I34" i="9"/>
  <c r="L34" i="9"/>
  <c r="O34" i="9"/>
  <c r="R34" i="9"/>
  <c r="I35" i="9"/>
  <c r="L35" i="9"/>
  <c r="O35" i="9"/>
  <c r="R35" i="9"/>
  <c r="I36" i="9"/>
  <c r="L36" i="9"/>
  <c r="O36" i="9"/>
  <c r="R36" i="9"/>
  <c r="I38" i="9"/>
  <c r="L38" i="9"/>
  <c r="O38" i="9"/>
  <c r="R38" i="9"/>
  <c r="I39" i="9"/>
  <c r="L39" i="9"/>
  <c r="R39" i="9"/>
  <c r="I40" i="9"/>
  <c r="L40" i="9"/>
  <c r="R40" i="9"/>
  <c r="R20" i="9"/>
  <c r="O20" i="9"/>
  <c r="L20" i="9"/>
  <c r="I20" i="9"/>
  <c r="R19" i="9"/>
  <c r="O19" i="9"/>
  <c r="L19" i="9"/>
  <c r="I19" i="9"/>
  <c r="FC107" i="13"/>
  <c r="FC109" i="13"/>
  <c r="FC110" i="13"/>
  <c r="FC111" i="13"/>
  <c r="FC112" i="13"/>
  <c r="FC113" i="13"/>
  <c r="FC114" i="13"/>
  <c r="FC116" i="13"/>
  <c r="FC119" i="13"/>
  <c r="FC120" i="13"/>
  <c r="O40" i="9" l="1"/>
  <c r="O39" i="9"/>
  <c r="O60" i="9"/>
  <c r="O59" i="9"/>
  <c r="O58" i="9"/>
  <c r="O57" i="9"/>
  <c r="L106" i="9" l="1"/>
  <c r="K107" i="9"/>
  <c r="Q84" i="9"/>
  <c r="Q87" i="9" s="1"/>
  <c r="M9" i="8" s="1"/>
  <c r="P84" i="9"/>
  <c r="P87" i="9" s="1"/>
  <c r="L9" i="8" s="1"/>
  <c r="N84" i="9"/>
  <c r="N87" i="9" s="1"/>
  <c r="J9" i="8" s="1"/>
  <c r="K84" i="9"/>
  <c r="J107" i="9" l="1"/>
  <c r="G84" i="9"/>
  <c r="G87" i="9" s="1"/>
  <c r="F9" i="8" s="1"/>
  <c r="J84" i="9"/>
  <c r="J87" i="9" s="1"/>
  <c r="M84" i="9"/>
  <c r="O84" i="9" s="1"/>
  <c r="H84" i="9"/>
  <c r="H87" i="9" s="1"/>
  <c r="G9" i="8" s="1"/>
  <c r="L82" i="9"/>
  <c r="L105" i="9"/>
  <c r="R87" i="9"/>
  <c r="R84" i="9"/>
  <c r="K87" i="9"/>
  <c r="L107" i="9"/>
  <c r="N109" i="13"/>
  <c r="O109" i="13"/>
  <c r="P109" i="13"/>
  <c r="Q109" i="13"/>
  <c r="R109" i="13"/>
  <c r="S109" i="13"/>
  <c r="T109" i="13"/>
  <c r="U109" i="13"/>
  <c r="V109" i="13"/>
  <c r="W109" i="13"/>
  <c r="X109" i="13"/>
  <c r="Y109" i="13"/>
  <c r="Z109" i="13"/>
  <c r="AA109" i="13"/>
  <c r="AB109" i="13"/>
  <c r="AB128" i="13" s="1"/>
  <c r="AC109" i="13"/>
  <c r="AD109" i="13"/>
  <c r="AD128" i="13" s="1"/>
  <c r="AE109" i="13"/>
  <c r="AF109" i="13"/>
  <c r="AF128" i="13" s="1"/>
  <c r="AG109" i="13"/>
  <c r="AH109" i="13"/>
  <c r="AH128" i="13" s="1"/>
  <c r="AI109" i="13"/>
  <c r="AJ109" i="13"/>
  <c r="AJ128" i="13" s="1"/>
  <c r="AK109" i="13"/>
  <c r="AL109" i="13"/>
  <c r="AL128" i="13" s="1"/>
  <c r="AM109" i="13"/>
  <c r="AN109" i="13"/>
  <c r="AN128" i="13" s="1"/>
  <c r="AO109" i="13"/>
  <c r="AP109" i="13"/>
  <c r="AP128" i="13" s="1"/>
  <c r="AQ109" i="13"/>
  <c r="AR109" i="13"/>
  <c r="AR128" i="13" s="1"/>
  <c r="AS109" i="13"/>
  <c r="AT109" i="13"/>
  <c r="AT128" i="13" s="1"/>
  <c r="AU109" i="13"/>
  <c r="AV109" i="13"/>
  <c r="AV128" i="13" s="1"/>
  <c r="AW109" i="13"/>
  <c r="AX109" i="13"/>
  <c r="AX128" i="13" s="1"/>
  <c r="AY109" i="13"/>
  <c r="AZ109" i="13"/>
  <c r="AZ128" i="13" s="1"/>
  <c r="BA109" i="13"/>
  <c r="BB109" i="13"/>
  <c r="BB128" i="13" s="1"/>
  <c r="BC109" i="13"/>
  <c r="BD109" i="13"/>
  <c r="BD128" i="13" s="1"/>
  <c r="BE109" i="13"/>
  <c r="BF109" i="13"/>
  <c r="BF128" i="13" s="1"/>
  <c r="BG109" i="13"/>
  <c r="BH109" i="13"/>
  <c r="BH128" i="13" s="1"/>
  <c r="BI109" i="13"/>
  <c r="BJ109" i="13"/>
  <c r="BJ128" i="13" s="1"/>
  <c r="BK109" i="13"/>
  <c r="BL109" i="13"/>
  <c r="BL128" i="13" s="1"/>
  <c r="BM109" i="13"/>
  <c r="BN109" i="13"/>
  <c r="BN128" i="13" s="1"/>
  <c r="BO109" i="13"/>
  <c r="BP109" i="13"/>
  <c r="BP128" i="13" s="1"/>
  <c r="BQ109" i="13"/>
  <c r="BR109" i="13"/>
  <c r="BR128" i="13" s="1"/>
  <c r="BS109" i="13"/>
  <c r="BT109" i="13"/>
  <c r="BT128" i="13" s="1"/>
  <c r="BU109" i="13"/>
  <c r="BV109" i="13"/>
  <c r="BV128" i="13" s="1"/>
  <c r="BW109" i="13"/>
  <c r="BX109" i="13"/>
  <c r="BX128" i="13" s="1"/>
  <c r="BY109" i="13"/>
  <c r="BZ109" i="13"/>
  <c r="BZ128" i="13" s="1"/>
  <c r="CA109" i="13"/>
  <c r="CB109" i="13"/>
  <c r="CB128" i="13" s="1"/>
  <c r="CC109" i="13"/>
  <c r="CD109" i="13"/>
  <c r="CD128" i="13" s="1"/>
  <c r="CE109" i="13"/>
  <c r="CF109" i="13"/>
  <c r="CF128" i="13" s="1"/>
  <c r="CG109" i="13"/>
  <c r="CH109" i="13"/>
  <c r="CH128" i="13" s="1"/>
  <c r="CI109" i="13"/>
  <c r="CJ109" i="13"/>
  <c r="CJ128" i="13" s="1"/>
  <c r="CK109" i="13"/>
  <c r="CL109" i="13"/>
  <c r="CL128" i="13" s="1"/>
  <c r="CM109" i="13"/>
  <c r="CN109" i="13"/>
  <c r="CN128" i="13" s="1"/>
  <c r="CO109" i="13"/>
  <c r="CP109" i="13"/>
  <c r="CP128" i="13" s="1"/>
  <c r="CQ109" i="13"/>
  <c r="CR109" i="13"/>
  <c r="CR128" i="13" s="1"/>
  <c r="CS109" i="13"/>
  <c r="CT109" i="13"/>
  <c r="CT128" i="13" s="1"/>
  <c r="CU109" i="13"/>
  <c r="CV109" i="13"/>
  <c r="CV128" i="13" s="1"/>
  <c r="CW109" i="13"/>
  <c r="CX109" i="13"/>
  <c r="CX128" i="13" s="1"/>
  <c r="CY109" i="13"/>
  <c r="CZ109" i="13"/>
  <c r="CZ128" i="13" s="1"/>
  <c r="DA109" i="13"/>
  <c r="DB109" i="13"/>
  <c r="DB128" i="13" s="1"/>
  <c r="DC109" i="13"/>
  <c r="DD109" i="13"/>
  <c r="DD128" i="13" s="1"/>
  <c r="DE109" i="13"/>
  <c r="DF109" i="13"/>
  <c r="DF128" i="13" s="1"/>
  <c r="DG109" i="13"/>
  <c r="DH109" i="13"/>
  <c r="DH128" i="13" s="1"/>
  <c r="DI109" i="13"/>
  <c r="DJ109" i="13"/>
  <c r="DJ128" i="13" s="1"/>
  <c r="DK109" i="13"/>
  <c r="DL109" i="13"/>
  <c r="DL128" i="13" s="1"/>
  <c r="DM109" i="13"/>
  <c r="DN109" i="13"/>
  <c r="DN128" i="13" s="1"/>
  <c r="DO109" i="13"/>
  <c r="DP109" i="13"/>
  <c r="DP128" i="13" s="1"/>
  <c r="DQ109" i="13"/>
  <c r="DR109" i="13"/>
  <c r="DR128" i="13" s="1"/>
  <c r="DS109" i="13"/>
  <c r="DT109" i="13"/>
  <c r="DT128" i="13" s="1"/>
  <c r="DU109" i="13"/>
  <c r="DV109" i="13"/>
  <c r="DV128" i="13" s="1"/>
  <c r="DW109" i="13"/>
  <c r="DX109" i="13"/>
  <c r="DX128" i="13" s="1"/>
  <c r="DY109" i="13"/>
  <c r="DZ109" i="13"/>
  <c r="DZ128" i="13" s="1"/>
  <c r="EA109" i="13"/>
  <c r="EB109" i="13"/>
  <c r="EB128" i="13" s="1"/>
  <c r="EC109" i="13"/>
  <c r="ED109" i="13"/>
  <c r="ED128" i="13" s="1"/>
  <c r="EE109" i="13"/>
  <c r="EF109" i="13"/>
  <c r="EF128" i="13" s="1"/>
  <c r="EG109" i="13"/>
  <c r="EH109" i="13"/>
  <c r="EH128" i="13" s="1"/>
  <c r="EI109" i="13"/>
  <c r="EJ109" i="13"/>
  <c r="EJ128" i="13" s="1"/>
  <c r="EK109" i="13"/>
  <c r="EL109" i="13"/>
  <c r="EL128" i="13" s="1"/>
  <c r="EM109" i="13"/>
  <c r="EN109" i="13"/>
  <c r="EN128" i="13" s="1"/>
  <c r="EO109" i="13"/>
  <c r="EP109" i="13"/>
  <c r="EP128" i="13" s="1"/>
  <c r="EQ109" i="13"/>
  <c r="ER109" i="13"/>
  <c r="ER128" i="13" s="1"/>
  <c r="ES109" i="13"/>
  <c r="ET109" i="13"/>
  <c r="ET128" i="13" s="1"/>
  <c r="EU109" i="13"/>
  <c r="EV109" i="13"/>
  <c r="EV128" i="13" s="1"/>
  <c r="EW109" i="13"/>
  <c r="EX109" i="13"/>
  <c r="EX128" i="13" s="1"/>
  <c r="EY109" i="13"/>
  <c r="EZ109" i="13"/>
  <c r="EZ128" i="13" s="1"/>
  <c r="FA109" i="13"/>
  <c r="FB109" i="13"/>
  <c r="FB128" i="13" s="1"/>
  <c r="M109" i="13"/>
  <c r="N107" i="13"/>
  <c r="O107" i="13"/>
  <c r="P107" i="13"/>
  <c r="Q107" i="13"/>
  <c r="R107" i="13"/>
  <c r="S107" i="13"/>
  <c r="T107" i="13"/>
  <c r="U107" i="13"/>
  <c r="V107" i="13"/>
  <c r="W107" i="13"/>
  <c r="X107" i="13"/>
  <c r="Y107" i="13"/>
  <c r="Z107" i="13"/>
  <c r="AA107" i="13"/>
  <c r="AB107" i="13"/>
  <c r="AC107" i="13"/>
  <c r="AD107" i="13"/>
  <c r="AE107" i="13"/>
  <c r="AF107" i="13"/>
  <c r="AG107" i="13"/>
  <c r="AH107" i="13"/>
  <c r="AI107" i="13"/>
  <c r="AJ107" i="13"/>
  <c r="AK107" i="13"/>
  <c r="AL107" i="13"/>
  <c r="AM107" i="13"/>
  <c r="AN107" i="13"/>
  <c r="AO107" i="13"/>
  <c r="AP107" i="13"/>
  <c r="AQ107" i="13"/>
  <c r="AR107" i="13"/>
  <c r="AS107" i="13"/>
  <c r="AT107" i="13"/>
  <c r="AU107" i="13"/>
  <c r="AV107" i="13"/>
  <c r="AW107" i="13"/>
  <c r="AX107" i="13"/>
  <c r="AY107" i="13"/>
  <c r="AZ107" i="13"/>
  <c r="BA107" i="13"/>
  <c r="BB107" i="13"/>
  <c r="BC107" i="13"/>
  <c r="BD107" i="13"/>
  <c r="BE107" i="13"/>
  <c r="BF107" i="13"/>
  <c r="BG107" i="13"/>
  <c r="BH107" i="13"/>
  <c r="BI107" i="13"/>
  <c r="BJ107" i="13"/>
  <c r="BK107" i="13"/>
  <c r="BL107" i="13"/>
  <c r="BM107" i="13"/>
  <c r="BN107" i="13"/>
  <c r="BO107" i="13"/>
  <c r="BP107" i="13"/>
  <c r="BQ107" i="13"/>
  <c r="BR107" i="13"/>
  <c r="BS107" i="13"/>
  <c r="BT107" i="13"/>
  <c r="BU107" i="13"/>
  <c r="BV107" i="13"/>
  <c r="BW107" i="13"/>
  <c r="BX107" i="13"/>
  <c r="BY107" i="13"/>
  <c r="BZ107" i="13"/>
  <c r="CA107" i="13"/>
  <c r="CB107" i="13"/>
  <c r="CC107" i="13"/>
  <c r="CD107" i="13"/>
  <c r="CE107" i="13"/>
  <c r="CF107" i="13"/>
  <c r="CG107" i="13"/>
  <c r="CH107" i="13"/>
  <c r="CI107" i="13"/>
  <c r="CJ107" i="13"/>
  <c r="CK107" i="13"/>
  <c r="CL107" i="13"/>
  <c r="CM107" i="13"/>
  <c r="CN107" i="13"/>
  <c r="CO107" i="13"/>
  <c r="CP107" i="13"/>
  <c r="CQ107" i="13"/>
  <c r="CR107" i="13"/>
  <c r="CS107" i="13"/>
  <c r="CT107" i="13"/>
  <c r="CU107" i="13"/>
  <c r="CV107" i="13"/>
  <c r="CW107" i="13"/>
  <c r="CX107" i="13"/>
  <c r="CY107" i="13"/>
  <c r="CZ107" i="13"/>
  <c r="DA107" i="13"/>
  <c r="DB107" i="13"/>
  <c r="DC107" i="13"/>
  <c r="DD107" i="13"/>
  <c r="DE107" i="13"/>
  <c r="DF107" i="13"/>
  <c r="DG107" i="13"/>
  <c r="DH107" i="13"/>
  <c r="DI107" i="13"/>
  <c r="DJ107" i="13"/>
  <c r="DK107" i="13"/>
  <c r="DL107" i="13"/>
  <c r="DM107" i="13"/>
  <c r="DN107" i="13"/>
  <c r="DO107" i="13"/>
  <c r="DP107" i="13"/>
  <c r="DQ107" i="13"/>
  <c r="DR107" i="13"/>
  <c r="DS107" i="13"/>
  <c r="DT107" i="13"/>
  <c r="DU107" i="13"/>
  <c r="DV107" i="13"/>
  <c r="DW107" i="13"/>
  <c r="DX107" i="13"/>
  <c r="DY107" i="13"/>
  <c r="DZ107" i="13"/>
  <c r="EA107" i="13"/>
  <c r="EB107" i="13"/>
  <c r="EC107" i="13"/>
  <c r="ED107" i="13"/>
  <c r="EE107" i="13"/>
  <c r="EF107" i="13"/>
  <c r="EG107" i="13"/>
  <c r="EH107" i="13"/>
  <c r="EI107" i="13"/>
  <c r="EJ107" i="13"/>
  <c r="EK107" i="13"/>
  <c r="EL107" i="13"/>
  <c r="EM107" i="13"/>
  <c r="EN107" i="13"/>
  <c r="EO107" i="13"/>
  <c r="EP107" i="13"/>
  <c r="EQ107" i="13"/>
  <c r="ER107" i="13"/>
  <c r="ES107" i="13"/>
  <c r="ET107" i="13"/>
  <c r="EU107" i="13"/>
  <c r="EV107" i="13"/>
  <c r="EW107" i="13"/>
  <c r="EX107" i="13"/>
  <c r="EY107" i="13"/>
  <c r="EZ107" i="13"/>
  <c r="FA107" i="13"/>
  <c r="FB107" i="13"/>
  <c r="M107" i="13"/>
  <c r="FD126" i="13" l="1"/>
  <c r="FC126" i="13"/>
  <c r="Z128" i="13"/>
  <c r="FD128" i="13"/>
  <c r="FC128" i="13"/>
  <c r="M87" i="9"/>
  <c r="O87" i="9" s="1"/>
  <c r="L87" i="9"/>
  <c r="L84" i="9"/>
  <c r="X128" i="13"/>
  <c r="V128" i="13"/>
  <c r="T128" i="13"/>
  <c r="R128" i="13"/>
  <c r="P128" i="13"/>
  <c r="N128" i="13"/>
  <c r="M128" i="13"/>
  <c r="FA128" i="13"/>
  <c r="EY128" i="13"/>
  <c r="EW128" i="13"/>
  <c r="EU128" i="13"/>
  <c r="ES128" i="13"/>
  <c r="EQ128" i="13"/>
  <c r="EO128" i="13"/>
  <c r="EM128" i="13"/>
  <c r="EK128" i="13"/>
  <c r="EI128" i="13"/>
  <c r="EG128" i="13"/>
  <c r="EE128" i="13"/>
  <c r="EC128" i="13"/>
  <c r="EA128" i="13"/>
  <c r="DY128" i="13"/>
  <c r="DW128" i="13"/>
  <c r="DU128" i="13"/>
  <c r="DS128" i="13"/>
  <c r="DQ128" i="13"/>
  <c r="DO128" i="13"/>
  <c r="DM128" i="13"/>
  <c r="DK128" i="13"/>
  <c r="DI128" i="13"/>
  <c r="DG128" i="13"/>
  <c r="DE128" i="13"/>
  <c r="DC128" i="13"/>
  <c r="DA128" i="13"/>
  <c r="CY128" i="13"/>
  <c r="CW128" i="13"/>
  <c r="CU128" i="13"/>
  <c r="CS128" i="13"/>
  <c r="CQ128" i="13"/>
  <c r="CO128" i="13"/>
  <c r="CM128" i="13"/>
  <c r="CK128" i="13"/>
  <c r="CI128" i="13"/>
  <c r="CG128" i="13"/>
  <c r="CE128" i="13"/>
  <c r="CC128" i="13"/>
  <c r="CA128" i="13"/>
  <c r="BY128" i="13"/>
  <c r="BW128" i="13"/>
  <c r="BU128" i="13"/>
  <c r="BS128" i="13"/>
  <c r="BQ128" i="13"/>
  <c r="BO128" i="13"/>
  <c r="BM128" i="13"/>
  <c r="BK128" i="13"/>
  <c r="BI128" i="13"/>
  <c r="BG128" i="13"/>
  <c r="BE128" i="13"/>
  <c r="BC128" i="13"/>
  <c r="BA128" i="13"/>
  <c r="AY128" i="13"/>
  <c r="AW128" i="13"/>
  <c r="AU128" i="13"/>
  <c r="AS128" i="13"/>
  <c r="AQ128" i="13"/>
  <c r="AO128" i="13"/>
  <c r="AM128" i="13"/>
  <c r="AK128" i="13"/>
  <c r="AI128" i="13"/>
  <c r="AG128" i="13"/>
  <c r="AE128" i="13"/>
  <c r="AC128" i="13"/>
  <c r="AA128" i="13"/>
  <c r="Y128" i="13"/>
  <c r="W128" i="13"/>
  <c r="U128" i="13"/>
  <c r="S128" i="13"/>
  <c r="Q128" i="13"/>
  <c r="O128" i="13"/>
  <c r="I9" i="8" l="1"/>
  <c r="Z126" i="13"/>
  <c r="AA126" i="13"/>
  <c r="AB126" i="13"/>
  <c r="AC126" i="13"/>
  <c r="AD126" i="13"/>
  <c r="AE126" i="13"/>
  <c r="AF126" i="13"/>
  <c r="AG126" i="13"/>
  <c r="AH126" i="13"/>
  <c r="AI126" i="13"/>
  <c r="AJ126" i="13"/>
  <c r="AK126" i="13"/>
  <c r="AL126" i="13"/>
  <c r="AM126" i="13"/>
  <c r="AN126" i="13"/>
  <c r="AO126" i="13"/>
  <c r="AP126" i="13"/>
  <c r="AQ126" i="13"/>
  <c r="AR126" i="13"/>
  <c r="AS126" i="13"/>
  <c r="AT126" i="13"/>
  <c r="AU126" i="13"/>
  <c r="AV126" i="13"/>
  <c r="AW126" i="13"/>
  <c r="AX126" i="13"/>
  <c r="AY126" i="13"/>
  <c r="AZ126" i="13"/>
  <c r="BA126" i="13"/>
  <c r="BB126" i="13"/>
  <c r="BC126" i="13"/>
  <c r="BD126" i="13"/>
  <c r="BE126" i="13"/>
  <c r="BF126" i="13"/>
  <c r="BG126" i="13"/>
  <c r="BH126" i="13"/>
  <c r="BI126" i="13"/>
  <c r="BJ126" i="13"/>
  <c r="BK126" i="13"/>
  <c r="BL126" i="13"/>
  <c r="BM126" i="13"/>
  <c r="BN126" i="13"/>
  <c r="BO126" i="13"/>
  <c r="BP126" i="13"/>
  <c r="BQ126" i="13"/>
  <c r="BR126" i="13"/>
  <c r="BS126" i="13"/>
  <c r="BT126" i="13"/>
  <c r="BU126" i="13"/>
  <c r="BV126" i="13"/>
  <c r="BW126" i="13"/>
  <c r="BX126" i="13"/>
  <c r="BY126" i="13"/>
  <c r="BZ126" i="13"/>
  <c r="CA126" i="13"/>
  <c r="CB126" i="13"/>
  <c r="CC126" i="13"/>
  <c r="CD126" i="13"/>
  <c r="CE126" i="13"/>
  <c r="CF126" i="13"/>
  <c r="CG126" i="13"/>
  <c r="CH126" i="13"/>
  <c r="CI126" i="13"/>
  <c r="CJ126" i="13"/>
  <c r="CK126" i="13"/>
  <c r="CL126" i="13"/>
  <c r="CM126" i="13"/>
  <c r="CN126" i="13"/>
  <c r="CO126" i="13"/>
  <c r="CP126" i="13"/>
  <c r="CQ126" i="13"/>
  <c r="CR126" i="13"/>
  <c r="CS126" i="13"/>
  <c r="CT126" i="13"/>
  <c r="CU126" i="13"/>
  <c r="CV126" i="13"/>
  <c r="CW126" i="13"/>
  <c r="CX126" i="13"/>
  <c r="CY126" i="13"/>
  <c r="CZ126" i="13"/>
  <c r="DA126" i="13"/>
  <c r="DB126" i="13"/>
  <c r="DC126" i="13"/>
  <c r="DD126" i="13"/>
  <c r="DE126" i="13"/>
  <c r="DF126" i="13"/>
  <c r="DG126" i="13"/>
  <c r="DH126" i="13"/>
  <c r="DI126" i="13"/>
  <c r="DJ126" i="13"/>
  <c r="DK126" i="13"/>
  <c r="DL126" i="13"/>
  <c r="DM126" i="13"/>
  <c r="DN126" i="13"/>
  <c r="DO126" i="13"/>
  <c r="DP126" i="13"/>
  <c r="DQ126" i="13"/>
  <c r="DR126" i="13"/>
  <c r="DS126" i="13"/>
  <c r="DT126" i="13"/>
  <c r="DU126" i="13"/>
  <c r="DV126" i="13"/>
  <c r="DW126" i="13"/>
  <c r="DX126" i="13"/>
  <c r="DY126" i="13"/>
  <c r="DZ126" i="13"/>
  <c r="EA126" i="13"/>
  <c r="EB126" i="13"/>
  <c r="EC126" i="13"/>
  <c r="ED126" i="13"/>
  <c r="EE126" i="13"/>
  <c r="EF126" i="13"/>
  <c r="EG126" i="13"/>
  <c r="EH126" i="13"/>
  <c r="EI126" i="13"/>
  <c r="EJ126" i="13"/>
  <c r="EK126" i="13"/>
  <c r="EL126" i="13"/>
  <c r="EM126" i="13"/>
  <c r="EN126" i="13"/>
  <c r="EO126" i="13"/>
  <c r="EP126" i="13"/>
  <c r="EQ126" i="13"/>
  <c r="ER126" i="13"/>
  <c r="ES126" i="13"/>
  <c r="ET126" i="13"/>
  <c r="EU126" i="13"/>
  <c r="EV126" i="13"/>
  <c r="EW126" i="13"/>
  <c r="EX126" i="13"/>
  <c r="EY126" i="13"/>
  <c r="EZ126" i="13"/>
  <c r="FA126" i="13"/>
  <c r="FB126" i="13"/>
  <c r="N110" i="13"/>
  <c r="O110" i="13"/>
  <c r="P110" i="13"/>
  <c r="Q110" i="13"/>
  <c r="R110" i="13"/>
  <c r="S110" i="13"/>
  <c r="T110" i="13"/>
  <c r="U110" i="13"/>
  <c r="V110" i="13"/>
  <c r="W110" i="13"/>
  <c r="X110" i="13"/>
  <c r="Y110" i="13"/>
  <c r="Z110" i="13"/>
  <c r="AA110" i="13"/>
  <c r="AB110" i="13"/>
  <c r="AB129" i="13" s="1"/>
  <c r="AC110" i="13"/>
  <c r="AD110" i="13"/>
  <c r="AD129" i="13" s="1"/>
  <c r="AE110" i="13"/>
  <c r="AF110" i="13"/>
  <c r="AF129" i="13" s="1"/>
  <c r="AG110" i="13"/>
  <c r="AH110" i="13"/>
  <c r="AH129" i="13" s="1"/>
  <c r="AI110" i="13"/>
  <c r="AJ110" i="13"/>
  <c r="AJ129" i="13" s="1"/>
  <c r="AK110" i="13"/>
  <c r="AL110" i="13"/>
  <c r="AL129" i="13" s="1"/>
  <c r="AM110" i="13"/>
  <c r="AN110" i="13"/>
  <c r="AN129" i="13" s="1"/>
  <c r="AO110" i="13"/>
  <c r="AP110" i="13"/>
  <c r="AP129" i="13" s="1"/>
  <c r="AQ110" i="13"/>
  <c r="AR110" i="13"/>
  <c r="AR129" i="13" s="1"/>
  <c r="AS110" i="13"/>
  <c r="AT110" i="13"/>
  <c r="AT129" i="13" s="1"/>
  <c r="AU110" i="13"/>
  <c r="AV110" i="13"/>
  <c r="AV129" i="13" s="1"/>
  <c r="AW110" i="13"/>
  <c r="AX110" i="13"/>
  <c r="AX129" i="13" s="1"/>
  <c r="AY110" i="13"/>
  <c r="AZ110" i="13"/>
  <c r="AZ129" i="13" s="1"/>
  <c r="BA110" i="13"/>
  <c r="BB110" i="13"/>
  <c r="BB129" i="13" s="1"/>
  <c r="BC110" i="13"/>
  <c r="BD110" i="13"/>
  <c r="BD129" i="13" s="1"/>
  <c r="BE110" i="13"/>
  <c r="BF110" i="13"/>
  <c r="BF129" i="13" s="1"/>
  <c r="BG110" i="13"/>
  <c r="BH110" i="13"/>
  <c r="BH129" i="13" s="1"/>
  <c r="BI110" i="13"/>
  <c r="BJ110" i="13"/>
  <c r="BJ129" i="13" s="1"/>
  <c r="BK110" i="13"/>
  <c r="BL110" i="13"/>
  <c r="BL129" i="13" s="1"/>
  <c r="BM110" i="13"/>
  <c r="BN110" i="13"/>
  <c r="BN129" i="13" s="1"/>
  <c r="BO110" i="13"/>
  <c r="BP110" i="13"/>
  <c r="BP129" i="13" s="1"/>
  <c r="BQ110" i="13"/>
  <c r="BR110" i="13"/>
  <c r="BR129" i="13" s="1"/>
  <c r="BS110" i="13"/>
  <c r="BT110" i="13"/>
  <c r="BT129" i="13" s="1"/>
  <c r="BU110" i="13"/>
  <c r="BV110" i="13"/>
  <c r="BV129" i="13" s="1"/>
  <c r="BW110" i="13"/>
  <c r="BX110" i="13"/>
  <c r="BX129" i="13" s="1"/>
  <c r="BY110" i="13"/>
  <c r="BZ110" i="13"/>
  <c r="BZ129" i="13" s="1"/>
  <c r="CA110" i="13"/>
  <c r="CB110" i="13"/>
  <c r="CB129" i="13" s="1"/>
  <c r="CC110" i="13"/>
  <c r="CD110" i="13"/>
  <c r="CD129" i="13" s="1"/>
  <c r="CE110" i="13"/>
  <c r="CF110" i="13"/>
  <c r="CF129" i="13" s="1"/>
  <c r="CG110" i="13"/>
  <c r="CH110" i="13"/>
  <c r="CH129" i="13" s="1"/>
  <c r="CI110" i="13"/>
  <c r="CJ110" i="13"/>
  <c r="CJ129" i="13" s="1"/>
  <c r="CK110" i="13"/>
  <c r="CL110" i="13"/>
  <c r="CL129" i="13" s="1"/>
  <c r="CM110" i="13"/>
  <c r="CN110" i="13"/>
  <c r="CN129" i="13" s="1"/>
  <c r="CO110" i="13"/>
  <c r="CP110" i="13"/>
  <c r="CP129" i="13" s="1"/>
  <c r="CQ110" i="13"/>
  <c r="CR110" i="13"/>
  <c r="CR129" i="13" s="1"/>
  <c r="CS110" i="13"/>
  <c r="CT110" i="13"/>
  <c r="CT129" i="13" s="1"/>
  <c r="CU110" i="13"/>
  <c r="CV110" i="13"/>
  <c r="CV129" i="13" s="1"/>
  <c r="CW110" i="13"/>
  <c r="CX110" i="13"/>
  <c r="CX129" i="13" s="1"/>
  <c r="CY110" i="13"/>
  <c r="CZ110" i="13"/>
  <c r="CZ129" i="13" s="1"/>
  <c r="DA110" i="13"/>
  <c r="DB110" i="13"/>
  <c r="DB129" i="13" s="1"/>
  <c r="DC110" i="13"/>
  <c r="DD110" i="13"/>
  <c r="DD129" i="13" s="1"/>
  <c r="DE110" i="13"/>
  <c r="DF110" i="13"/>
  <c r="DF129" i="13" s="1"/>
  <c r="DG110" i="13"/>
  <c r="DH110" i="13"/>
  <c r="DH129" i="13" s="1"/>
  <c r="DI110" i="13"/>
  <c r="DJ110" i="13"/>
  <c r="DJ129" i="13" s="1"/>
  <c r="DK110" i="13"/>
  <c r="DL110" i="13"/>
  <c r="DL129" i="13" s="1"/>
  <c r="DM110" i="13"/>
  <c r="DN110" i="13"/>
  <c r="DN129" i="13" s="1"/>
  <c r="DO110" i="13"/>
  <c r="DP110" i="13"/>
  <c r="DP129" i="13" s="1"/>
  <c r="DQ110" i="13"/>
  <c r="DR110" i="13"/>
  <c r="DR129" i="13" s="1"/>
  <c r="DS110" i="13"/>
  <c r="DT110" i="13"/>
  <c r="DT129" i="13" s="1"/>
  <c r="DU110" i="13"/>
  <c r="DV110" i="13"/>
  <c r="DV129" i="13" s="1"/>
  <c r="DW110" i="13"/>
  <c r="DX110" i="13"/>
  <c r="DX129" i="13" s="1"/>
  <c r="DY110" i="13"/>
  <c r="DZ110" i="13"/>
  <c r="DZ129" i="13" s="1"/>
  <c r="EA110" i="13"/>
  <c r="EB110" i="13"/>
  <c r="EB129" i="13" s="1"/>
  <c r="EC110" i="13"/>
  <c r="ED110" i="13"/>
  <c r="ED129" i="13" s="1"/>
  <c r="EE110" i="13"/>
  <c r="EF110" i="13"/>
  <c r="EF129" i="13" s="1"/>
  <c r="EG110" i="13"/>
  <c r="EH110" i="13"/>
  <c r="EH129" i="13" s="1"/>
  <c r="EI110" i="13"/>
  <c r="EJ110" i="13"/>
  <c r="EJ129" i="13" s="1"/>
  <c r="EK110" i="13"/>
  <c r="EL110" i="13"/>
  <c r="EL129" i="13" s="1"/>
  <c r="EM110" i="13"/>
  <c r="EN110" i="13"/>
  <c r="EN129" i="13" s="1"/>
  <c r="EO110" i="13"/>
  <c r="EP110" i="13"/>
  <c r="EP129" i="13" s="1"/>
  <c r="EQ110" i="13"/>
  <c r="ER110" i="13"/>
  <c r="ER129" i="13" s="1"/>
  <c r="ES110" i="13"/>
  <c r="ET110" i="13"/>
  <c r="ET129" i="13" s="1"/>
  <c r="EU110" i="13"/>
  <c r="EV110" i="13"/>
  <c r="EV129" i="13" s="1"/>
  <c r="EW110" i="13"/>
  <c r="EX110" i="13"/>
  <c r="EX129" i="13" s="1"/>
  <c r="EY110" i="13"/>
  <c r="EZ110" i="13"/>
  <c r="EZ129" i="13" s="1"/>
  <c r="FA110" i="13"/>
  <c r="FB110" i="13"/>
  <c r="FB129" i="13" s="1"/>
  <c r="N111" i="13"/>
  <c r="O111" i="13"/>
  <c r="P111" i="13"/>
  <c r="Q111" i="13"/>
  <c r="R111" i="13"/>
  <c r="S111" i="13"/>
  <c r="T111" i="13"/>
  <c r="U111" i="13"/>
  <c r="V111" i="13"/>
  <c r="W111" i="13"/>
  <c r="X111" i="13"/>
  <c r="Y111" i="13"/>
  <c r="Z111" i="13"/>
  <c r="AA111" i="13"/>
  <c r="AB111" i="13"/>
  <c r="AB130" i="13" s="1"/>
  <c r="AC111" i="13"/>
  <c r="AD111" i="13"/>
  <c r="AD130" i="13" s="1"/>
  <c r="AE111" i="13"/>
  <c r="AF111" i="13"/>
  <c r="AF130" i="13" s="1"/>
  <c r="AG111" i="13"/>
  <c r="AH111" i="13"/>
  <c r="AH130" i="13" s="1"/>
  <c r="AI111" i="13"/>
  <c r="AJ111" i="13"/>
  <c r="AJ130" i="13" s="1"/>
  <c r="AK111" i="13"/>
  <c r="AL111" i="13"/>
  <c r="AL130" i="13" s="1"/>
  <c r="AM111" i="13"/>
  <c r="AN111" i="13"/>
  <c r="AN130" i="13" s="1"/>
  <c r="AO111" i="13"/>
  <c r="AP111" i="13"/>
  <c r="AP130" i="13" s="1"/>
  <c r="AQ111" i="13"/>
  <c r="AR111" i="13"/>
  <c r="AR130" i="13" s="1"/>
  <c r="AS111" i="13"/>
  <c r="AT111" i="13"/>
  <c r="AT130" i="13" s="1"/>
  <c r="AU111" i="13"/>
  <c r="AV111" i="13"/>
  <c r="AV130" i="13" s="1"/>
  <c r="AW111" i="13"/>
  <c r="AX111" i="13"/>
  <c r="AX130" i="13" s="1"/>
  <c r="AY111" i="13"/>
  <c r="AZ111" i="13"/>
  <c r="AZ130" i="13" s="1"/>
  <c r="BA111" i="13"/>
  <c r="BB111" i="13"/>
  <c r="BB130" i="13" s="1"/>
  <c r="BC111" i="13"/>
  <c r="BD111" i="13"/>
  <c r="BD130" i="13" s="1"/>
  <c r="BE111" i="13"/>
  <c r="BF111" i="13"/>
  <c r="BF130" i="13" s="1"/>
  <c r="BG111" i="13"/>
  <c r="BH111" i="13"/>
  <c r="BH130" i="13" s="1"/>
  <c r="BI111" i="13"/>
  <c r="BJ111" i="13"/>
  <c r="BJ130" i="13" s="1"/>
  <c r="BK111" i="13"/>
  <c r="BL111" i="13"/>
  <c r="BL130" i="13" s="1"/>
  <c r="BM111" i="13"/>
  <c r="BN111" i="13"/>
  <c r="BN130" i="13" s="1"/>
  <c r="BO111" i="13"/>
  <c r="BP111" i="13"/>
  <c r="BP130" i="13" s="1"/>
  <c r="BQ111" i="13"/>
  <c r="BR111" i="13"/>
  <c r="BR130" i="13" s="1"/>
  <c r="BS111" i="13"/>
  <c r="BT111" i="13"/>
  <c r="BT130" i="13" s="1"/>
  <c r="BU111" i="13"/>
  <c r="BV111" i="13"/>
  <c r="BV130" i="13" s="1"/>
  <c r="BW111" i="13"/>
  <c r="BX111" i="13"/>
  <c r="BX130" i="13" s="1"/>
  <c r="BY111" i="13"/>
  <c r="BZ111" i="13"/>
  <c r="BZ130" i="13" s="1"/>
  <c r="CA111" i="13"/>
  <c r="CB111" i="13"/>
  <c r="CB130" i="13" s="1"/>
  <c r="CC111" i="13"/>
  <c r="CD111" i="13"/>
  <c r="CD130" i="13" s="1"/>
  <c r="CE111" i="13"/>
  <c r="CF111" i="13"/>
  <c r="CF130" i="13" s="1"/>
  <c r="CG111" i="13"/>
  <c r="CH111" i="13"/>
  <c r="CH130" i="13" s="1"/>
  <c r="CI111" i="13"/>
  <c r="CJ111" i="13"/>
  <c r="CJ130" i="13" s="1"/>
  <c r="CK111" i="13"/>
  <c r="CL111" i="13"/>
  <c r="CL130" i="13" s="1"/>
  <c r="CM111" i="13"/>
  <c r="CN111" i="13"/>
  <c r="CN130" i="13" s="1"/>
  <c r="CO111" i="13"/>
  <c r="CP111" i="13"/>
  <c r="CP130" i="13" s="1"/>
  <c r="CQ111" i="13"/>
  <c r="CR111" i="13"/>
  <c r="CR130" i="13" s="1"/>
  <c r="CS111" i="13"/>
  <c r="CT111" i="13"/>
  <c r="CT130" i="13" s="1"/>
  <c r="CU111" i="13"/>
  <c r="CV111" i="13"/>
  <c r="CV130" i="13" s="1"/>
  <c r="CW111" i="13"/>
  <c r="CX111" i="13"/>
  <c r="CX130" i="13" s="1"/>
  <c r="CY111" i="13"/>
  <c r="CZ111" i="13"/>
  <c r="CZ130" i="13" s="1"/>
  <c r="DA111" i="13"/>
  <c r="DB111" i="13"/>
  <c r="DB130" i="13" s="1"/>
  <c r="DC111" i="13"/>
  <c r="DD111" i="13"/>
  <c r="DD130" i="13" s="1"/>
  <c r="DE111" i="13"/>
  <c r="DF111" i="13"/>
  <c r="DF130" i="13" s="1"/>
  <c r="DG111" i="13"/>
  <c r="DH111" i="13"/>
  <c r="DH130" i="13" s="1"/>
  <c r="DI111" i="13"/>
  <c r="DJ111" i="13"/>
  <c r="DJ130" i="13" s="1"/>
  <c r="DK111" i="13"/>
  <c r="DL111" i="13"/>
  <c r="DL130" i="13" s="1"/>
  <c r="DM111" i="13"/>
  <c r="DN111" i="13"/>
  <c r="DN130" i="13" s="1"/>
  <c r="DO111" i="13"/>
  <c r="DP111" i="13"/>
  <c r="DP130" i="13" s="1"/>
  <c r="DQ111" i="13"/>
  <c r="DR111" i="13"/>
  <c r="DR130" i="13" s="1"/>
  <c r="DS111" i="13"/>
  <c r="DT111" i="13"/>
  <c r="DT130" i="13" s="1"/>
  <c r="DU111" i="13"/>
  <c r="DV111" i="13"/>
  <c r="DV130" i="13" s="1"/>
  <c r="DW111" i="13"/>
  <c r="DX111" i="13"/>
  <c r="DX130" i="13" s="1"/>
  <c r="DY111" i="13"/>
  <c r="DZ111" i="13"/>
  <c r="DZ130" i="13" s="1"/>
  <c r="EA111" i="13"/>
  <c r="EB111" i="13"/>
  <c r="EB130" i="13" s="1"/>
  <c r="EC111" i="13"/>
  <c r="ED111" i="13"/>
  <c r="ED130" i="13" s="1"/>
  <c r="EE111" i="13"/>
  <c r="EF111" i="13"/>
  <c r="EF130" i="13" s="1"/>
  <c r="EG111" i="13"/>
  <c r="EH111" i="13"/>
  <c r="EH130" i="13" s="1"/>
  <c r="EI111" i="13"/>
  <c r="EJ111" i="13"/>
  <c r="EJ130" i="13" s="1"/>
  <c r="EK111" i="13"/>
  <c r="EL111" i="13"/>
  <c r="EL130" i="13" s="1"/>
  <c r="EM111" i="13"/>
  <c r="EN111" i="13"/>
  <c r="EN130" i="13" s="1"/>
  <c r="EO111" i="13"/>
  <c r="EP111" i="13"/>
  <c r="EP130" i="13" s="1"/>
  <c r="EQ111" i="13"/>
  <c r="ER111" i="13"/>
  <c r="ER130" i="13" s="1"/>
  <c r="ES111" i="13"/>
  <c r="ET111" i="13"/>
  <c r="ET130" i="13" s="1"/>
  <c r="EU111" i="13"/>
  <c r="EV111" i="13"/>
  <c r="EV130" i="13" s="1"/>
  <c r="EW111" i="13"/>
  <c r="EX111" i="13"/>
  <c r="EX130" i="13" s="1"/>
  <c r="EY111" i="13"/>
  <c r="EZ111" i="13"/>
  <c r="EZ130" i="13" s="1"/>
  <c r="FA111" i="13"/>
  <c r="FB111" i="13"/>
  <c r="FB130" i="13" s="1"/>
  <c r="N112" i="13"/>
  <c r="O112" i="13"/>
  <c r="P112" i="13"/>
  <c r="Q112" i="13"/>
  <c r="R112" i="13"/>
  <c r="S112" i="13"/>
  <c r="T112" i="13"/>
  <c r="U112" i="13"/>
  <c r="V112" i="13"/>
  <c r="W112" i="13"/>
  <c r="X112" i="13"/>
  <c r="Y112" i="13"/>
  <c r="Z112" i="13"/>
  <c r="AA112" i="13"/>
  <c r="AB112" i="13"/>
  <c r="AB131" i="13" s="1"/>
  <c r="AC112" i="13"/>
  <c r="AD112" i="13"/>
  <c r="AD131" i="13" s="1"/>
  <c r="AE112" i="13"/>
  <c r="AF112" i="13"/>
  <c r="AF131" i="13" s="1"/>
  <c r="AG112" i="13"/>
  <c r="AH112" i="13"/>
  <c r="AH131" i="13" s="1"/>
  <c r="AI112" i="13"/>
  <c r="AJ112" i="13"/>
  <c r="AJ131" i="13" s="1"/>
  <c r="AK112" i="13"/>
  <c r="AL112" i="13"/>
  <c r="AL131" i="13" s="1"/>
  <c r="AM112" i="13"/>
  <c r="AN112" i="13"/>
  <c r="AN131" i="13" s="1"/>
  <c r="AO112" i="13"/>
  <c r="AP112" i="13"/>
  <c r="AP131" i="13" s="1"/>
  <c r="AQ112" i="13"/>
  <c r="AR112" i="13"/>
  <c r="AR131" i="13" s="1"/>
  <c r="AS112" i="13"/>
  <c r="AT112" i="13"/>
  <c r="AT131" i="13" s="1"/>
  <c r="AU112" i="13"/>
  <c r="AV112" i="13"/>
  <c r="AV131" i="13" s="1"/>
  <c r="AW112" i="13"/>
  <c r="AX112" i="13"/>
  <c r="AX131" i="13" s="1"/>
  <c r="AY112" i="13"/>
  <c r="AZ112" i="13"/>
  <c r="AZ131" i="13" s="1"/>
  <c r="BA112" i="13"/>
  <c r="BB112" i="13"/>
  <c r="BB131" i="13" s="1"/>
  <c r="BC112" i="13"/>
  <c r="BD112" i="13"/>
  <c r="BD131" i="13" s="1"/>
  <c r="BE112" i="13"/>
  <c r="BF112" i="13"/>
  <c r="BF131" i="13" s="1"/>
  <c r="BG112" i="13"/>
  <c r="BH112" i="13"/>
  <c r="BH131" i="13" s="1"/>
  <c r="BI112" i="13"/>
  <c r="BJ112" i="13"/>
  <c r="BJ131" i="13" s="1"/>
  <c r="BK112" i="13"/>
  <c r="BL112" i="13"/>
  <c r="BL131" i="13" s="1"/>
  <c r="BM112" i="13"/>
  <c r="BN112" i="13"/>
  <c r="BN131" i="13" s="1"/>
  <c r="BO112" i="13"/>
  <c r="BP112" i="13"/>
  <c r="BP131" i="13" s="1"/>
  <c r="BQ112" i="13"/>
  <c r="BR112" i="13"/>
  <c r="BR131" i="13" s="1"/>
  <c r="BS112" i="13"/>
  <c r="BT112" i="13"/>
  <c r="BT131" i="13" s="1"/>
  <c r="BU112" i="13"/>
  <c r="BV112" i="13"/>
  <c r="BV131" i="13" s="1"/>
  <c r="BW112" i="13"/>
  <c r="BX112" i="13"/>
  <c r="BX131" i="13" s="1"/>
  <c r="BY112" i="13"/>
  <c r="BZ112" i="13"/>
  <c r="BZ131" i="13" s="1"/>
  <c r="CA112" i="13"/>
  <c r="CB112" i="13"/>
  <c r="CB131" i="13" s="1"/>
  <c r="CC112" i="13"/>
  <c r="CD112" i="13"/>
  <c r="CD131" i="13" s="1"/>
  <c r="CE112" i="13"/>
  <c r="CF112" i="13"/>
  <c r="CF131" i="13" s="1"/>
  <c r="CG112" i="13"/>
  <c r="CH112" i="13"/>
  <c r="CH131" i="13" s="1"/>
  <c r="CI112" i="13"/>
  <c r="CJ112" i="13"/>
  <c r="CJ131" i="13" s="1"/>
  <c r="CK112" i="13"/>
  <c r="CL112" i="13"/>
  <c r="CL131" i="13" s="1"/>
  <c r="CM112" i="13"/>
  <c r="CN112" i="13"/>
  <c r="CN131" i="13" s="1"/>
  <c r="CO112" i="13"/>
  <c r="CP112" i="13"/>
  <c r="CP131" i="13" s="1"/>
  <c r="CQ112" i="13"/>
  <c r="CR112" i="13"/>
  <c r="CR131" i="13" s="1"/>
  <c r="CS112" i="13"/>
  <c r="CT112" i="13"/>
  <c r="CT131" i="13" s="1"/>
  <c r="CU112" i="13"/>
  <c r="CV112" i="13"/>
  <c r="CV131" i="13" s="1"/>
  <c r="CW112" i="13"/>
  <c r="CX112" i="13"/>
  <c r="CX131" i="13" s="1"/>
  <c r="CY112" i="13"/>
  <c r="CZ112" i="13"/>
  <c r="CZ131" i="13" s="1"/>
  <c r="DA112" i="13"/>
  <c r="DB112" i="13"/>
  <c r="DB131" i="13" s="1"/>
  <c r="DC112" i="13"/>
  <c r="DD112" i="13"/>
  <c r="DD131" i="13" s="1"/>
  <c r="DE112" i="13"/>
  <c r="DF112" i="13"/>
  <c r="DF131" i="13" s="1"/>
  <c r="DG112" i="13"/>
  <c r="DH112" i="13"/>
  <c r="DH131" i="13" s="1"/>
  <c r="DI112" i="13"/>
  <c r="DJ112" i="13"/>
  <c r="DJ131" i="13" s="1"/>
  <c r="DK112" i="13"/>
  <c r="DL112" i="13"/>
  <c r="DL131" i="13" s="1"/>
  <c r="DM112" i="13"/>
  <c r="DN112" i="13"/>
  <c r="DN131" i="13" s="1"/>
  <c r="DO112" i="13"/>
  <c r="DP112" i="13"/>
  <c r="DP131" i="13" s="1"/>
  <c r="DQ112" i="13"/>
  <c r="DR112" i="13"/>
  <c r="DR131" i="13" s="1"/>
  <c r="DS112" i="13"/>
  <c r="DT112" i="13"/>
  <c r="DT131" i="13" s="1"/>
  <c r="DU112" i="13"/>
  <c r="DV112" i="13"/>
  <c r="DV131" i="13" s="1"/>
  <c r="DW112" i="13"/>
  <c r="DX112" i="13"/>
  <c r="DX131" i="13" s="1"/>
  <c r="DY112" i="13"/>
  <c r="DZ112" i="13"/>
  <c r="DZ131" i="13" s="1"/>
  <c r="EA112" i="13"/>
  <c r="EB112" i="13"/>
  <c r="EB131" i="13" s="1"/>
  <c r="EC112" i="13"/>
  <c r="ED112" i="13"/>
  <c r="ED131" i="13" s="1"/>
  <c r="EE112" i="13"/>
  <c r="EF112" i="13"/>
  <c r="EF131" i="13" s="1"/>
  <c r="EG112" i="13"/>
  <c r="EH112" i="13"/>
  <c r="EH131" i="13" s="1"/>
  <c r="EI112" i="13"/>
  <c r="EJ112" i="13"/>
  <c r="EJ131" i="13" s="1"/>
  <c r="EK112" i="13"/>
  <c r="EL112" i="13"/>
  <c r="EL131" i="13" s="1"/>
  <c r="EM112" i="13"/>
  <c r="EN112" i="13"/>
  <c r="EN131" i="13" s="1"/>
  <c r="EO112" i="13"/>
  <c r="EP112" i="13"/>
  <c r="EP131" i="13" s="1"/>
  <c r="EQ112" i="13"/>
  <c r="ER112" i="13"/>
  <c r="ER131" i="13" s="1"/>
  <c r="ES112" i="13"/>
  <c r="ET112" i="13"/>
  <c r="ET131" i="13" s="1"/>
  <c r="EU112" i="13"/>
  <c r="EV112" i="13"/>
  <c r="EV131" i="13" s="1"/>
  <c r="EW112" i="13"/>
  <c r="EX112" i="13"/>
  <c r="EX131" i="13" s="1"/>
  <c r="EY112" i="13"/>
  <c r="EZ112" i="13"/>
  <c r="EZ131" i="13" s="1"/>
  <c r="FA112" i="13"/>
  <c r="FB112" i="13"/>
  <c r="FB131" i="13" s="1"/>
  <c r="N113" i="13"/>
  <c r="O113" i="13"/>
  <c r="P113" i="13"/>
  <c r="Q113" i="13"/>
  <c r="R113" i="13"/>
  <c r="S113" i="13"/>
  <c r="T113" i="13"/>
  <c r="U113" i="13"/>
  <c r="V113" i="13"/>
  <c r="W113" i="13"/>
  <c r="X113" i="13"/>
  <c r="Y113" i="13"/>
  <c r="Z113" i="13"/>
  <c r="AA113" i="13"/>
  <c r="AB113" i="13"/>
  <c r="AB132" i="13" s="1"/>
  <c r="AC113" i="13"/>
  <c r="AD113" i="13"/>
  <c r="AD132" i="13" s="1"/>
  <c r="AE113" i="13"/>
  <c r="AF113" i="13"/>
  <c r="AF132" i="13" s="1"/>
  <c r="AG113" i="13"/>
  <c r="AH113" i="13"/>
  <c r="AH132" i="13" s="1"/>
  <c r="AI113" i="13"/>
  <c r="AJ113" i="13"/>
  <c r="AJ132" i="13" s="1"/>
  <c r="AK113" i="13"/>
  <c r="AL113" i="13"/>
  <c r="AL132" i="13" s="1"/>
  <c r="AM113" i="13"/>
  <c r="AN113" i="13"/>
  <c r="AN132" i="13" s="1"/>
  <c r="AO113" i="13"/>
  <c r="AP113" i="13"/>
  <c r="AP132" i="13" s="1"/>
  <c r="AQ113" i="13"/>
  <c r="AR113" i="13"/>
  <c r="AR132" i="13" s="1"/>
  <c r="AS113" i="13"/>
  <c r="AT113" i="13"/>
  <c r="AT132" i="13" s="1"/>
  <c r="AU113" i="13"/>
  <c r="AV113" i="13"/>
  <c r="AV132" i="13" s="1"/>
  <c r="AW113" i="13"/>
  <c r="AX113" i="13"/>
  <c r="AX132" i="13" s="1"/>
  <c r="AY113" i="13"/>
  <c r="AZ113" i="13"/>
  <c r="AZ132" i="13" s="1"/>
  <c r="BA113" i="13"/>
  <c r="BB113" i="13"/>
  <c r="BB132" i="13" s="1"/>
  <c r="BC113" i="13"/>
  <c r="BD113" i="13"/>
  <c r="BD132" i="13" s="1"/>
  <c r="BE113" i="13"/>
  <c r="BF113" i="13"/>
  <c r="BF132" i="13" s="1"/>
  <c r="BG113" i="13"/>
  <c r="BH113" i="13"/>
  <c r="BH132" i="13" s="1"/>
  <c r="BI113" i="13"/>
  <c r="BJ113" i="13"/>
  <c r="BJ132" i="13" s="1"/>
  <c r="BK113" i="13"/>
  <c r="BL113" i="13"/>
  <c r="BL132" i="13" s="1"/>
  <c r="BM113" i="13"/>
  <c r="BN113" i="13"/>
  <c r="BN132" i="13" s="1"/>
  <c r="BO113" i="13"/>
  <c r="BP113" i="13"/>
  <c r="BP132" i="13" s="1"/>
  <c r="BQ113" i="13"/>
  <c r="BR113" i="13"/>
  <c r="BR132" i="13" s="1"/>
  <c r="BS113" i="13"/>
  <c r="BT113" i="13"/>
  <c r="BT132" i="13" s="1"/>
  <c r="BU113" i="13"/>
  <c r="BV113" i="13"/>
  <c r="BV132" i="13" s="1"/>
  <c r="BW113" i="13"/>
  <c r="BX113" i="13"/>
  <c r="BX132" i="13" s="1"/>
  <c r="BY113" i="13"/>
  <c r="BZ113" i="13"/>
  <c r="BZ132" i="13" s="1"/>
  <c r="CA113" i="13"/>
  <c r="CB113" i="13"/>
  <c r="CB132" i="13" s="1"/>
  <c r="CC113" i="13"/>
  <c r="CD113" i="13"/>
  <c r="CD132" i="13" s="1"/>
  <c r="CE113" i="13"/>
  <c r="CF113" i="13"/>
  <c r="CF132" i="13" s="1"/>
  <c r="CG113" i="13"/>
  <c r="CH113" i="13"/>
  <c r="CH132" i="13" s="1"/>
  <c r="CI113" i="13"/>
  <c r="CJ113" i="13"/>
  <c r="CJ132" i="13" s="1"/>
  <c r="CK113" i="13"/>
  <c r="CL113" i="13"/>
  <c r="CL132" i="13" s="1"/>
  <c r="CM113" i="13"/>
  <c r="CN113" i="13"/>
  <c r="CN132" i="13" s="1"/>
  <c r="CO113" i="13"/>
  <c r="CP113" i="13"/>
  <c r="CP132" i="13" s="1"/>
  <c r="CQ113" i="13"/>
  <c r="CR113" i="13"/>
  <c r="CR132" i="13" s="1"/>
  <c r="CS113" i="13"/>
  <c r="CT113" i="13"/>
  <c r="CT132" i="13" s="1"/>
  <c r="CU113" i="13"/>
  <c r="CV113" i="13"/>
  <c r="CV132" i="13" s="1"/>
  <c r="CW113" i="13"/>
  <c r="CX113" i="13"/>
  <c r="CX132" i="13" s="1"/>
  <c r="CY113" i="13"/>
  <c r="CZ113" i="13"/>
  <c r="CZ132" i="13" s="1"/>
  <c r="DA113" i="13"/>
  <c r="DB113" i="13"/>
  <c r="DB132" i="13" s="1"/>
  <c r="DC113" i="13"/>
  <c r="DD113" i="13"/>
  <c r="DD132" i="13" s="1"/>
  <c r="DE113" i="13"/>
  <c r="DF113" i="13"/>
  <c r="DF132" i="13" s="1"/>
  <c r="DG113" i="13"/>
  <c r="DH113" i="13"/>
  <c r="DH132" i="13" s="1"/>
  <c r="DI113" i="13"/>
  <c r="DJ113" i="13"/>
  <c r="DJ132" i="13" s="1"/>
  <c r="DK113" i="13"/>
  <c r="DL113" i="13"/>
  <c r="DL132" i="13" s="1"/>
  <c r="DM113" i="13"/>
  <c r="DN113" i="13"/>
  <c r="DN132" i="13" s="1"/>
  <c r="DO113" i="13"/>
  <c r="DP113" i="13"/>
  <c r="DP132" i="13" s="1"/>
  <c r="DQ113" i="13"/>
  <c r="DR113" i="13"/>
  <c r="DR132" i="13" s="1"/>
  <c r="DS113" i="13"/>
  <c r="DT113" i="13"/>
  <c r="DT132" i="13" s="1"/>
  <c r="DU113" i="13"/>
  <c r="DV113" i="13"/>
  <c r="DV132" i="13" s="1"/>
  <c r="DW113" i="13"/>
  <c r="DX113" i="13"/>
  <c r="DX132" i="13" s="1"/>
  <c r="DY113" i="13"/>
  <c r="DZ113" i="13"/>
  <c r="DZ132" i="13" s="1"/>
  <c r="EA113" i="13"/>
  <c r="EB113" i="13"/>
  <c r="EB132" i="13" s="1"/>
  <c r="EC113" i="13"/>
  <c r="ED113" i="13"/>
  <c r="ED132" i="13" s="1"/>
  <c r="EE113" i="13"/>
  <c r="EF113" i="13"/>
  <c r="EF132" i="13" s="1"/>
  <c r="EG113" i="13"/>
  <c r="EH113" i="13"/>
  <c r="EH132" i="13" s="1"/>
  <c r="EI113" i="13"/>
  <c r="EJ113" i="13"/>
  <c r="EJ132" i="13" s="1"/>
  <c r="EK113" i="13"/>
  <c r="EL113" i="13"/>
  <c r="EL132" i="13" s="1"/>
  <c r="EM113" i="13"/>
  <c r="EN113" i="13"/>
  <c r="EN132" i="13" s="1"/>
  <c r="EO113" i="13"/>
  <c r="EP113" i="13"/>
  <c r="EP132" i="13" s="1"/>
  <c r="EQ113" i="13"/>
  <c r="ER113" i="13"/>
  <c r="ER132" i="13" s="1"/>
  <c r="ES113" i="13"/>
  <c r="ET113" i="13"/>
  <c r="ET132" i="13" s="1"/>
  <c r="EU113" i="13"/>
  <c r="EV113" i="13"/>
  <c r="EV132" i="13" s="1"/>
  <c r="EW113" i="13"/>
  <c r="EX113" i="13"/>
  <c r="EX132" i="13" s="1"/>
  <c r="EY113" i="13"/>
  <c r="EZ113" i="13"/>
  <c r="EZ132" i="13" s="1"/>
  <c r="FA113" i="13"/>
  <c r="FB113" i="13"/>
  <c r="FB132" i="13" s="1"/>
  <c r="N114" i="13"/>
  <c r="O114" i="13"/>
  <c r="P114" i="13"/>
  <c r="Q114" i="13"/>
  <c r="R114" i="13"/>
  <c r="S114" i="13"/>
  <c r="T114" i="13"/>
  <c r="U114" i="13"/>
  <c r="V114" i="13"/>
  <c r="W114" i="13"/>
  <c r="X114" i="13"/>
  <c r="Y114" i="13"/>
  <c r="Z114" i="13"/>
  <c r="AA114" i="13"/>
  <c r="AB114" i="13"/>
  <c r="AB133" i="13" s="1"/>
  <c r="AC114" i="13"/>
  <c r="AD114" i="13"/>
  <c r="AD133" i="13" s="1"/>
  <c r="AE114" i="13"/>
  <c r="AF114" i="13"/>
  <c r="AF133" i="13" s="1"/>
  <c r="AG114" i="13"/>
  <c r="AH114" i="13"/>
  <c r="AH133" i="13" s="1"/>
  <c r="AI114" i="13"/>
  <c r="AJ114" i="13"/>
  <c r="AJ133" i="13" s="1"/>
  <c r="AK114" i="13"/>
  <c r="AL114" i="13"/>
  <c r="AL133" i="13" s="1"/>
  <c r="AM114" i="13"/>
  <c r="AN114" i="13"/>
  <c r="AN133" i="13" s="1"/>
  <c r="AO114" i="13"/>
  <c r="AP114" i="13"/>
  <c r="AP133" i="13" s="1"/>
  <c r="AQ114" i="13"/>
  <c r="AR114" i="13"/>
  <c r="AR133" i="13" s="1"/>
  <c r="AS114" i="13"/>
  <c r="AT114" i="13"/>
  <c r="AT133" i="13" s="1"/>
  <c r="AU114" i="13"/>
  <c r="AV114" i="13"/>
  <c r="AV133" i="13" s="1"/>
  <c r="AW114" i="13"/>
  <c r="AX114" i="13"/>
  <c r="AX133" i="13" s="1"/>
  <c r="AY114" i="13"/>
  <c r="AZ114" i="13"/>
  <c r="AZ133" i="13" s="1"/>
  <c r="BA114" i="13"/>
  <c r="BB114" i="13"/>
  <c r="BB133" i="13" s="1"/>
  <c r="BC114" i="13"/>
  <c r="BD114" i="13"/>
  <c r="BD133" i="13" s="1"/>
  <c r="BE114" i="13"/>
  <c r="BF114" i="13"/>
  <c r="BF133" i="13" s="1"/>
  <c r="BG114" i="13"/>
  <c r="BH114" i="13"/>
  <c r="BH133" i="13" s="1"/>
  <c r="BI114" i="13"/>
  <c r="BJ114" i="13"/>
  <c r="BJ133" i="13" s="1"/>
  <c r="BK114" i="13"/>
  <c r="BL114" i="13"/>
  <c r="BL133" i="13" s="1"/>
  <c r="BM114" i="13"/>
  <c r="BN114" i="13"/>
  <c r="BN133" i="13" s="1"/>
  <c r="BO114" i="13"/>
  <c r="BP114" i="13"/>
  <c r="BP133" i="13" s="1"/>
  <c r="BQ114" i="13"/>
  <c r="BR114" i="13"/>
  <c r="BR133" i="13" s="1"/>
  <c r="BS114" i="13"/>
  <c r="BT114" i="13"/>
  <c r="BT133" i="13" s="1"/>
  <c r="BU114" i="13"/>
  <c r="BV114" i="13"/>
  <c r="BV133" i="13" s="1"/>
  <c r="BW114" i="13"/>
  <c r="BX114" i="13"/>
  <c r="BX133" i="13" s="1"/>
  <c r="BY114" i="13"/>
  <c r="BZ114" i="13"/>
  <c r="BZ133" i="13" s="1"/>
  <c r="CA114" i="13"/>
  <c r="CB114" i="13"/>
  <c r="CB133" i="13" s="1"/>
  <c r="CC114" i="13"/>
  <c r="CD114" i="13"/>
  <c r="CD133" i="13" s="1"/>
  <c r="CE114" i="13"/>
  <c r="CF114" i="13"/>
  <c r="CF133" i="13" s="1"/>
  <c r="CG114" i="13"/>
  <c r="CH114" i="13"/>
  <c r="CH133" i="13" s="1"/>
  <c r="CI114" i="13"/>
  <c r="CJ114" i="13"/>
  <c r="CJ133" i="13" s="1"/>
  <c r="CK114" i="13"/>
  <c r="CL114" i="13"/>
  <c r="CL133" i="13" s="1"/>
  <c r="CM114" i="13"/>
  <c r="CN114" i="13"/>
  <c r="CN133" i="13" s="1"/>
  <c r="CO114" i="13"/>
  <c r="CP114" i="13"/>
  <c r="CP133" i="13" s="1"/>
  <c r="CQ114" i="13"/>
  <c r="CR114" i="13"/>
  <c r="CR133" i="13" s="1"/>
  <c r="CS114" i="13"/>
  <c r="CT114" i="13"/>
  <c r="CT133" i="13" s="1"/>
  <c r="CU114" i="13"/>
  <c r="CV114" i="13"/>
  <c r="CV133" i="13" s="1"/>
  <c r="CW114" i="13"/>
  <c r="CX114" i="13"/>
  <c r="CX133" i="13" s="1"/>
  <c r="CY114" i="13"/>
  <c r="CZ114" i="13"/>
  <c r="CZ133" i="13" s="1"/>
  <c r="DA114" i="13"/>
  <c r="DB114" i="13"/>
  <c r="DB133" i="13" s="1"/>
  <c r="DC114" i="13"/>
  <c r="DD114" i="13"/>
  <c r="DD133" i="13" s="1"/>
  <c r="DE114" i="13"/>
  <c r="DF114" i="13"/>
  <c r="DF133" i="13" s="1"/>
  <c r="DG114" i="13"/>
  <c r="DH114" i="13"/>
  <c r="DH133" i="13" s="1"/>
  <c r="DI114" i="13"/>
  <c r="DJ114" i="13"/>
  <c r="DJ133" i="13" s="1"/>
  <c r="DK114" i="13"/>
  <c r="DL114" i="13"/>
  <c r="DL133" i="13" s="1"/>
  <c r="DM114" i="13"/>
  <c r="DN114" i="13"/>
  <c r="DN133" i="13" s="1"/>
  <c r="DO114" i="13"/>
  <c r="DP114" i="13"/>
  <c r="DP133" i="13" s="1"/>
  <c r="DQ114" i="13"/>
  <c r="DR114" i="13"/>
  <c r="DR133" i="13" s="1"/>
  <c r="DS114" i="13"/>
  <c r="DT114" i="13"/>
  <c r="DT133" i="13" s="1"/>
  <c r="DU114" i="13"/>
  <c r="DV114" i="13"/>
  <c r="DV133" i="13" s="1"/>
  <c r="DW114" i="13"/>
  <c r="DX114" i="13"/>
  <c r="DX133" i="13" s="1"/>
  <c r="DY114" i="13"/>
  <c r="DZ114" i="13"/>
  <c r="DZ133" i="13" s="1"/>
  <c r="EA114" i="13"/>
  <c r="EB114" i="13"/>
  <c r="EB133" i="13" s="1"/>
  <c r="EC114" i="13"/>
  <c r="ED114" i="13"/>
  <c r="ED133" i="13" s="1"/>
  <c r="EE114" i="13"/>
  <c r="EF114" i="13"/>
  <c r="EF133" i="13" s="1"/>
  <c r="EG114" i="13"/>
  <c r="EH114" i="13"/>
  <c r="EH133" i="13" s="1"/>
  <c r="EI114" i="13"/>
  <c r="EJ114" i="13"/>
  <c r="EJ133" i="13" s="1"/>
  <c r="EK114" i="13"/>
  <c r="EL114" i="13"/>
  <c r="EL133" i="13" s="1"/>
  <c r="EM114" i="13"/>
  <c r="EN114" i="13"/>
  <c r="EN133" i="13" s="1"/>
  <c r="EO114" i="13"/>
  <c r="EP114" i="13"/>
  <c r="EP133" i="13" s="1"/>
  <c r="EQ114" i="13"/>
  <c r="ER114" i="13"/>
  <c r="ER133" i="13" s="1"/>
  <c r="ES114" i="13"/>
  <c r="ET114" i="13"/>
  <c r="ET133" i="13" s="1"/>
  <c r="EU114" i="13"/>
  <c r="EV114" i="13"/>
  <c r="EV133" i="13" s="1"/>
  <c r="EW114" i="13"/>
  <c r="EX114" i="13"/>
  <c r="EX133" i="13" s="1"/>
  <c r="EY114" i="13"/>
  <c r="EZ114" i="13"/>
  <c r="EZ133" i="13" s="1"/>
  <c r="FA114" i="13"/>
  <c r="FB114" i="13"/>
  <c r="FB133" i="13" s="1"/>
  <c r="N116" i="13"/>
  <c r="O116" i="13"/>
  <c r="P116" i="13"/>
  <c r="Q116" i="13"/>
  <c r="R116" i="13"/>
  <c r="S116" i="13"/>
  <c r="T116" i="13"/>
  <c r="U116" i="13"/>
  <c r="V116" i="13"/>
  <c r="W116" i="13"/>
  <c r="X116" i="13"/>
  <c r="Y116" i="13"/>
  <c r="Z116" i="13"/>
  <c r="AA116" i="13"/>
  <c r="AB116" i="13"/>
  <c r="AB135" i="13" s="1"/>
  <c r="AC116" i="13"/>
  <c r="AD116" i="13"/>
  <c r="AD135" i="13" s="1"/>
  <c r="AE116" i="13"/>
  <c r="AF116" i="13"/>
  <c r="AF135" i="13" s="1"/>
  <c r="AG116" i="13"/>
  <c r="AH116" i="13"/>
  <c r="AH135" i="13" s="1"/>
  <c r="AI116" i="13"/>
  <c r="AJ116" i="13"/>
  <c r="AJ135" i="13" s="1"/>
  <c r="AK116" i="13"/>
  <c r="AL116" i="13"/>
  <c r="AL135" i="13" s="1"/>
  <c r="AM116" i="13"/>
  <c r="AN116" i="13"/>
  <c r="AN135" i="13" s="1"/>
  <c r="AO116" i="13"/>
  <c r="AP116" i="13"/>
  <c r="AP135" i="13" s="1"/>
  <c r="AQ116" i="13"/>
  <c r="AR116" i="13"/>
  <c r="AR135" i="13" s="1"/>
  <c r="AS116" i="13"/>
  <c r="AT116" i="13"/>
  <c r="AT135" i="13" s="1"/>
  <c r="AU116" i="13"/>
  <c r="AV116" i="13"/>
  <c r="AV135" i="13" s="1"/>
  <c r="AW116" i="13"/>
  <c r="AX116" i="13"/>
  <c r="AX135" i="13" s="1"/>
  <c r="AY116" i="13"/>
  <c r="AZ116" i="13"/>
  <c r="AZ135" i="13" s="1"/>
  <c r="BA116" i="13"/>
  <c r="BB116" i="13"/>
  <c r="BB135" i="13" s="1"/>
  <c r="BC116" i="13"/>
  <c r="BD116" i="13"/>
  <c r="BD135" i="13" s="1"/>
  <c r="BE116" i="13"/>
  <c r="BF116" i="13"/>
  <c r="BF135" i="13" s="1"/>
  <c r="BG116" i="13"/>
  <c r="BH116" i="13"/>
  <c r="BH135" i="13" s="1"/>
  <c r="BI116" i="13"/>
  <c r="BJ116" i="13"/>
  <c r="BJ135" i="13" s="1"/>
  <c r="BK116" i="13"/>
  <c r="BL116" i="13"/>
  <c r="BL135" i="13" s="1"/>
  <c r="BM116" i="13"/>
  <c r="BN116" i="13"/>
  <c r="BN135" i="13" s="1"/>
  <c r="BO116" i="13"/>
  <c r="BP116" i="13"/>
  <c r="BP135" i="13" s="1"/>
  <c r="BQ116" i="13"/>
  <c r="BR116" i="13"/>
  <c r="BR135" i="13" s="1"/>
  <c r="BS116" i="13"/>
  <c r="BT116" i="13"/>
  <c r="BT135" i="13" s="1"/>
  <c r="BU116" i="13"/>
  <c r="BV116" i="13"/>
  <c r="BV135" i="13" s="1"/>
  <c r="BW116" i="13"/>
  <c r="BX116" i="13"/>
  <c r="BX135" i="13" s="1"/>
  <c r="BY116" i="13"/>
  <c r="BZ116" i="13"/>
  <c r="BZ135" i="13" s="1"/>
  <c r="CA116" i="13"/>
  <c r="CB116" i="13"/>
  <c r="CB135" i="13" s="1"/>
  <c r="CC116" i="13"/>
  <c r="CD116" i="13"/>
  <c r="CD135" i="13" s="1"/>
  <c r="CE116" i="13"/>
  <c r="CF116" i="13"/>
  <c r="CF135" i="13" s="1"/>
  <c r="CG116" i="13"/>
  <c r="CH116" i="13"/>
  <c r="CH135" i="13" s="1"/>
  <c r="CI116" i="13"/>
  <c r="CJ116" i="13"/>
  <c r="CJ135" i="13" s="1"/>
  <c r="CK116" i="13"/>
  <c r="CL116" i="13"/>
  <c r="CL135" i="13" s="1"/>
  <c r="CM116" i="13"/>
  <c r="CN116" i="13"/>
  <c r="CN135" i="13" s="1"/>
  <c r="CO116" i="13"/>
  <c r="CP116" i="13"/>
  <c r="CP135" i="13" s="1"/>
  <c r="CQ116" i="13"/>
  <c r="CR116" i="13"/>
  <c r="CR135" i="13" s="1"/>
  <c r="CS116" i="13"/>
  <c r="CT116" i="13"/>
  <c r="CT135" i="13" s="1"/>
  <c r="CU116" i="13"/>
  <c r="CV116" i="13"/>
  <c r="CV135" i="13" s="1"/>
  <c r="CW116" i="13"/>
  <c r="CX116" i="13"/>
  <c r="CX135" i="13" s="1"/>
  <c r="CY116" i="13"/>
  <c r="CZ116" i="13"/>
  <c r="CZ135" i="13" s="1"/>
  <c r="DA116" i="13"/>
  <c r="DB116" i="13"/>
  <c r="DB135" i="13" s="1"/>
  <c r="DC116" i="13"/>
  <c r="DD116" i="13"/>
  <c r="DD135" i="13" s="1"/>
  <c r="DE116" i="13"/>
  <c r="DF116" i="13"/>
  <c r="DF135" i="13" s="1"/>
  <c r="DG116" i="13"/>
  <c r="DH116" i="13"/>
  <c r="DH135" i="13" s="1"/>
  <c r="DI116" i="13"/>
  <c r="DJ116" i="13"/>
  <c r="DJ135" i="13" s="1"/>
  <c r="DK116" i="13"/>
  <c r="DL116" i="13"/>
  <c r="DL135" i="13" s="1"/>
  <c r="DM116" i="13"/>
  <c r="DN116" i="13"/>
  <c r="DN135" i="13" s="1"/>
  <c r="DO116" i="13"/>
  <c r="DP116" i="13"/>
  <c r="DP135" i="13" s="1"/>
  <c r="DQ116" i="13"/>
  <c r="DR116" i="13"/>
  <c r="DR135" i="13" s="1"/>
  <c r="DS116" i="13"/>
  <c r="DT116" i="13"/>
  <c r="DT135" i="13" s="1"/>
  <c r="DU116" i="13"/>
  <c r="DV116" i="13"/>
  <c r="DV135" i="13" s="1"/>
  <c r="DW116" i="13"/>
  <c r="DX116" i="13"/>
  <c r="DX135" i="13" s="1"/>
  <c r="DY116" i="13"/>
  <c r="DZ116" i="13"/>
  <c r="DZ135" i="13" s="1"/>
  <c r="EA116" i="13"/>
  <c r="EB116" i="13"/>
  <c r="EB135" i="13" s="1"/>
  <c r="EC116" i="13"/>
  <c r="ED116" i="13"/>
  <c r="ED135" i="13" s="1"/>
  <c r="EE116" i="13"/>
  <c r="EF116" i="13"/>
  <c r="EF135" i="13" s="1"/>
  <c r="EG116" i="13"/>
  <c r="EH116" i="13"/>
  <c r="EH135" i="13" s="1"/>
  <c r="EI116" i="13"/>
  <c r="EJ116" i="13"/>
  <c r="EJ135" i="13" s="1"/>
  <c r="EK116" i="13"/>
  <c r="EL116" i="13"/>
  <c r="EL135" i="13" s="1"/>
  <c r="EM116" i="13"/>
  <c r="EN116" i="13"/>
  <c r="EN135" i="13" s="1"/>
  <c r="EO116" i="13"/>
  <c r="EP116" i="13"/>
  <c r="EP135" i="13" s="1"/>
  <c r="EQ116" i="13"/>
  <c r="ER116" i="13"/>
  <c r="ER135" i="13" s="1"/>
  <c r="ES116" i="13"/>
  <c r="ET116" i="13"/>
  <c r="ET135" i="13" s="1"/>
  <c r="EU116" i="13"/>
  <c r="EV116" i="13"/>
  <c r="EV135" i="13" s="1"/>
  <c r="EW116" i="13"/>
  <c r="EX116" i="13"/>
  <c r="EX135" i="13" s="1"/>
  <c r="EY116" i="13"/>
  <c r="EZ116" i="13"/>
  <c r="EZ135" i="13" s="1"/>
  <c r="FA116" i="13"/>
  <c r="FB116" i="13"/>
  <c r="FB135" i="13" s="1"/>
  <c r="N119" i="13"/>
  <c r="O119" i="13"/>
  <c r="P119" i="13"/>
  <c r="Q119" i="13"/>
  <c r="R119" i="13"/>
  <c r="S119" i="13"/>
  <c r="T119" i="13"/>
  <c r="U119" i="13"/>
  <c r="V119" i="13"/>
  <c r="W119" i="13"/>
  <c r="X119" i="13"/>
  <c r="Y119" i="13"/>
  <c r="Z119" i="13"/>
  <c r="AA119" i="13"/>
  <c r="AB119" i="13"/>
  <c r="AB138" i="13" s="1"/>
  <c r="AC119" i="13"/>
  <c r="AD119" i="13"/>
  <c r="AD138" i="13" s="1"/>
  <c r="AE119" i="13"/>
  <c r="AF119" i="13"/>
  <c r="AF138" i="13" s="1"/>
  <c r="AG119" i="13"/>
  <c r="AH119" i="13"/>
  <c r="AH138" i="13" s="1"/>
  <c r="AI119" i="13"/>
  <c r="AJ119" i="13"/>
  <c r="AJ138" i="13" s="1"/>
  <c r="AK119" i="13"/>
  <c r="AL119" i="13"/>
  <c r="AL138" i="13" s="1"/>
  <c r="AM119" i="13"/>
  <c r="AN119" i="13"/>
  <c r="AN138" i="13" s="1"/>
  <c r="AO119" i="13"/>
  <c r="AP119" i="13"/>
  <c r="AP138" i="13" s="1"/>
  <c r="AQ119" i="13"/>
  <c r="AR119" i="13"/>
  <c r="AR138" i="13" s="1"/>
  <c r="AS119" i="13"/>
  <c r="AT119" i="13"/>
  <c r="AT138" i="13" s="1"/>
  <c r="AU119" i="13"/>
  <c r="AV119" i="13"/>
  <c r="AV138" i="13" s="1"/>
  <c r="AW119" i="13"/>
  <c r="AX119" i="13"/>
  <c r="AX138" i="13" s="1"/>
  <c r="AY119" i="13"/>
  <c r="AZ119" i="13"/>
  <c r="AZ138" i="13" s="1"/>
  <c r="BA119" i="13"/>
  <c r="BB119" i="13"/>
  <c r="BB138" i="13" s="1"/>
  <c r="BC119" i="13"/>
  <c r="BD119" i="13"/>
  <c r="BD138" i="13" s="1"/>
  <c r="BE119" i="13"/>
  <c r="BF119" i="13"/>
  <c r="BF138" i="13" s="1"/>
  <c r="BG119" i="13"/>
  <c r="BH119" i="13"/>
  <c r="BH138" i="13" s="1"/>
  <c r="BI119" i="13"/>
  <c r="BJ119" i="13"/>
  <c r="BJ138" i="13" s="1"/>
  <c r="BK119" i="13"/>
  <c r="BL119" i="13"/>
  <c r="BL138" i="13" s="1"/>
  <c r="BM119" i="13"/>
  <c r="BN119" i="13"/>
  <c r="BN138" i="13" s="1"/>
  <c r="BO119" i="13"/>
  <c r="BP119" i="13"/>
  <c r="BP138" i="13" s="1"/>
  <c r="BQ119" i="13"/>
  <c r="BR119" i="13"/>
  <c r="BR138" i="13" s="1"/>
  <c r="BS119" i="13"/>
  <c r="BT119" i="13"/>
  <c r="BT138" i="13" s="1"/>
  <c r="BU119" i="13"/>
  <c r="BV119" i="13"/>
  <c r="BV138" i="13" s="1"/>
  <c r="BW119" i="13"/>
  <c r="BX119" i="13"/>
  <c r="BX138" i="13" s="1"/>
  <c r="BY119" i="13"/>
  <c r="BZ119" i="13"/>
  <c r="BZ138" i="13" s="1"/>
  <c r="CA119" i="13"/>
  <c r="CB119" i="13"/>
  <c r="CB138" i="13" s="1"/>
  <c r="CC119" i="13"/>
  <c r="CD119" i="13"/>
  <c r="CD138" i="13" s="1"/>
  <c r="CE119" i="13"/>
  <c r="CF119" i="13"/>
  <c r="CF138" i="13" s="1"/>
  <c r="CG119" i="13"/>
  <c r="CH119" i="13"/>
  <c r="CH138" i="13" s="1"/>
  <c r="CI119" i="13"/>
  <c r="CJ119" i="13"/>
  <c r="CJ138" i="13" s="1"/>
  <c r="CK119" i="13"/>
  <c r="CL119" i="13"/>
  <c r="CL138" i="13" s="1"/>
  <c r="CM119" i="13"/>
  <c r="CN119" i="13"/>
  <c r="CN138" i="13" s="1"/>
  <c r="CO119" i="13"/>
  <c r="CP119" i="13"/>
  <c r="CP138" i="13" s="1"/>
  <c r="CQ119" i="13"/>
  <c r="CR119" i="13"/>
  <c r="CR138" i="13" s="1"/>
  <c r="CS119" i="13"/>
  <c r="CT119" i="13"/>
  <c r="CT138" i="13" s="1"/>
  <c r="CU119" i="13"/>
  <c r="CV119" i="13"/>
  <c r="CV138" i="13" s="1"/>
  <c r="CW119" i="13"/>
  <c r="CX119" i="13"/>
  <c r="CX138" i="13" s="1"/>
  <c r="CY119" i="13"/>
  <c r="CZ119" i="13"/>
  <c r="CZ138" i="13" s="1"/>
  <c r="DA119" i="13"/>
  <c r="DB119" i="13"/>
  <c r="DB138" i="13" s="1"/>
  <c r="DC119" i="13"/>
  <c r="DD119" i="13"/>
  <c r="DD138" i="13" s="1"/>
  <c r="DE119" i="13"/>
  <c r="DF119" i="13"/>
  <c r="DF138" i="13" s="1"/>
  <c r="DG119" i="13"/>
  <c r="DH119" i="13"/>
  <c r="DH138" i="13" s="1"/>
  <c r="DI119" i="13"/>
  <c r="DJ119" i="13"/>
  <c r="DJ138" i="13" s="1"/>
  <c r="DK119" i="13"/>
  <c r="DL119" i="13"/>
  <c r="DL138" i="13" s="1"/>
  <c r="DM119" i="13"/>
  <c r="DN119" i="13"/>
  <c r="DN138" i="13" s="1"/>
  <c r="DO119" i="13"/>
  <c r="DP119" i="13"/>
  <c r="DP138" i="13" s="1"/>
  <c r="DQ119" i="13"/>
  <c r="DR119" i="13"/>
  <c r="DR138" i="13" s="1"/>
  <c r="DS119" i="13"/>
  <c r="DT119" i="13"/>
  <c r="DT138" i="13" s="1"/>
  <c r="DU119" i="13"/>
  <c r="DV119" i="13"/>
  <c r="DV138" i="13" s="1"/>
  <c r="DW119" i="13"/>
  <c r="DX119" i="13"/>
  <c r="DX138" i="13" s="1"/>
  <c r="DY119" i="13"/>
  <c r="DZ119" i="13"/>
  <c r="DZ138" i="13" s="1"/>
  <c r="EA119" i="13"/>
  <c r="EB119" i="13"/>
  <c r="EB138" i="13" s="1"/>
  <c r="EC119" i="13"/>
  <c r="ED119" i="13"/>
  <c r="ED138" i="13" s="1"/>
  <c r="EE119" i="13"/>
  <c r="EF119" i="13"/>
  <c r="EF138" i="13" s="1"/>
  <c r="EG119" i="13"/>
  <c r="EH119" i="13"/>
  <c r="EH138" i="13" s="1"/>
  <c r="EI119" i="13"/>
  <c r="EJ119" i="13"/>
  <c r="EJ138" i="13" s="1"/>
  <c r="EK119" i="13"/>
  <c r="EL119" i="13"/>
  <c r="EL138" i="13" s="1"/>
  <c r="EM119" i="13"/>
  <c r="EN119" i="13"/>
  <c r="EN138" i="13" s="1"/>
  <c r="EO119" i="13"/>
  <c r="EP119" i="13"/>
  <c r="EP138" i="13" s="1"/>
  <c r="EQ119" i="13"/>
  <c r="ER119" i="13"/>
  <c r="ER138" i="13" s="1"/>
  <c r="ES119" i="13"/>
  <c r="ET119" i="13"/>
  <c r="ET138" i="13" s="1"/>
  <c r="EU119" i="13"/>
  <c r="EV119" i="13"/>
  <c r="EV138" i="13" s="1"/>
  <c r="EW119" i="13"/>
  <c r="EX119" i="13"/>
  <c r="EX138" i="13" s="1"/>
  <c r="EY119" i="13"/>
  <c r="EZ119" i="13"/>
  <c r="EZ138" i="13" s="1"/>
  <c r="FA119" i="13"/>
  <c r="FB119" i="13"/>
  <c r="FB138" i="13" s="1"/>
  <c r="N120" i="13"/>
  <c r="O120" i="13"/>
  <c r="P120" i="13"/>
  <c r="Q120" i="13"/>
  <c r="R120" i="13"/>
  <c r="S120" i="13"/>
  <c r="T120" i="13"/>
  <c r="U120" i="13"/>
  <c r="V120" i="13"/>
  <c r="W120" i="13"/>
  <c r="X120" i="13"/>
  <c r="Y120" i="13"/>
  <c r="Z120" i="13"/>
  <c r="AA120" i="13"/>
  <c r="AB120" i="13"/>
  <c r="AB139" i="13" s="1"/>
  <c r="AC120" i="13"/>
  <c r="AD120" i="13"/>
  <c r="AD139" i="13" s="1"/>
  <c r="AE120" i="13"/>
  <c r="AF120" i="13"/>
  <c r="AF139" i="13" s="1"/>
  <c r="AG120" i="13"/>
  <c r="AH120" i="13"/>
  <c r="AH139" i="13" s="1"/>
  <c r="AI120" i="13"/>
  <c r="AJ120" i="13"/>
  <c r="AJ139" i="13" s="1"/>
  <c r="AK120" i="13"/>
  <c r="AL120" i="13"/>
  <c r="AL139" i="13" s="1"/>
  <c r="AM120" i="13"/>
  <c r="AN120" i="13"/>
  <c r="AN139" i="13" s="1"/>
  <c r="AO120" i="13"/>
  <c r="AP120" i="13"/>
  <c r="AP139" i="13" s="1"/>
  <c r="AQ120" i="13"/>
  <c r="AR120" i="13"/>
  <c r="AR139" i="13" s="1"/>
  <c r="AS120" i="13"/>
  <c r="AT120" i="13"/>
  <c r="AT139" i="13" s="1"/>
  <c r="AU120" i="13"/>
  <c r="AV120" i="13"/>
  <c r="AV139" i="13" s="1"/>
  <c r="AW120" i="13"/>
  <c r="AX120" i="13"/>
  <c r="AX139" i="13" s="1"/>
  <c r="AY120" i="13"/>
  <c r="AZ120" i="13"/>
  <c r="AZ139" i="13" s="1"/>
  <c r="BA120" i="13"/>
  <c r="BB120" i="13"/>
  <c r="BB139" i="13" s="1"/>
  <c r="BC120" i="13"/>
  <c r="BD120" i="13"/>
  <c r="BD139" i="13" s="1"/>
  <c r="BE120" i="13"/>
  <c r="BF120" i="13"/>
  <c r="BF139" i="13" s="1"/>
  <c r="BG120" i="13"/>
  <c r="BH120" i="13"/>
  <c r="BH139" i="13" s="1"/>
  <c r="BI120" i="13"/>
  <c r="BJ120" i="13"/>
  <c r="BJ139" i="13" s="1"/>
  <c r="BK120" i="13"/>
  <c r="BL120" i="13"/>
  <c r="BL139" i="13" s="1"/>
  <c r="BM120" i="13"/>
  <c r="BN120" i="13"/>
  <c r="BN139" i="13" s="1"/>
  <c r="BO120" i="13"/>
  <c r="BP120" i="13"/>
  <c r="BP139" i="13" s="1"/>
  <c r="BQ120" i="13"/>
  <c r="BR120" i="13"/>
  <c r="BR139" i="13" s="1"/>
  <c r="BS120" i="13"/>
  <c r="BT120" i="13"/>
  <c r="BT139" i="13" s="1"/>
  <c r="BU120" i="13"/>
  <c r="BV120" i="13"/>
  <c r="BV139" i="13" s="1"/>
  <c r="BW120" i="13"/>
  <c r="BX120" i="13"/>
  <c r="BX139" i="13" s="1"/>
  <c r="BY120" i="13"/>
  <c r="BZ120" i="13"/>
  <c r="BZ139" i="13" s="1"/>
  <c r="CA120" i="13"/>
  <c r="CB120" i="13"/>
  <c r="CB139" i="13" s="1"/>
  <c r="CC120" i="13"/>
  <c r="CD120" i="13"/>
  <c r="CD139" i="13" s="1"/>
  <c r="CE120" i="13"/>
  <c r="CF120" i="13"/>
  <c r="CF139" i="13" s="1"/>
  <c r="CG120" i="13"/>
  <c r="CH120" i="13"/>
  <c r="CH139" i="13" s="1"/>
  <c r="CI120" i="13"/>
  <c r="CJ120" i="13"/>
  <c r="CJ139" i="13" s="1"/>
  <c r="CK120" i="13"/>
  <c r="CL120" i="13"/>
  <c r="CL139" i="13" s="1"/>
  <c r="CM120" i="13"/>
  <c r="CN120" i="13"/>
  <c r="CN139" i="13" s="1"/>
  <c r="CO120" i="13"/>
  <c r="CP120" i="13"/>
  <c r="CP139" i="13" s="1"/>
  <c r="CQ120" i="13"/>
  <c r="CR120" i="13"/>
  <c r="CR139" i="13" s="1"/>
  <c r="CS120" i="13"/>
  <c r="CT120" i="13"/>
  <c r="CT139" i="13" s="1"/>
  <c r="CU120" i="13"/>
  <c r="CV120" i="13"/>
  <c r="CV139" i="13" s="1"/>
  <c r="CW120" i="13"/>
  <c r="CX120" i="13"/>
  <c r="CX139" i="13" s="1"/>
  <c r="CY120" i="13"/>
  <c r="CZ120" i="13"/>
  <c r="CZ139" i="13" s="1"/>
  <c r="DA120" i="13"/>
  <c r="DB120" i="13"/>
  <c r="DB139" i="13" s="1"/>
  <c r="DC120" i="13"/>
  <c r="DD120" i="13"/>
  <c r="DD139" i="13" s="1"/>
  <c r="DE120" i="13"/>
  <c r="DF120" i="13"/>
  <c r="DF139" i="13" s="1"/>
  <c r="DG120" i="13"/>
  <c r="DH120" i="13"/>
  <c r="DH139" i="13" s="1"/>
  <c r="DI120" i="13"/>
  <c r="DJ120" i="13"/>
  <c r="DJ139" i="13" s="1"/>
  <c r="DK120" i="13"/>
  <c r="DL120" i="13"/>
  <c r="DL139" i="13" s="1"/>
  <c r="DM120" i="13"/>
  <c r="DN120" i="13"/>
  <c r="DN139" i="13" s="1"/>
  <c r="DO120" i="13"/>
  <c r="DP120" i="13"/>
  <c r="DP139" i="13" s="1"/>
  <c r="DQ120" i="13"/>
  <c r="DR120" i="13"/>
  <c r="DR139" i="13" s="1"/>
  <c r="DS120" i="13"/>
  <c r="DT120" i="13"/>
  <c r="DT139" i="13" s="1"/>
  <c r="DU120" i="13"/>
  <c r="DV120" i="13"/>
  <c r="DV139" i="13" s="1"/>
  <c r="DW120" i="13"/>
  <c r="DX120" i="13"/>
  <c r="DX139" i="13" s="1"/>
  <c r="DY120" i="13"/>
  <c r="DZ120" i="13"/>
  <c r="DZ139" i="13" s="1"/>
  <c r="EA120" i="13"/>
  <c r="EB120" i="13"/>
  <c r="EB139" i="13" s="1"/>
  <c r="EC120" i="13"/>
  <c r="ED120" i="13"/>
  <c r="ED139" i="13" s="1"/>
  <c r="EE120" i="13"/>
  <c r="EF120" i="13"/>
  <c r="EF139" i="13" s="1"/>
  <c r="EG120" i="13"/>
  <c r="EH120" i="13"/>
  <c r="EH139" i="13" s="1"/>
  <c r="EI120" i="13"/>
  <c r="EJ120" i="13"/>
  <c r="EJ139" i="13" s="1"/>
  <c r="EK120" i="13"/>
  <c r="EL120" i="13"/>
  <c r="EL139" i="13" s="1"/>
  <c r="EM120" i="13"/>
  <c r="EN120" i="13"/>
  <c r="EN139" i="13" s="1"/>
  <c r="EO120" i="13"/>
  <c r="EP120" i="13"/>
  <c r="EP139" i="13" s="1"/>
  <c r="EQ120" i="13"/>
  <c r="ER120" i="13"/>
  <c r="ER139" i="13" s="1"/>
  <c r="ES120" i="13"/>
  <c r="ET120" i="13"/>
  <c r="ET139" i="13" s="1"/>
  <c r="EU120" i="13"/>
  <c r="EV120" i="13"/>
  <c r="EV139" i="13" s="1"/>
  <c r="EW120" i="13"/>
  <c r="EX120" i="13"/>
  <c r="EX139" i="13" s="1"/>
  <c r="EY120" i="13"/>
  <c r="EZ120" i="13"/>
  <c r="EZ139" i="13" s="1"/>
  <c r="FA120" i="13"/>
  <c r="FB120" i="13"/>
  <c r="FB139" i="13" s="1"/>
  <c r="M120" i="13"/>
  <c r="M119" i="13"/>
  <c r="M116" i="13"/>
  <c r="M111" i="13"/>
  <c r="M130" i="13" s="1"/>
  <c r="M112" i="13"/>
  <c r="M131" i="13" s="1"/>
  <c r="M113" i="13"/>
  <c r="M132" i="13" s="1"/>
  <c r="M114" i="13"/>
  <c r="M133" i="13" s="1"/>
  <c r="M110" i="13"/>
  <c r="M126" i="13"/>
  <c r="M129" i="13" l="1"/>
  <c r="FA131" i="13"/>
  <c r="EY131" i="13"/>
  <c r="EW131" i="13"/>
  <c r="EU131" i="13"/>
  <c r="ES131" i="13"/>
  <c r="EQ131" i="13"/>
  <c r="EO131" i="13"/>
  <c r="EM131" i="13"/>
  <c r="EK131" i="13"/>
  <c r="EI131" i="13"/>
  <c r="EG131" i="13"/>
  <c r="EE131" i="13"/>
  <c r="EC131" i="13"/>
  <c r="EA131" i="13"/>
  <c r="DY131" i="13"/>
  <c r="DW131" i="13"/>
  <c r="DU131" i="13"/>
  <c r="DS131" i="13"/>
  <c r="DQ131" i="13"/>
  <c r="DO131" i="13"/>
  <c r="DM131" i="13"/>
  <c r="DK131" i="13"/>
  <c r="DI131" i="13"/>
  <c r="DG131" i="13"/>
  <c r="DE131" i="13"/>
  <c r="DC131" i="13"/>
  <c r="DA131" i="13"/>
  <c r="CY131" i="13"/>
  <c r="CW131" i="13"/>
  <c r="CU131" i="13"/>
  <c r="CS131" i="13"/>
  <c r="CQ131" i="13"/>
  <c r="CO131" i="13"/>
  <c r="CM131" i="13"/>
  <c r="CK131" i="13"/>
  <c r="CI131" i="13"/>
  <c r="CG131" i="13"/>
  <c r="CE131" i="13"/>
  <c r="CC131" i="13"/>
  <c r="CA131" i="13"/>
  <c r="BY131" i="13"/>
  <c r="BW131" i="13"/>
  <c r="BU131" i="13"/>
  <c r="BS131" i="13"/>
  <c r="BQ131" i="13"/>
  <c r="BO131" i="13"/>
  <c r="BM131" i="13"/>
  <c r="BK131" i="13"/>
  <c r="BI131" i="13"/>
  <c r="BG131" i="13"/>
  <c r="BE131" i="13"/>
  <c r="BC131" i="13"/>
  <c r="BA131" i="13"/>
  <c r="AY131" i="13"/>
  <c r="AW131" i="13"/>
  <c r="AU131" i="13"/>
  <c r="AS131" i="13"/>
  <c r="AQ131" i="13"/>
  <c r="AO131" i="13"/>
  <c r="AM131" i="13"/>
  <c r="AK131" i="13"/>
  <c r="AI131" i="13"/>
  <c r="AG131" i="13"/>
  <c r="AE131" i="13"/>
  <c r="AC131" i="13"/>
  <c r="AA131" i="13"/>
  <c r="FA129" i="13"/>
  <c r="EY129" i="13"/>
  <c r="EW129" i="13"/>
  <c r="EU129" i="13"/>
  <c r="ES129" i="13"/>
  <c r="EQ129" i="13"/>
  <c r="EO129" i="13"/>
  <c r="EM129" i="13"/>
  <c r="EK129" i="13"/>
  <c r="EI129" i="13"/>
  <c r="EG129" i="13"/>
  <c r="EE129" i="13"/>
  <c r="EC129" i="13"/>
  <c r="EA129" i="13"/>
  <c r="DY129" i="13"/>
  <c r="DW129" i="13"/>
  <c r="DU129" i="13"/>
  <c r="DS129" i="13"/>
  <c r="DQ129" i="13"/>
  <c r="DO129" i="13"/>
  <c r="DM129" i="13"/>
  <c r="DK129" i="13"/>
  <c r="DI129" i="13"/>
  <c r="DG129" i="13"/>
  <c r="DE129" i="13"/>
  <c r="DC129" i="13"/>
  <c r="DA129" i="13"/>
  <c r="CY129" i="13"/>
  <c r="CW129" i="13"/>
  <c r="CU129" i="13"/>
  <c r="CS129" i="13"/>
  <c r="CQ129" i="13"/>
  <c r="CO129" i="13"/>
  <c r="CM129" i="13"/>
  <c r="CK129" i="13"/>
  <c r="CI129" i="13"/>
  <c r="CG129" i="13"/>
  <c r="CE129" i="13"/>
  <c r="CC129" i="13"/>
  <c r="CA129" i="13"/>
  <c r="BY129" i="13"/>
  <c r="BW129" i="13"/>
  <c r="BU129" i="13"/>
  <c r="BS129" i="13"/>
  <c r="BQ129" i="13"/>
  <c r="BO129" i="13"/>
  <c r="BM129" i="13"/>
  <c r="BK129" i="13"/>
  <c r="Y131" i="13"/>
  <c r="BI129" i="13"/>
  <c r="BG129" i="13"/>
  <c r="BE129" i="13"/>
  <c r="BC129" i="13"/>
  <c r="Z139" i="13"/>
  <c r="FD139" i="13"/>
  <c r="FC139" i="13"/>
  <c r="Z135" i="13"/>
  <c r="FD135" i="13"/>
  <c r="FC135" i="13"/>
  <c r="Z138" i="13"/>
  <c r="FD138" i="13"/>
  <c r="FC138" i="13"/>
  <c r="Z133" i="13"/>
  <c r="FD133" i="13"/>
  <c r="FC133" i="13"/>
  <c r="Z132" i="13"/>
  <c r="FD132" i="13"/>
  <c r="FC132" i="13"/>
  <c r="Z130" i="13"/>
  <c r="FD130" i="13"/>
  <c r="FC130" i="13"/>
  <c r="Z131" i="13"/>
  <c r="FD131" i="13"/>
  <c r="FC131" i="13"/>
  <c r="Z129" i="13"/>
  <c r="FD129" i="13"/>
  <c r="FC129" i="13"/>
  <c r="M135" i="13"/>
  <c r="FA130" i="13"/>
  <c r="EY130" i="13"/>
  <c r="EW130" i="13"/>
  <c r="EU130" i="13"/>
  <c r="ES130" i="13"/>
  <c r="EQ130" i="13"/>
  <c r="EO130" i="13"/>
  <c r="EM130" i="13"/>
  <c r="EK130" i="13"/>
  <c r="EI130" i="13"/>
  <c r="EG130" i="13"/>
  <c r="EE130" i="13"/>
  <c r="EC130" i="13"/>
  <c r="EA130" i="13"/>
  <c r="DY130" i="13"/>
  <c r="DW130" i="13"/>
  <c r="DU130" i="13"/>
  <c r="DS130" i="13"/>
  <c r="DQ130" i="13"/>
  <c r="DO130" i="13"/>
  <c r="DM130" i="13"/>
  <c r="DK130" i="13"/>
  <c r="DI130" i="13"/>
  <c r="W131" i="13"/>
  <c r="U131" i="13"/>
  <c r="S131" i="13"/>
  <c r="Q131" i="13"/>
  <c r="O131" i="13"/>
  <c r="BA129" i="13"/>
  <c r="M139" i="13"/>
  <c r="FA139" i="13"/>
  <c r="EY139" i="13"/>
  <c r="EW139" i="13"/>
  <c r="EU139" i="13"/>
  <c r="ES139" i="13"/>
  <c r="EQ139" i="13"/>
  <c r="EO139" i="13"/>
  <c r="EM139" i="13"/>
  <c r="EK139" i="13"/>
  <c r="EI139" i="13"/>
  <c r="EG139" i="13"/>
  <c r="EE139" i="13"/>
  <c r="EC139" i="13"/>
  <c r="EA139" i="13"/>
  <c r="DY139" i="13"/>
  <c r="DW139" i="13"/>
  <c r="DU139" i="13"/>
  <c r="DS139" i="13"/>
  <c r="DQ139" i="13"/>
  <c r="DO139" i="13"/>
  <c r="DM139" i="13"/>
  <c r="DK139" i="13"/>
  <c r="DI139" i="13"/>
  <c r="DG139" i="13"/>
  <c r="DE139" i="13"/>
  <c r="DC139" i="13"/>
  <c r="DA139" i="13"/>
  <c r="CY139" i="13"/>
  <c r="CW139" i="13"/>
  <c r="CU139" i="13"/>
  <c r="CS139" i="13"/>
  <c r="CQ139" i="13"/>
  <c r="CO139" i="13"/>
  <c r="CM139" i="13"/>
  <c r="CK139" i="13"/>
  <c r="CI139" i="13"/>
  <c r="CG139" i="13"/>
  <c r="CE139" i="13"/>
  <c r="CC139" i="13"/>
  <c r="CA139" i="13"/>
  <c r="BY139" i="13"/>
  <c r="BW139" i="13"/>
  <c r="BU139" i="13"/>
  <c r="BS139" i="13"/>
  <c r="BQ139" i="13"/>
  <c r="BO139" i="13"/>
  <c r="BM139" i="13"/>
  <c r="BK139" i="13"/>
  <c r="BI139" i="13"/>
  <c r="BG139" i="13"/>
  <c r="BE139" i="13"/>
  <c r="BC139" i="13"/>
  <c r="BA139" i="13"/>
  <c r="AY139" i="13"/>
  <c r="FA135" i="13"/>
  <c r="EY135" i="13"/>
  <c r="EW135" i="13"/>
  <c r="EU135" i="13"/>
  <c r="ES135" i="13"/>
  <c r="EQ135" i="13"/>
  <c r="EO135" i="13"/>
  <c r="EM135" i="13"/>
  <c r="EK135" i="13"/>
  <c r="EI135" i="13"/>
  <c r="EG135" i="13"/>
  <c r="EE135" i="13"/>
  <c r="EC135" i="13"/>
  <c r="EA135" i="13"/>
  <c r="DY135" i="13"/>
  <c r="DW135" i="13"/>
  <c r="DU135" i="13"/>
  <c r="DS135" i="13"/>
  <c r="DQ135" i="13"/>
  <c r="DO135" i="13"/>
  <c r="DM135" i="13"/>
  <c r="DK135" i="13"/>
  <c r="DI135" i="13"/>
  <c r="DG135" i="13"/>
  <c r="DE135" i="13"/>
  <c r="DC135" i="13"/>
  <c r="DA135" i="13"/>
  <c r="CY135" i="13"/>
  <c r="CW135" i="13"/>
  <c r="CU135" i="13"/>
  <c r="CS135" i="13"/>
  <c r="CQ135" i="13"/>
  <c r="CO135" i="13"/>
  <c r="CM135" i="13"/>
  <c r="CK135" i="13"/>
  <c r="CI135" i="13"/>
  <c r="CG135" i="13"/>
  <c r="CE135" i="13"/>
  <c r="CC135" i="13"/>
  <c r="CA135" i="13"/>
  <c r="BY135" i="13"/>
  <c r="BW135" i="13"/>
  <c r="BU135" i="13"/>
  <c r="BS135" i="13"/>
  <c r="BQ135" i="13"/>
  <c r="BO135" i="13"/>
  <c r="BM135" i="13"/>
  <c r="BK135" i="13"/>
  <c r="BI135" i="13"/>
  <c r="BG135" i="13"/>
  <c r="BE135" i="13"/>
  <c r="BC135" i="13"/>
  <c r="BA135" i="13"/>
  <c r="FA132" i="13"/>
  <c r="EY132" i="13"/>
  <c r="EW132" i="13"/>
  <c r="EU132" i="13"/>
  <c r="ES132" i="13"/>
  <c r="EQ132" i="13"/>
  <c r="EO132" i="13"/>
  <c r="EM132" i="13"/>
  <c r="EK132" i="13"/>
  <c r="EI132" i="13"/>
  <c r="EG132" i="13"/>
  <c r="EE132" i="13"/>
  <c r="EC132" i="13"/>
  <c r="EA132" i="13"/>
  <c r="DY132" i="13"/>
  <c r="DW132" i="13"/>
  <c r="DU132" i="13"/>
  <c r="DS132" i="13"/>
  <c r="DQ132" i="13"/>
  <c r="DO132" i="13"/>
  <c r="DM132" i="13"/>
  <c r="DK132" i="13"/>
  <c r="DI132" i="13"/>
  <c r="DG132" i="13"/>
  <c r="DE132" i="13"/>
  <c r="DC132" i="13"/>
  <c r="DA132" i="13"/>
  <c r="CY132" i="13"/>
  <c r="CW132" i="13"/>
  <c r="CU132" i="13"/>
  <c r="CS132" i="13"/>
  <c r="CQ132" i="13"/>
  <c r="CO132" i="13"/>
  <c r="CM132" i="13"/>
  <c r="CK132" i="13"/>
  <c r="CI132" i="13"/>
  <c r="CG132" i="13"/>
  <c r="CE132" i="13"/>
  <c r="CC132" i="13"/>
  <c r="CA132" i="13"/>
  <c r="BY132" i="13"/>
  <c r="BW132" i="13"/>
  <c r="BU132" i="13"/>
  <c r="BS132" i="13"/>
  <c r="BQ132" i="13"/>
  <c r="BO132" i="13"/>
  <c r="BM132" i="13"/>
  <c r="AY129" i="13"/>
  <c r="AW129" i="13"/>
  <c r="AU129" i="13"/>
  <c r="AS129" i="13"/>
  <c r="AQ129" i="13"/>
  <c r="AO129" i="13"/>
  <c r="AM129" i="13"/>
  <c r="AK129" i="13"/>
  <c r="AI129" i="13"/>
  <c r="AG129" i="13"/>
  <c r="AE129" i="13"/>
  <c r="AC129" i="13"/>
  <c r="AA129" i="13"/>
  <c r="M138" i="13"/>
  <c r="FA138" i="13"/>
  <c r="EY138" i="13"/>
  <c r="EW138" i="13"/>
  <c r="EU138" i="13"/>
  <c r="ES138" i="13"/>
  <c r="EQ138" i="13"/>
  <c r="EO138" i="13"/>
  <c r="EM138" i="13"/>
  <c r="EK138" i="13"/>
  <c r="EI138" i="13"/>
  <c r="EG138" i="13"/>
  <c r="EE138" i="13"/>
  <c r="EC138" i="13"/>
  <c r="EA138" i="13"/>
  <c r="DY138" i="13"/>
  <c r="DW138" i="13"/>
  <c r="DU138" i="13"/>
  <c r="DS138" i="13"/>
  <c r="DQ138" i="13"/>
  <c r="DO138" i="13"/>
  <c r="DM138" i="13"/>
  <c r="DK138" i="13"/>
  <c r="DI138" i="13"/>
  <c r="DG138" i="13"/>
  <c r="DE138" i="13"/>
  <c r="DC138" i="13"/>
  <c r="DA138" i="13"/>
  <c r="CY138" i="13"/>
  <c r="CW138" i="13"/>
  <c r="CU138" i="13"/>
  <c r="CS138" i="13"/>
  <c r="CQ138" i="13"/>
  <c r="CO138" i="13"/>
  <c r="CM138" i="13"/>
  <c r="CK138" i="13"/>
  <c r="CI138" i="13"/>
  <c r="CG138" i="13"/>
  <c r="CE138" i="13"/>
  <c r="CC138" i="13"/>
  <c r="CA138" i="13"/>
  <c r="BY138" i="13"/>
  <c r="BW138" i="13"/>
  <c r="BU138" i="13"/>
  <c r="BS138" i="13"/>
  <c r="BQ138" i="13"/>
  <c r="BO138" i="13"/>
  <c r="BM138" i="13"/>
  <c r="BK138" i="13"/>
  <c r="BI138" i="13"/>
  <c r="BG138" i="13"/>
  <c r="BE138" i="13"/>
  <c r="BC138" i="13"/>
  <c r="BA138" i="13"/>
  <c r="AY138" i="13"/>
  <c r="AW138" i="13"/>
  <c r="AU138" i="13"/>
  <c r="AS138" i="13"/>
  <c r="AQ138" i="13"/>
  <c r="AO138" i="13"/>
  <c r="AM138" i="13"/>
  <c r="AK138" i="13"/>
  <c r="AI138" i="13"/>
  <c r="AG138" i="13"/>
  <c r="AE138" i="13"/>
  <c r="AC138" i="13"/>
  <c r="AA138" i="13"/>
  <c r="Y138" i="13"/>
  <c r="W138" i="13"/>
  <c r="U138" i="13"/>
  <c r="S138" i="13"/>
  <c r="Q138" i="13"/>
  <c r="O138" i="13"/>
  <c r="FA133" i="13"/>
  <c r="EY133" i="13"/>
  <c r="EW133" i="13"/>
  <c r="EU133" i="13"/>
  <c r="ES133" i="13"/>
  <c r="EQ133" i="13"/>
  <c r="EO133" i="13"/>
  <c r="EM133" i="13"/>
  <c r="EK133" i="13"/>
  <c r="EI133" i="13"/>
  <c r="EG133" i="13"/>
  <c r="EE133" i="13"/>
  <c r="EC133" i="13"/>
  <c r="EA133" i="13"/>
  <c r="DY133" i="13"/>
  <c r="DW133" i="13"/>
  <c r="DU133" i="13"/>
  <c r="DS133" i="13"/>
  <c r="DQ133" i="13"/>
  <c r="DO133" i="13"/>
  <c r="DM133" i="13"/>
  <c r="DK133" i="13"/>
  <c r="DI133" i="13"/>
  <c r="DG133" i="13"/>
  <c r="DE133" i="13"/>
  <c r="DC133" i="13"/>
  <c r="DA133" i="13"/>
  <c r="CY133" i="13"/>
  <c r="CW133" i="13"/>
  <c r="CU133" i="13"/>
  <c r="CS133" i="13"/>
  <c r="CQ133" i="13"/>
  <c r="CO133" i="13"/>
  <c r="CM133" i="13"/>
  <c r="CK133" i="13"/>
  <c r="CI133" i="13"/>
  <c r="CG133" i="13"/>
  <c r="CE133" i="13"/>
  <c r="CC133" i="13"/>
  <c r="CA133" i="13"/>
  <c r="BY133" i="13"/>
  <c r="BW133" i="13"/>
  <c r="BU133" i="13"/>
  <c r="BS133" i="13"/>
  <c r="BQ133" i="13"/>
  <c r="BO133" i="13"/>
  <c r="BM133" i="13"/>
  <c r="BK133" i="13"/>
  <c r="BI133" i="13"/>
  <c r="BG133" i="13"/>
  <c r="BE133" i="13"/>
  <c r="BC133" i="13"/>
  <c r="BA133" i="13"/>
  <c r="AY133" i="13"/>
  <c r="AW133" i="13"/>
  <c r="AU133" i="13"/>
  <c r="AS133" i="13"/>
  <c r="AQ133" i="13"/>
  <c r="AO133" i="13"/>
  <c r="AM133" i="13"/>
  <c r="AK133" i="13"/>
  <c r="AI133" i="13"/>
  <c r="AG133" i="13"/>
  <c r="AE133" i="13"/>
  <c r="AC133" i="13"/>
  <c r="AA133" i="13"/>
  <c r="Y133" i="13"/>
  <c r="W133" i="13"/>
  <c r="U133" i="13"/>
  <c r="S133" i="13"/>
  <c r="Q133" i="13"/>
  <c r="O133" i="13"/>
  <c r="BK132" i="13"/>
  <c r="BI132" i="13"/>
  <c r="BG132" i="13"/>
  <c r="BE132" i="13"/>
  <c r="BC132" i="13"/>
  <c r="BA132" i="13"/>
  <c r="AY132" i="13"/>
  <c r="AW132" i="13"/>
  <c r="AU132" i="13"/>
  <c r="X139" i="13"/>
  <c r="V139" i="13"/>
  <c r="T139" i="13"/>
  <c r="R139" i="13"/>
  <c r="P139" i="13"/>
  <c r="N139" i="13"/>
  <c r="X135" i="13"/>
  <c r="V135" i="13"/>
  <c r="T135" i="13"/>
  <c r="R135" i="13"/>
  <c r="P135" i="13"/>
  <c r="N135" i="13"/>
  <c r="X132" i="13"/>
  <c r="V132" i="13"/>
  <c r="T132" i="13"/>
  <c r="R132" i="13"/>
  <c r="P132" i="13"/>
  <c r="N132" i="13"/>
  <c r="X130" i="13"/>
  <c r="V130" i="13"/>
  <c r="T130" i="13"/>
  <c r="R130" i="13"/>
  <c r="P130" i="13"/>
  <c r="AW139" i="13"/>
  <c r="AU139" i="13"/>
  <c r="AS139" i="13"/>
  <c r="AQ139" i="13"/>
  <c r="AO139" i="13"/>
  <c r="AM139" i="13"/>
  <c r="AK139" i="13"/>
  <c r="AI139" i="13"/>
  <c r="AG139" i="13"/>
  <c r="AE139" i="13"/>
  <c r="AC139" i="13"/>
  <c r="AA139" i="13"/>
  <c r="Y139" i="13"/>
  <c r="W139" i="13"/>
  <c r="U139" i="13"/>
  <c r="S139" i="13"/>
  <c r="Q139" i="13"/>
  <c r="O139" i="13"/>
  <c r="X138" i="13"/>
  <c r="V138" i="13"/>
  <c r="T138" i="13"/>
  <c r="R138" i="13"/>
  <c r="P138" i="13"/>
  <c r="N138" i="13"/>
  <c r="AY135" i="13"/>
  <c r="AW135" i="13"/>
  <c r="AU135" i="13"/>
  <c r="AS135" i="13"/>
  <c r="AQ135" i="13"/>
  <c r="AO135" i="13"/>
  <c r="AM135" i="13"/>
  <c r="AK135" i="13"/>
  <c r="AI135" i="13"/>
  <c r="AG135" i="13"/>
  <c r="AE135" i="13"/>
  <c r="AC135" i="13"/>
  <c r="AA135" i="13"/>
  <c r="Y135" i="13"/>
  <c r="W135" i="13"/>
  <c r="U135" i="13"/>
  <c r="S135" i="13"/>
  <c r="Q135" i="13"/>
  <c r="O135" i="13"/>
  <c r="X133" i="13"/>
  <c r="V133" i="13"/>
  <c r="T133" i="13"/>
  <c r="R133" i="13"/>
  <c r="P133" i="13"/>
  <c r="N133" i="13"/>
  <c r="AS132" i="13"/>
  <c r="AQ132" i="13"/>
  <c r="AO132" i="13"/>
  <c r="AM132" i="13"/>
  <c r="AK132" i="13"/>
  <c r="AI132" i="13"/>
  <c r="AG132" i="13"/>
  <c r="AE132" i="13"/>
  <c r="AC132" i="13"/>
  <c r="AA132" i="13"/>
  <c r="Y132" i="13"/>
  <c r="W132" i="13"/>
  <c r="U132" i="13"/>
  <c r="S132" i="13"/>
  <c r="Q132" i="13"/>
  <c r="O132" i="13"/>
  <c r="X131" i="13"/>
  <c r="V131" i="13"/>
  <c r="T131" i="13"/>
  <c r="R131" i="13"/>
  <c r="P131" i="13"/>
  <c r="N131" i="13"/>
  <c r="DG130" i="13"/>
  <c r="DE130" i="13"/>
  <c r="DC130" i="13"/>
  <c r="DA130" i="13"/>
  <c r="CY130" i="13"/>
  <c r="CW130" i="13"/>
  <c r="CU130" i="13"/>
  <c r="CS130" i="13"/>
  <c r="CQ130" i="13"/>
  <c r="CO130" i="13"/>
  <c r="CM130" i="13"/>
  <c r="CK130" i="13"/>
  <c r="CI130" i="13"/>
  <c r="CG130" i="13"/>
  <c r="CE130" i="13"/>
  <c r="CC130" i="13"/>
  <c r="CA130" i="13"/>
  <c r="BY130" i="13"/>
  <c r="BW130" i="13"/>
  <c r="BU130" i="13"/>
  <c r="BS130" i="13"/>
  <c r="BQ130" i="13"/>
  <c r="BO130" i="13"/>
  <c r="BM130" i="13"/>
  <c r="BK130" i="13"/>
  <c r="BI130" i="13"/>
  <c r="BG130" i="13"/>
  <c r="BE130" i="13"/>
  <c r="BC130" i="13"/>
  <c r="BA130" i="13"/>
  <c r="AY130" i="13"/>
  <c r="AW130" i="13"/>
  <c r="AU130" i="13"/>
  <c r="AS130" i="13"/>
  <c r="AQ130" i="13"/>
  <c r="AO130" i="13"/>
  <c r="AM130" i="13"/>
  <c r="AK130" i="13"/>
  <c r="AI130" i="13"/>
  <c r="AG130" i="13"/>
  <c r="AE130" i="13"/>
  <c r="AC130" i="13"/>
  <c r="AA130" i="13"/>
  <c r="Y130" i="13"/>
  <c r="W130" i="13"/>
  <c r="U130" i="13"/>
  <c r="S130" i="13"/>
  <c r="Q130" i="13"/>
  <c r="O130" i="13"/>
  <c r="X129" i="13"/>
  <c r="V129" i="13"/>
  <c r="T129" i="13"/>
  <c r="R129" i="13"/>
  <c r="P129" i="13"/>
  <c r="N129" i="13"/>
  <c r="Y126" i="13"/>
  <c r="W126" i="13"/>
  <c r="U126" i="13"/>
  <c r="S126" i="13"/>
  <c r="Q126" i="13"/>
  <c r="O126" i="13"/>
  <c r="N130" i="13"/>
  <c r="Y129" i="13"/>
  <c r="W129" i="13"/>
  <c r="U129" i="13"/>
  <c r="S129" i="13"/>
  <c r="Q129" i="13"/>
  <c r="O129" i="13"/>
  <c r="X126" i="13"/>
  <c r="V126" i="13"/>
  <c r="T126" i="13"/>
  <c r="R126" i="13"/>
  <c r="P126" i="13"/>
  <c r="N126" i="13"/>
  <c r="G21" i="9" l="1"/>
  <c r="M21" i="9"/>
  <c r="J21" i="9"/>
  <c r="Q21" i="9"/>
  <c r="H21" i="9"/>
  <c r="N21" i="9"/>
  <c r="K21" i="9"/>
  <c r="P21" i="9"/>
  <c r="L32" i="9"/>
  <c r="L18" i="9"/>
  <c r="L21" i="9" l="1"/>
  <c r="FA97" i="13"/>
  <c r="EZ97" i="13"/>
  <c r="EY97" i="13"/>
  <c r="EX97" i="13"/>
  <c r="EW97" i="13"/>
  <c r="EV97" i="13"/>
  <c r="EU97" i="13"/>
  <c r="ET97" i="13"/>
  <c r="ES97" i="13"/>
  <c r="ER97" i="13"/>
  <c r="EQ97" i="13"/>
  <c r="EP97" i="13"/>
  <c r="EO97" i="13"/>
  <c r="EN97" i="13"/>
  <c r="EM97" i="13"/>
  <c r="EL97" i="13"/>
  <c r="EK97" i="13"/>
  <c r="EJ97" i="13"/>
  <c r="EI97" i="13"/>
  <c r="EH97" i="13"/>
  <c r="EG97" i="13"/>
  <c r="EF97" i="13"/>
  <c r="EE97" i="13"/>
  <c r="ED97" i="13"/>
  <c r="EC97" i="13"/>
  <c r="EB97" i="13"/>
  <c r="EA97" i="13"/>
  <c r="DZ97" i="13"/>
  <c r="DY97" i="13"/>
  <c r="DX97" i="13"/>
  <c r="DW97" i="13"/>
  <c r="DV97" i="13"/>
  <c r="DU97" i="13"/>
  <c r="DT97" i="13"/>
  <c r="DS97" i="13"/>
  <c r="DR97" i="13"/>
  <c r="DQ97" i="13"/>
  <c r="DP97" i="13"/>
  <c r="DO97" i="13"/>
  <c r="DN97" i="13"/>
  <c r="DM97" i="13"/>
  <c r="DL97" i="13"/>
  <c r="DK97" i="13"/>
  <c r="DJ97" i="13"/>
  <c r="DI97" i="13"/>
  <c r="DH97" i="13"/>
  <c r="DG97" i="13"/>
  <c r="DF97" i="13"/>
  <c r="DE97" i="13"/>
  <c r="DD97" i="13"/>
  <c r="DC97" i="13"/>
  <c r="DB97" i="13"/>
  <c r="DA97" i="13"/>
  <c r="CZ97" i="13"/>
  <c r="CY97" i="13"/>
  <c r="CX97" i="13"/>
  <c r="CW97" i="13"/>
  <c r="CV97" i="13"/>
  <c r="CU97" i="13"/>
  <c r="CT97" i="13"/>
  <c r="CS97" i="13"/>
  <c r="CR97" i="13"/>
  <c r="CQ97" i="13"/>
  <c r="CP97" i="13"/>
  <c r="CO97" i="13"/>
  <c r="CN97" i="13"/>
  <c r="CM97" i="13"/>
  <c r="CL97" i="13"/>
  <c r="CK97" i="13"/>
  <c r="CJ97" i="13"/>
  <c r="CI97" i="13"/>
  <c r="CH97" i="13"/>
  <c r="CG97" i="13"/>
  <c r="CF97" i="13"/>
  <c r="CE97" i="13"/>
  <c r="CD97" i="13"/>
  <c r="CC97" i="13"/>
  <c r="CB97" i="13"/>
  <c r="CA97" i="13"/>
  <c r="BZ97" i="13"/>
  <c r="BY97" i="13"/>
  <c r="BX97" i="13"/>
  <c r="BW97" i="13"/>
  <c r="BV97" i="13"/>
  <c r="BU97" i="13"/>
  <c r="BT97" i="13"/>
  <c r="BS97" i="13"/>
  <c r="BR97" i="13"/>
  <c r="BQ97" i="13"/>
  <c r="BP97" i="13"/>
  <c r="BO97" i="13"/>
  <c r="BN97" i="13"/>
  <c r="BM97" i="13"/>
  <c r="BL97" i="13"/>
  <c r="BK97" i="13"/>
  <c r="BJ97" i="13"/>
  <c r="BI97" i="13"/>
  <c r="BH97" i="13"/>
  <c r="BG97" i="13"/>
  <c r="BF97" i="13"/>
  <c r="BE97" i="13"/>
  <c r="BD97" i="13"/>
  <c r="BC97" i="13"/>
  <c r="BB97" i="13"/>
  <c r="BA97" i="13"/>
  <c r="AZ97" i="13"/>
  <c r="AY97" i="13"/>
  <c r="AX97" i="13"/>
  <c r="AW97" i="13"/>
  <c r="AV97" i="13"/>
  <c r="AU97" i="13"/>
  <c r="AT97" i="13"/>
  <c r="AS97" i="13"/>
  <c r="AR97" i="13"/>
  <c r="AQ97" i="13"/>
  <c r="AP97" i="13"/>
  <c r="AO97" i="13"/>
  <c r="AN97" i="13"/>
  <c r="AM97" i="13"/>
  <c r="AL97" i="13"/>
  <c r="AK97" i="13"/>
  <c r="AJ97" i="13"/>
  <c r="AI97" i="13"/>
  <c r="AH97" i="13"/>
  <c r="AG97" i="13"/>
  <c r="AF97" i="13"/>
  <c r="AE97" i="13"/>
  <c r="AD97" i="13"/>
  <c r="AC97" i="13"/>
  <c r="AB97" i="13"/>
  <c r="AA97" i="13"/>
  <c r="Z97" i="13"/>
  <c r="Y97" i="13"/>
  <c r="X97" i="13"/>
  <c r="W97" i="13"/>
  <c r="V97" i="13"/>
  <c r="U97" i="13"/>
  <c r="T97" i="13"/>
  <c r="S97" i="13"/>
  <c r="R97" i="13"/>
  <c r="Q97" i="13"/>
  <c r="P97" i="13"/>
  <c r="O97" i="13"/>
  <c r="N97" i="13"/>
  <c r="M97" i="13"/>
  <c r="L97" i="13"/>
  <c r="K97" i="13"/>
  <c r="J97" i="13"/>
  <c r="I97" i="13"/>
  <c r="H97" i="13"/>
  <c r="G97" i="13"/>
  <c r="F97" i="13"/>
  <c r="E97" i="13"/>
  <c r="D97" i="13"/>
  <c r="C97" i="13"/>
  <c r="B97" i="13"/>
  <c r="FA39" i="13"/>
  <c r="EZ39" i="13"/>
  <c r="EY39" i="13"/>
  <c r="EX39" i="13"/>
  <c r="EW39" i="13"/>
  <c r="EV39" i="13"/>
  <c r="EU39" i="13"/>
  <c r="ET39" i="13"/>
  <c r="ES39" i="13"/>
  <c r="ER39" i="13"/>
  <c r="EQ39" i="13"/>
  <c r="EP39" i="13"/>
  <c r="EO39" i="13"/>
  <c r="EN39" i="13"/>
  <c r="EM39" i="13"/>
  <c r="EL39" i="13"/>
  <c r="EK39" i="13"/>
  <c r="EJ39" i="13"/>
  <c r="EI39" i="13"/>
  <c r="EH39" i="13"/>
  <c r="EG39" i="13"/>
  <c r="EF39" i="13"/>
  <c r="EE39" i="13"/>
  <c r="ED39" i="13"/>
  <c r="EC39" i="13"/>
  <c r="EB39" i="13"/>
  <c r="EA39" i="13"/>
  <c r="DZ39" i="13"/>
  <c r="DY39" i="13"/>
  <c r="DX39" i="13"/>
  <c r="DW39" i="13"/>
  <c r="DV39" i="13"/>
  <c r="DU39" i="13"/>
  <c r="DT39" i="13"/>
  <c r="DS39" i="13"/>
  <c r="DR39" i="13"/>
  <c r="DQ39" i="13"/>
  <c r="DP39" i="13"/>
  <c r="DO39" i="13"/>
  <c r="DN39" i="13"/>
  <c r="DM39" i="13"/>
  <c r="DL39" i="13"/>
  <c r="DK39" i="13"/>
  <c r="DJ39" i="13"/>
  <c r="DI39" i="13"/>
  <c r="DH39" i="13"/>
  <c r="DG39" i="13"/>
  <c r="DF39" i="13"/>
  <c r="DE39" i="13"/>
  <c r="DD39" i="13"/>
  <c r="DC39" i="13"/>
  <c r="DB39" i="13"/>
  <c r="DA39" i="13"/>
  <c r="CZ39" i="13"/>
  <c r="CY39" i="13"/>
  <c r="CX39" i="13"/>
  <c r="CW39" i="13"/>
  <c r="CV39" i="13"/>
  <c r="CU39" i="13"/>
  <c r="CT39" i="13"/>
  <c r="CS39" i="13"/>
  <c r="CR39" i="13"/>
  <c r="CQ39" i="13"/>
  <c r="CP39" i="13"/>
  <c r="CO39" i="13"/>
  <c r="CN39" i="13"/>
  <c r="CM39" i="13"/>
  <c r="CL39" i="13"/>
  <c r="CK39" i="13"/>
  <c r="CJ39" i="13"/>
  <c r="CI39" i="13"/>
  <c r="CH39" i="13"/>
  <c r="CG39" i="13"/>
  <c r="CF39" i="13"/>
  <c r="CE39" i="13"/>
  <c r="CD39" i="13"/>
  <c r="CC39" i="13"/>
  <c r="CB39" i="13"/>
  <c r="CA39" i="13"/>
  <c r="BZ39" i="13"/>
  <c r="BY39" i="13"/>
  <c r="BX39" i="13"/>
  <c r="BW39" i="13"/>
  <c r="BV39" i="13"/>
  <c r="BU39" i="13"/>
  <c r="BT39" i="13"/>
  <c r="BS39" i="13"/>
  <c r="BR39" i="13"/>
  <c r="BQ39" i="13"/>
  <c r="BP39" i="13"/>
  <c r="BO39" i="13"/>
  <c r="BN39" i="13"/>
  <c r="BM39" i="13"/>
  <c r="BL39" i="13"/>
  <c r="BK39" i="13"/>
  <c r="BJ39" i="13"/>
  <c r="BI39" i="13"/>
  <c r="BH39" i="13"/>
  <c r="BG39" i="13"/>
  <c r="BF39" i="13"/>
  <c r="BE39" i="13"/>
  <c r="BD39" i="13"/>
  <c r="BC39" i="13"/>
  <c r="BB39" i="13"/>
  <c r="BA39" i="13"/>
  <c r="AZ39" i="13"/>
  <c r="AY39" i="13"/>
  <c r="AX39" i="13"/>
  <c r="AW39" i="13"/>
  <c r="AV39" i="13"/>
  <c r="AU39" i="13"/>
  <c r="AT39" i="13"/>
  <c r="AS39" i="13"/>
  <c r="AR39" i="13"/>
  <c r="AQ39" i="13"/>
  <c r="AP39" i="13"/>
  <c r="AO39" i="13"/>
  <c r="AN39" i="13"/>
  <c r="AM39" i="13"/>
  <c r="AL39" i="13"/>
  <c r="AK39" i="13"/>
  <c r="AJ39" i="13"/>
  <c r="AI39" i="13"/>
  <c r="AH39" i="13"/>
  <c r="AG39" i="13"/>
  <c r="AF39" i="13"/>
  <c r="AE39" i="13"/>
  <c r="AD39" i="13"/>
  <c r="AC39" i="13"/>
  <c r="AB39" i="13"/>
  <c r="AA39" i="13"/>
  <c r="Z39" i="13"/>
  <c r="Y39" i="13"/>
  <c r="X39" i="13"/>
  <c r="W39" i="13"/>
  <c r="V39" i="13"/>
  <c r="U39" i="13"/>
  <c r="T39" i="13"/>
  <c r="S39" i="13"/>
  <c r="R39" i="13"/>
  <c r="Q39" i="13"/>
  <c r="P39" i="13"/>
  <c r="O39" i="13"/>
  <c r="N39" i="13"/>
  <c r="M39" i="13"/>
  <c r="L39" i="13"/>
  <c r="K39" i="13"/>
  <c r="J39" i="13"/>
  <c r="I39" i="13"/>
  <c r="H39" i="13"/>
  <c r="G39" i="13"/>
  <c r="F39" i="13"/>
  <c r="E39" i="13"/>
  <c r="D39" i="13"/>
  <c r="C39" i="13"/>
  <c r="B39" i="13"/>
  <c r="AB118" i="13" l="1"/>
  <c r="AF118" i="13"/>
  <c r="AH118" i="13"/>
  <c r="AN118" i="13"/>
  <c r="AP118" i="13"/>
  <c r="AR118" i="13"/>
  <c r="AT118" i="13"/>
  <c r="AV118" i="13"/>
  <c r="AZ118" i="13"/>
  <c r="BB118" i="13"/>
  <c r="BD118" i="13"/>
  <c r="BH118" i="13"/>
  <c r="BJ118" i="13"/>
  <c r="BR118" i="13"/>
  <c r="BV118" i="13"/>
  <c r="BX118" i="13"/>
  <c r="BZ118" i="13"/>
  <c r="CB118" i="13"/>
  <c r="CD118" i="13"/>
  <c r="CJ118" i="13"/>
  <c r="CL118" i="13"/>
  <c r="CN118" i="13"/>
  <c r="CP118" i="13"/>
  <c r="CR118" i="13"/>
  <c r="CT118" i="13"/>
  <c r="CV118" i="13"/>
  <c r="CX118" i="13"/>
  <c r="CZ118" i="13"/>
  <c r="DB118" i="13"/>
  <c r="DD118" i="13"/>
  <c r="DF118" i="13"/>
  <c r="DH118" i="13"/>
  <c r="DJ118" i="13"/>
  <c r="DL118" i="13"/>
  <c r="DN118" i="13"/>
  <c r="AJ118" i="13"/>
  <c r="DP118" i="13"/>
  <c r="AD118" i="13"/>
  <c r="DR118" i="13"/>
  <c r="DT118" i="13"/>
  <c r="DV118" i="13"/>
  <c r="DX118" i="13"/>
  <c r="DZ118" i="13"/>
  <c r="AL118" i="13"/>
  <c r="EB118" i="13"/>
  <c r="ED118" i="13"/>
  <c r="EF118" i="13"/>
  <c r="EH118" i="13"/>
  <c r="EJ118" i="13"/>
  <c r="EL118" i="13"/>
  <c r="EN118" i="13"/>
  <c r="EP118" i="13"/>
  <c r="ER118" i="13"/>
  <c r="ET118" i="13"/>
  <c r="EV118" i="13"/>
  <c r="EX118" i="13"/>
  <c r="EZ118" i="13"/>
  <c r="BT118" i="13"/>
  <c r="BF118" i="13"/>
  <c r="FB118" i="13"/>
  <c r="BL118" i="13"/>
  <c r="FD118" i="13"/>
  <c r="BP118" i="13"/>
  <c r="FC118" i="13"/>
  <c r="CH118" i="13"/>
  <c r="BN118" i="13"/>
  <c r="CF118" i="13"/>
  <c r="P118" i="13"/>
  <c r="T118" i="13"/>
  <c r="X118" i="13"/>
  <c r="O118" i="13"/>
  <c r="Q118" i="13"/>
  <c r="S118" i="13"/>
  <c r="U118" i="13"/>
  <c r="W118" i="13"/>
  <c r="Y118" i="13"/>
  <c r="AA118" i="13"/>
  <c r="AC118" i="13"/>
  <c r="AE118" i="13"/>
  <c r="AG118" i="13"/>
  <c r="AI118" i="13"/>
  <c r="AK118" i="13"/>
  <c r="AM118" i="13"/>
  <c r="AO118" i="13"/>
  <c r="AQ118" i="13"/>
  <c r="AS118" i="13"/>
  <c r="AU118" i="13"/>
  <c r="AW118" i="13"/>
  <c r="AY118" i="13"/>
  <c r="BA118" i="13"/>
  <c r="BC118" i="13"/>
  <c r="BE118" i="13"/>
  <c r="BG118" i="13"/>
  <c r="BI118" i="13"/>
  <c r="BK118" i="13"/>
  <c r="BM118" i="13"/>
  <c r="BO118" i="13"/>
  <c r="BQ118" i="13"/>
  <c r="BS118" i="13"/>
  <c r="BU118" i="13"/>
  <c r="BW118" i="13"/>
  <c r="BY118" i="13"/>
  <c r="CA118" i="13"/>
  <c r="CC118" i="13"/>
  <c r="CE118" i="13"/>
  <c r="CG118" i="13"/>
  <c r="CI118" i="13"/>
  <c r="CK118" i="13"/>
  <c r="CM118" i="13"/>
  <c r="CO118" i="13"/>
  <c r="CQ118" i="13"/>
  <c r="CS118" i="13"/>
  <c r="CU118" i="13"/>
  <c r="CW118" i="13"/>
  <c r="CY118" i="13"/>
  <c r="DA118" i="13"/>
  <c r="DC118" i="13"/>
  <c r="DE118" i="13"/>
  <c r="DG118" i="13"/>
  <c r="DI118" i="13"/>
  <c r="DK118" i="13"/>
  <c r="DM118" i="13"/>
  <c r="DO118" i="13"/>
  <c r="DQ118" i="13"/>
  <c r="DS118" i="13"/>
  <c r="DU118" i="13"/>
  <c r="DW118" i="13"/>
  <c r="DY118" i="13"/>
  <c r="EA118" i="13"/>
  <c r="EC118" i="13"/>
  <c r="EE118" i="13"/>
  <c r="EG118" i="13"/>
  <c r="EI118" i="13"/>
  <c r="EK118" i="13"/>
  <c r="EM118" i="13"/>
  <c r="EO118" i="13"/>
  <c r="EQ118" i="13"/>
  <c r="ES118" i="13"/>
  <c r="EU118" i="13"/>
  <c r="EW118" i="13"/>
  <c r="EY118" i="13"/>
  <c r="FA118" i="13"/>
  <c r="N118" i="13"/>
  <c r="R118" i="13"/>
  <c r="V118" i="13"/>
  <c r="Z118" i="13"/>
  <c r="Z137" i="13" s="1"/>
  <c r="AX118" i="13"/>
  <c r="M118" i="13"/>
  <c r="M137" i="13" s="1"/>
  <c r="R21" i="9"/>
  <c r="O21" i="9"/>
  <c r="I21" i="9"/>
  <c r="R18" i="9"/>
  <c r="O18" i="9"/>
  <c r="I18" i="9"/>
  <c r="FA137" i="13" l="1"/>
  <c r="EW137" i="13"/>
  <c r="ES137" i="13"/>
  <c r="EO137" i="13"/>
  <c r="EK137" i="13"/>
  <c r="EG137" i="13"/>
  <c r="EC137" i="13"/>
  <c r="DY137" i="13"/>
  <c r="DU137" i="13"/>
  <c r="DQ137" i="13"/>
  <c r="DM137" i="13"/>
  <c r="DI137" i="13"/>
  <c r="DE137" i="13"/>
  <c r="DA137" i="13"/>
  <c r="CW137" i="13"/>
  <c r="CS137" i="13"/>
  <c r="CO137" i="13"/>
  <c r="CK137" i="13"/>
  <c r="CG137" i="13"/>
  <c r="CC137" i="13"/>
  <c r="BY137" i="13"/>
  <c r="BU137" i="13"/>
  <c r="BQ137" i="13"/>
  <c r="BM137" i="13"/>
  <c r="BI137" i="13"/>
  <c r="BE137" i="13"/>
  <c r="BA137" i="13"/>
  <c r="AW137" i="13"/>
  <c r="AS137" i="13"/>
  <c r="AO137" i="13"/>
  <c r="AK137" i="13"/>
  <c r="AG137" i="13"/>
  <c r="AC137" i="13"/>
  <c r="Y137" i="13"/>
  <c r="U137" i="13"/>
  <c r="Q137" i="13"/>
  <c r="X137" i="13"/>
  <c r="P137" i="13"/>
  <c r="BN137" i="13"/>
  <c r="CJ137" i="13"/>
  <c r="BX137" i="13"/>
  <c r="BP137" i="13"/>
  <c r="BF137" i="13"/>
  <c r="AT137" i="13"/>
  <c r="AL137" i="13"/>
  <c r="AD137" i="13"/>
  <c r="FB137" i="13"/>
  <c r="EX137" i="13"/>
  <c r="ET137" i="13"/>
  <c r="EP137" i="13"/>
  <c r="EL137" i="13"/>
  <c r="EH137" i="13"/>
  <c r="ED137" i="13"/>
  <c r="DZ137" i="13"/>
  <c r="DV137" i="13"/>
  <c r="DR137" i="13"/>
  <c r="DN137" i="13"/>
  <c r="DJ137" i="13"/>
  <c r="DF137" i="13"/>
  <c r="DB137" i="13"/>
  <c r="CX137" i="13"/>
  <c r="CT137" i="13"/>
  <c r="CP137" i="13"/>
  <c r="CL137" i="13"/>
  <c r="CD137" i="13"/>
  <c r="BV137" i="13"/>
  <c r="BL137" i="13"/>
  <c r="BD137" i="13"/>
  <c r="AV137" i="13"/>
  <c r="AN137" i="13"/>
  <c r="AF137" i="13"/>
  <c r="R137" i="13"/>
  <c r="AX137" i="13"/>
  <c r="V137" i="13"/>
  <c r="N137" i="13"/>
  <c r="EY137" i="13"/>
  <c r="EU137" i="13"/>
  <c r="EQ137" i="13"/>
  <c r="EM137" i="13"/>
  <c r="EI137" i="13"/>
  <c r="EE137" i="13"/>
  <c r="EA137" i="13"/>
  <c r="DW137" i="13"/>
  <c r="DS137" i="13"/>
  <c r="DO137" i="13"/>
  <c r="DK137" i="13"/>
  <c r="DG137" i="13"/>
  <c r="DC137" i="13"/>
  <c r="CY137" i="13"/>
  <c r="CU137" i="13"/>
  <c r="CQ137" i="13"/>
  <c r="CM137" i="13"/>
  <c r="CI137" i="13"/>
  <c r="CE137" i="13"/>
  <c r="CA137" i="13"/>
  <c r="BW137" i="13"/>
  <c r="BS137" i="13"/>
  <c r="BO137" i="13"/>
  <c r="BK137" i="13"/>
  <c r="BG137" i="13"/>
  <c r="BC137" i="13"/>
  <c r="AY137" i="13"/>
  <c r="AU137" i="13"/>
  <c r="AQ137" i="13"/>
  <c r="AM137" i="13"/>
  <c r="AI137" i="13"/>
  <c r="AE137" i="13"/>
  <c r="AA137" i="13"/>
  <c r="W137" i="13"/>
  <c r="S137" i="13"/>
  <c r="O137" i="13"/>
  <c r="T137" i="13"/>
  <c r="CF137" i="13"/>
  <c r="FC137" i="13"/>
  <c r="CB137" i="13"/>
  <c r="BT137" i="13"/>
  <c r="BJ137" i="13"/>
  <c r="BB137" i="13"/>
  <c r="AP137" i="13"/>
  <c r="AH137" i="13"/>
  <c r="FD137" i="13"/>
  <c r="EZ137" i="13"/>
  <c r="EV137" i="13"/>
  <c r="ER137" i="13"/>
  <c r="EN137" i="13"/>
  <c r="EJ137" i="13"/>
  <c r="EF137" i="13"/>
  <c r="EB137" i="13"/>
  <c r="DX137" i="13"/>
  <c r="DT137" i="13"/>
  <c r="DP137" i="13"/>
  <c r="DL137" i="13"/>
  <c r="DH137" i="13"/>
  <c r="DD137" i="13"/>
  <c r="CZ137" i="13"/>
  <c r="CV137" i="13"/>
  <c r="CR137" i="13"/>
  <c r="CN137" i="13"/>
  <c r="CH137" i="13"/>
  <c r="BZ137" i="13"/>
  <c r="BR137" i="13"/>
  <c r="BH137" i="13"/>
  <c r="AZ137" i="13"/>
  <c r="AR137" i="13"/>
  <c r="AJ137" i="13"/>
  <c r="AB137" i="13"/>
  <c r="I82" i="9"/>
  <c r="O82" i="9"/>
  <c r="R82" i="9"/>
  <c r="I84" i="9"/>
  <c r="I87" i="9"/>
  <c r="I105" i="9"/>
  <c r="O105" i="9"/>
  <c r="R105" i="9"/>
  <c r="I106" i="9"/>
  <c r="O106" i="9"/>
  <c r="R106" i="9"/>
  <c r="G107" i="9"/>
  <c r="F11" i="8" s="1"/>
  <c r="H107" i="9"/>
  <c r="G11" i="8" s="1"/>
  <c r="M107" i="9"/>
  <c r="I11" i="8" s="1"/>
  <c r="N107" i="9"/>
  <c r="J11" i="8" s="1"/>
  <c r="P107" i="9"/>
  <c r="L11" i="8" s="1"/>
  <c r="Q107" i="9"/>
  <c r="M11" i="8" s="1"/>
  <c r="R32" i="9"/>
  <c r="O32" i="9"/>
  <c r="I32" i="9"/>
  <c r="I107" i="9" l="1"/>
  <c r="O107" i="9"/>
  <c r="R107" i="9"/>
  <c r="K8" i="8" l="1"/>
  <c r="G61" i="9" l="1"/>
  <c r="N8" i="8" l="1"/>
  <c r="H12" i="8" l="1"/>
  <c r="Q61" i="9" l="1"/>
  <c r="P61" i="9"/>
  <c r="N61" i="9"/>
  <c r="M61" i="9"/>
  <c r="K61" i="9"/>
  <c r="J61" i="9"/>
  <c r="H11" i="8" l="1"/>
  <c r="M10" i="8" l="1"/>
  <c r="H61" i="9" l="1"/>
  <c r="H8" i="8" l="1"/>
  <c r="J10" i="8" l="1"/>
  <c r="K12" i="8" l="1"/>
  <c r="N12" i="8"/>
  <c r="M7" i="8" l="1"/>
  <c r="L7" i="8"/>
  <c r="J7" i="8"/>
  <c r="I7" i="8"/>
  <c r="F7" i="8"/>
  <c r="N11" i="8" l="1"/>
  <c r="R56" i="9" l="1"/>
  <c r="O56" i="9"/>
  <c r="L56" i="9"/>
  <c r="R61" i="9" l="1"/>
  <c r="L61" i="9"/>
  <c r="I61" i="9"/>
  <c r="I56" i="9"/>
  <c r="O61" i="9" l="1"/>
  <c r="K7" i="8"/>
  <c r="K9" i="8"/>
  <c r="N7" i="8"/>
  <c r="H9" i="8"/>
  <c r="H7" i="8"/>
  <c r="N9" i="8"/>
  <c r="K11" i="8" l="1"/>
</calcChain>
</file>

<file path=xl/sharedStrings.xml><?xml version="1.0" encoding="utf-8"?>
<sst xmlns="http://schemas.openxmlformats.org/spreadsheetml/2006/main" count="1369" uniqueCount="286">
  <si>
    <t>Unitat: GWh</t>
  </si>
  <si>
    <t>VALOR MENSUAL</t>
  </si>
  <si>
    <t xml:space="preserve">ACUMULAT ANUAL          </t>
  </si>
  <si>
    <t xml:space="preserve">AC. ÚLTIMS 12 MESOS       </t>
  </si>
  <si>
    <t xml:space="preserve">%   </t>
  </si>
  <si>
    <t xml:space="preserve">%  </t>
  </si>
  <si>
    <t xml:space="preserve">Demanda global de gas natural a Catalunya (DGGN) </t>
  </si>
  <si>
    <t>Unitat: GWh de Poder Calorífic Superior (PCS)</t>
  </si>
  <si>
    <t>Consum de carburants d'automoció a Catalunya</t>
  </si>
  <si>
    <t>Unitat: ktep</t>
  </si>
  <si>
    <t>Evolució dels principals indicadors de l'energia a Catalunya</t>
  </si>
  <si>
    <t>Facturació d'energia elèctrica</t>
  </si>
  <si>
    <t>Indústria</t>
  </si>
  <si>
    <t>Domèstic</t>
  </si>
  <si>
    <t>Primari</t>
  </si>
  <si>
    <t>TOTAL facturació d'energia elèctrica</t>
  </si>
  <si>
    <t>Només inclou la DGGN de gas d'emissió ja que no es disposa d'informació sobre els lliuraments de gas natural liquat (GNL) d'Enagás a les comercialitzadores que subministren a plantes satèl.lits industrials ubicades a Catalunya.</t>
  </si>
  <si>
    <t>La demanda global de gas natural a Catalunya (DGGN) reflecteix el consum mensual real (no facturació) de gas natural més les pèrdues de transport i distribució.</t>
  </si>
  <si>
    <t>Font: Estadística de conjuntura elèctrica. Institut Català d'Energia (ICAEN).</t>
  </si>
  <si>
    <t>Font: Estadística de conjuntura de gas natural. Institut Català d'Energia (ICAEN).</t>
  </si>
  <si>
    <t>TOTAL</t>
  </si>
  <si>
    <t>Gasoil A</t>
  </si>
  <si>
    <t>Dades corresponents a la facturació mensual d'energia elèctrica que fan referència a factures emeses en un mes determinat.</t>
  </si>
  <si>
    <t>Total carburants d'automoció</t>
  </si>
  <si>
    <t>Gasolines d'automoció</t>
  </si>
  <si>
    <t>El consum de gasolines d'automoció inclou els consums de gasolina I.O.95 i gasolina I.O.98. No inclou el consum de gasolines d'aviació ni d'altres gasolines.</t>
  </si>
  <si>
    <t>La demanda d'energia elèctrica en barres de central (EBC) és una variable física (no facturació) sobre el consum d'energia elèctrica, que reflecteix el consum mensual real d'energia elèctrica més les pèrdues de transport i distribució.</t>
  </si>
  <si>
    <t>Gasolines</t>
  </si>
  <si>
    <t>Font: Estadística de conjuntura de petroli. Institut Català d'Energia (ICAEN). Dades proporcionades directament per CORES (Corporación de Reservas Estratégicas de Productos Petrolíferos).</t>
  </si>
  <si>
    <t>Variable</t>
  </si>
  <si>
    <t>Data</t>
  </si>
  <si>
    <t>ACUMULAT ANUAL</t>
  </si>
  <si>
    <t>AC. ÚLTIMS 12 MESOS</t>
  </si>
  <si>
    <t>Demanda elèctrica en barres de central (EBC)</t>
  </si>
  <si>
    <t xml:space="preserve">GWh </t>
  </si>
  <si>
    <t>GWh PCS</t>
  </si>
  <si>
    <t xml:space="preserve">ktep </t>
  </si>
  <si>
    <t>Total carburants automoció</t>
  </si>
  <si>
    <t>Catalunya</t>
  </si>
  <si>
    <t>Espanya</t>
  </si>
  <si>
    <t>Unitat</t>
  </si>
  <si>
    <t>Siderúrgia i foneria fèrrica</t>
  </si>
  <si>
    <t>Metal·lúrgia no fèrrica</t>
  </si>
  <si>
    <t>Indústria del vidre</t>
  </si>
  <si>
    <t>Ciment, calç i guix</t>
  </si>
  <si>
    <t>Altres materials de construcció</t>
  </si>
  <si>
    <t>Química i petroquímica</t>
  </si>
  <si>
    <t>Construcció de medis de transport</t>
  </si>
  <si>
    <t>Resta transformats metàl·lics</t>
  </si>
  <si>
    <t>Alimentació, begudes i tabac</t>
  </si>
  <si>
    <t>Tèxtil, confecció, cuir i calçat</t>
  </si>
  <si>
    <t>Pasta de paper, paper i cartró</t>
  </si>
  <si>
    <t>Altres indústries</t>
  </si>
  <si>
    <t>Terciari</t>
  </si>
  <si>
    <t>Dades de facturació mensual d'energia elèctrica referides als clients finals connectats a les xarxes elèctriques propietat d'Endesa o gestionades per la mateixa en l'àmbit de Catalunya.</t>
  </si>
  <si>
    <t>%</t>
  </si>
  <si>
    <t>(1) La facturació d'energia elèctrica del sector enèrgetic presenta una elevada variabilitat segons l'autoconsum d'energia elèctrica d'aquest sector.</t>
  </si>
  <si>
    <t>Dades d'Endesa Distribución Eléctrica (Endesa) referides a la nova zona catalana (inclou Catalunya i una petita part del nord de la província de Castelló, que representa el 0,03% del mercat total d'Endesa a Catalunya). El total d'Endesa representa el 94,6% de l'EBC total de Catalunya incloent-hi l'autoconsum de les centrals elèctriques de l'antic règim especial i aïllades.</t>
  </si>
  <si>
    <t>No s'inclou el consum de gas natural de les principals centrals de l'antic règim ordinari de Catalunya.</t>
  </si>
  <si>
    <t>Total DGGN gas d'emissió sense centrals tèrmiques de l'antic règim ordinari</t>
  </si>
  <si>
    <t>Demanda global de gas natural  (DGGN) sense centrals de l'antic R.O.</t>
  </si>
  <si>
    <t>Octubre 2014</t>
  </si>
  <si>
    <t>Evolució complexa, amb una important influència de la climatologia i consum per a producció d’energia elèctrica de l'antic règim especial. Concretament, cal destacar la reducció de la demanda de gas natural a partir de juliol de 2013 com a conseqüència de la reducció de producció d'energia elèctrica de les instal·lacions de cogeneració, agreujada a partir del mes de febrer de 2014.</t>
  </si>
  <si>
    <t>En el sector industrial des de l’inici de 2010 es produeix un increment en el consum associat a un augment de l’activitat industrial en aquests mesos, amb una estabilització durant el primer semestre de l'any 2011. A partir del segon semestre de 2011 i durant els anys 2012 i 2013 s'observa una lleugera tendència a la reducció de consum, fins que s'inicia un període d'ascens durant l'any 2014 fins l’actualitat. En el sector terciari, durant els mesos d’estiu de 2010 es produeix un increment del consum d'energia elèctrica, amb una posterior estabilització durant el primer trimestre de 2011 fins que s’inicia un descens moderat però constant fins a l'inici de 2015 quan el consum s'estabilitza. El sector domèstic ha experimentat una lleugera reducció en el seu consum des de l’inici de 2012 fins que inicia una lleu recuperació el 2015.</t>
  </si>
  <si>
    <t>S'observa una reducció de l'EBC que s'inicia a principis de l'any 2011 i que continua el seu descens durant el 2012, 2013 i el 2014; principalment com a conseqüència d'una reducció del consum d'energia elèctrica en els sectors industrial, domèstic i serveis (veure dades de facturació). Des dels primers mesos de 2015 s'inicia un ascens en l'EBC degut a l'increment del consum del sector industrial que s'estabilitza a meitat de l'any 2015. Durant la segona meitat de l'any 2016 i el 2017 s'observa un augment de l'EBC.</t>
  </si>
  <si>
    <t>Balanç de producció d'energia elèctrica de les centrals de l'antic règim ordinari</t>
  </si>
  <si>
    <t>[1] Producció bruta de l'antic règim ordinari</t>
  </si>
  <si>
    <t>[2] - Consums auxiliars</t>
  </si>
  <si>
    <t>[3] Producció neta [1-2]</t>
  </si>
  <si>
    <t xml:space="preserve">[4] - Consum en bombament </t>
  </si>
  <si>
    <t>[5] Producció disponible [3-4]</t>
  </si>
  <si>
    <t>Vendes a xarxa de les centrals elèctriques de l'antic règim especial</t>
  </si>
  <si>
    <t>HIDROELÈCTRIQUES</t>
  </si>
  <si>
    <t>TÈRMIQUES CONVENCIONALS</t>
  </si>
  <si>
    <t xml:space="preserve">      TURBINES DE VAPOR</t>
  </si>
  <si>
    <t>-</t>
  </si>
  <si>
    <t xml:space="preserve">            CARBÓ</t>
  </si>
  <si>
    <t xml:space="preserve">            GAS NATURAL</t>
  </si>
  <si>
    <t xml:space="preserve">            FUEL-OIL</t>
  </si>
  <si>
    <t xml:space="preserve">      CICLES COMBINATS</t>
  </si>
  <si>
    <t>NUCLEARS</t>
  </si>
  <si>
    <t>Total Catalunya</t>
  </si>
  <si>
    <t>DGGN gas d'emissió</t>
  </si>
  <si>
    <t>Punts frontera d'Enagás</t>
  </si>
  <si>
    <t>Distribuïdores alimentades amb GNL</t>
  </si>
  <si>
    <t>Total DGGN gas d'emissió</t>
  </si>
  <si>
    <t>Consum de gas natural de les centrals tèrmiques de l'antic règim ordinari</t>
  </si>
  <si>
    <t>Font: CORES (Corporación de Reservas Estratégicas de Productos Petrolíferos)</t>
  </si>
  <si>
    <t>Energètic (1)</t>
  </si>
  <si>
    <t>[6] Total vendes a xarxa de les centrals de l'antic règim especial</t>
  </si>
  <si>
    <r>
      <t xml:space="preserve">[7] </t>
    </r>
    <r>
      <rPr>
        <b/>
        <sz val="14"/>
        <rFont val="Arial"/>
        <family val="2"/>
      </rPr>
      <t>Saldo d'intercanvis elèctrics (I-X)</t>
    </r>
  </si>
  <si>
    <t>Demanda d'energia elèctrica (en barres de central - EBC)</t>
  </si>
  <si>
    <t>Principals indicadors de l'energia a Catalunya</t>
  </si>
  <si>
    <t>GEN-05</t>
  </si>
  <si>
    <t>FEB-05</t>
  </si>
  <si>
    <t>MAR-05</t>
  </si>
  <si>
    <t>ABR-05</t>
  </si>
  <si>
    <t>MAI-05</t>
  </si>
  <si>
    <t>JUN-05</t>
  </si>
  <si>
    <t>JUL-05</t>
  </si>
  <si>
    <t>AGO-05</t>
  </si>
  <si>
    <t>SET-05</t>
  </si>
  <si>
    <t>OCT-05</t>
  </si>
  <si>
    <t>NOV-05</t>
  </si>
  <si>
    <t>DES-05</t>
  </si>
  <si>
    <t>GEN-06</t>
  </si>
  <si>
    <t>FEB-06</t>
  </si>
  <si>
    <t>MAR-06</t>
  </si>
  <si>
    <t>ABR-06</t>
  </si>
  <si>
    <t>MAI-06</t>
  </si>
  <si>
    <t>JUN-06</t>
  </si>
  <si>
    <t>JUL-06</t>
  </si>
  <si>
    <t>AGO-06</t>
  </si>
  <si>
    <t>SET-06</t>
  </si>
  <si>
    <t>OCT-06</t>
  </si>
  <si>
    <t>NOV-06</t>
  </si>
  <si>
    <t>DES-06</t>
  </si>
  <si>
    <t>GEN-07</t>
  </si>
  <si>
    <t>FEB-07</t>
  </si>
  <si>
    <t>MAR-07</t>
  </si>
  <si>
    <t>ABR-07</t>
  </si>
  <si>
    <t>MAI-07</t>
  </si>
  <si>
    <t>JUN-07</t>
  </si>
  <si>
    <t>JUL-07</t>
  </si>
  <si>
    <t>AGO-07</t>
  </si>
  <si>
    <t>SET-07</t>
  </si>
  <si>
    <t>OCT-07</t>
  </si>
  <si>
    <t>NOV-07</t>
  </si>
  <si>
    <t>DES-07</t>
  </si>
  <si>
    <t>GEN-08</t>
  </si>
  <si>
    <t>FEB-08</t>
  </si>
  <si>
    <t>MAR-08</t>
  </si>
  <si>
    <t>ABR-08</t>
  </si>
  <si>
    <t>MAI-08</t>
  </si>
  <si>
    <t>JUN-08</t>
  </si>
  <si>
    <t>JUL-08</t>
  </si>
  <si>
    <t>AGO-08</t>
  </si>
  <si>
    <t>SET-08</t>
  </si>
  <si>
    <t>OCT-08</t>
  </si>
  <si>
    <t>NOV-08</t>
  </si>
  <si>
    <t>DES-08</t>
  </si>
  <si>
    <t>GEN-09</t>
  </si>
  <si>
    <t>FEB-09</t>
  </si>
  <si>
    <t>MAR-09</t>
  </si>
  <si>
    <t>ABR-09</t>
  </si>
  <si>
    <t>MAI-09</t>
  </si>
  <si>
    <t>JUN-09</t>
  </si>
  <si>
    <t>JUL-09</t>
  </si>
  <si>
    <t>AGO-09</t>
  </si>
  <si>
    <t>SET-09</t>
  </si>
  <si>
    <t>OCT-09</t>
  </si>
  <si>
    <t>NOV-09</t>
  </si>
  <si>
    <t>DES-09</t>
  </si>
  <si>
    <t>GEN-10</t>
  </si>
  <si>
    <t>FEB-10</t>
  </si>
  <si>
    <t>MAR-10</t>
  </si>
  <si>
    <t>ABR-10</t>
  </si>
  <si>
    <t>MAI-10</t>
  </si>
  <si>
    <t>JUN-10</t>
  </si>
  <si>
    <t>JUL-10</t>
  </si>
  <si>
    <t>AGO-10</t>
  </si>
  <si>
    <t>SET-10</t>
  </si>
  <si>
    <t>OCT-10</t>
  </si>
  <si>
    <t>NOV-10</t>
  </si>
  <si>
    <t>DES-10</t>
  </si>
  <si>
    <t>GEN-11</t>
  </si>
  <si>
    <t>FEB-11</t>
  </si>
  <si>
    <t>MAR-11</t>
  </si>
  <si>
    <t>ABR-11</t>
  </si>
  <si>
    <t>MAI-11</t>
  </si>
  <si>
    <t>JUN-11</t>
  </si>
  <si>
    <t>JUL-11</t>
  </si>
  <si>
    <t>AGO-11</t>
  </si>
  <si>
    <t>SET-11</t>
  </si>
  <si>
    <t>OCT-11</t>
  </si>
  <si>
    <t>NOV-11</t>
  </si>
  <si>
    <t>DES-11</t>
  </si>
  <si>
    <t>GEN-12</t>
  </si>
  <si>
    <t>FEB-12</t>
  </si>
  <si>
    <t>MAR-12</t>
  </si>
  <si>
    <t>ABR-12</t>
  </si>
  <si>
    <t>MAI-12</t>
  </si>
  <si>
    <t>JUN-12</t>
  </si>
  <si>
    <t>JUL-12</t>
  </si>
  <si>
    <t>AGO-12</t>
  </si>
  <si>
    <t>SET-12</t>
  </si>
  <si>
    <t>OCT-12</t>
  </si>
  <si>
    <t>NOV-12</t>
  </si>
  <si>
    <t>DES-12</t>
  </si>
  <si>
    <t>GEN-13</t>
  </si>
  <si>
    <t>FEB-13</t>
  </si>
  <si>
    <t>MAR-13</t>
  </si>
  <si>
    <t>ABR-13</t>
  </si>
  <si>
    <t>MAI-13</t>
  </si>
  <si>
    <t>JUN-13</t>
  </si>
  <si>
    <t>JUL-13</t>
  </si>
  <si>
    <t>AGO-13</t>
  </si>
  <si>
    <t>SET-13</t>
  </si>
  <si>
    <t>OCT-13</t>
  </si>
  <si>
    <t>NOV-13</t>
  </si>
  <si>
    <t>DES-13</t>
  </si>
  <si>
    <t>GEN-14</t>
  </si>
  <si>
    <t>FEB-14</t>
  </si>
  <si>
    <t>MAR-14</t>
  </si>
  <si>
    <t>ABR-14</t>
  </si>
  <si>
    <t>MAI-14</t>
  </si>
  <si>
    <t>JUN-14</t>
  </si>
  <si>
    <t>JUL-14</t>
  </si>
  <si>
    <t>AGO-14</t>
  </si>
  <si>
    <t>SET-14</t>
  </si>
  <si>
    <t>OCT-14</t>
  </si>
  <si>
    <t>NOV-14</t>
  </si>
  <si>
    <t>DES-14</t>
  </si>
  <si>
    <t>GEN-15</t>
  </si>
  <si>
    <t>FEB-15</t>
  </si>
  <si>
    <t>MAR-15</t>
  </si>
  <si>
    <t>ABR-15</t>
  </si>
  <si>
    <t>MAI-15</t>
  </si>
  <si>
    <t>JUN-15</t>
  </si>
  <si>
    <t>JUL-15</t>
  </si>
  <si>
    <t>AGO-15</t>
  </si>
  <si>
    <t>SET-15</t>
  </si>
  <si>
    <t>OCT-15</t>
  </si>
  <si>
    <t>NOV-15</t>
  </si>
  <si>
    <t>DES-15</t>
  </si>
  <si>
    <t>GEN-16</t>
  </si>
  <si>
    <t>FEB-16</t>
  </si>
  <si>
    <t>MAR-16</t>
  </si>
  <si>
    <t>ABR-16</t>
  </si>
  <si>
    <t>MAI-16</t>
  </si>
  <si>
    <t>JUN-16</t>
  </si>
  <si>
    <t>JUL-16</t>
  </si>
  <si>
    <t>AGO-16</t>
  </si>
  <si>
    <t>SET-16</t>
  </si>
  <si>
    <t>OCT-16</t>
  </si>
  <si>
    <t>NOV-16</t>
  </si>
  <si>
    <t>DES-16</t>
  </si>
  <si>
    <t>GEN-17</t>
  </si>
  <si>
    <t>FEB-17</t>
  </si>
  <si>
    <t>MAR-17</t>
  </si>
  <si>
    <t>ABR-17</t>
  </si>
  <si>
    <t>MAI-17</t>
  </si>
  <si>
    <t>JUN-17</t>
  </si>
  <si>
    <t>JUL-17</t>
  </si>
  <si>
    <t>AGO-17</t>
  </si>
  <si>
    <t>SET-17</t>
  </si>
  <si>
    <t>OCT-17</t>
  </si>
  <si>
    <t>NOV-17</t>
  </si>
  <si>
    <t>DES-17</t>
  </si>
  <si>
    <t>Cobertura de la demanda d'energia elèctrica en barres de central (EBC)</t>
  </si>
  <si>
    <t>Dades referides a nova zona catalana (Catalunya, petita part de Castelló i petita part d'Osca)</t>
  </si>
  <si>
    <t xml:space="preserve">[1] Producció bruta de l'antic règim ordinari </t>
  </si>
  <si>
    <t>[6] Total vendes a xarxa de les centrals de l'antic Règim especial</t>
  </si>
  <si>
    <t>[7] Saldo d'intercanvis elèctrics (I-X)</t>
  </si>
  <si>
    <t>TOTAL EBC per a mercat regulat</t>
  </si>
  <si>
    <t>TOTAL EBC per a mercat lliure</t>
  </si>
  <si>
    <t>Dades referides a clients finals connectats a la xarxa de distribució d'Endesa a Catalunya</t>
  </si>
  <si>
    <r>
      <t xml:space="preserve">Energètic </t>
    </r>
    <r>
      <rPr>
        <i/>
        <sz val="8"/>
        <rFont val="Arial"/>
        <family val="2"/>
      </rPr>
      <t>(Pot presentar una elevada variabilitat segons l'autoconsum d'aquest sector)</t>
    </r>
  </si>
  <si>
    <t>GEN-18</t>
  </si>
  <si>
    <t>[8] Demanda elèctrica (en barres de central -EBC-) [5+6+7]</t>
  </si>
  <si>
    <t>Demanda elèctrica (en barres de central -EBC-)</t>
  </si>
  <si>
    <t>Energètic</t>
  </si>
  <si>
    <t>Demanda global de gas natural (sense RO)</t>
  </si>
  <si>
    <t>Consum de carburants d'automoció</t>
  </si>
  <si>
    <t>Valors acumulats dels darrers 12 mesos (gràfiques 1)</t>
  </si>
  <si>
    <t>Valors acumulats dels darrers 12 mesos (gener 2007 = 1) (gràfiques 2)</t>
  </si>
  <si>
    <t>Facturació d'energia elèctrica per subsectors industrials (gràfiques 3)</t>
  </si>
  <si>
    <t>(Variació interanual de l'acumulat dels darrers 12 mesos)</t>
  </si>
  <si>
    <t>A partir d’abril de l’any 2009, el consum de carburants d’automoció inicia un període d'estabilització, després d'una important davallada, que es manté durant un any. Durant els anys 2010, 2011 i en major grau en el 2012, s'observa una reducció progressiva del consum, que es manté en els primers mesos de 2013, fins que inicia un període d'ascens a partir de mitjans de 2013 que continua durant els anys 2014, 2015 i fins a finals de 2016 quan s'inicia un període de creixement més sostingut.</t>
  </si>
  <si>
    <t>FEB-18</t>
  </si>
  <si>
    <t>MAR-18</t>
  </si>
  <si>
    <t>Març 2018</t>
  </si>
  <si>
    <t>VALOR TRIMESTRAL (gen-mar)</t>
  </si>
  <si>
    <t>Març</t>
  </si>
  <si>
    <t>Data d'elaboració: 23/05/2018</t>
  </si>
  <si>
    <t>TÈRMIQUES CONVENCIONALS (CICLES COMBINATS)</t>
  </si>
  <si>
    <t>Producció bruta d'energia elèctrica en l'antic règim ordinari</t>
  </si>
  <si>
    <t>Facturació d'energia elèctrica per subsectors industrials</t>
  </si>
  <si>
    <t>Siderúrgia i foneria</t>
  </si>
  <si>
    <t>Metalurgia no férria</t>
  </si>
  <si>
    <t>Ciments, cals i guixos</t>
  </si>
  <si>
    <t>Resta transformats metàlics</t>
  </si>
  <si>
    <t>Alimentació, begudes i tabacs</t>
  </si>
  <si>
    <t>Textil, confecció, cuir i calçat</t>
  </si>
  <si>
    <t>Construcció i obres públiques</t>
  </si>
  <si>
    <t>(acumulat dels darrers 12 mesos)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</si>
</sst>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quot;_-;\-* #,##0.00\ &quot;€&quot;_-;_-* &quot;-&quot;??\ &quot;€&quot;_-;_-@_-"/>
    <numFmt numFmtId="43" formatCode="_-* #,##0.00\ _€_-;\-* #,##0.00\ _€_-;_-* &quot;-&quot;??\ _€_-;_-@_-"/>
    <numFmt numFmtId="164" formatCode="0.0_)"/>
    <numFmt numFmtId="165" formatCode="#,##0.0"/>
    <numFmt numFmtId="166" formatCode="0.0%"/>
    <numFmt numFmtId="167" formatCode="_-* #,##0.0\ _€_-;\-* #,##0.0\ _€_-;_-* &quot;-&quot;??\ _€_-;_-@_-"/>
    <numFmt numFmtId="168" formatCode="0_)"/>
    <numFmt numFmtId="169" formatCode="_-* #,##0\ &quot;Pts&quot;_-;\-* #,##0\ &quot;Pts&quot;_-;_-* &quot;-&quot;\ &quot;Pts&quot;_-;_-@_-"/>
    <numFmt numFmtId="170" formatCode="_-* #,##0.00\ &quot;Pts&quot;_-;\-* #,##0.00\ &quot;Pts&quot;_-;_-* &quot;-&quot;??\ &quot;Pts&quot;_-;_-@_-"/>
  </numFmts>
  <fonts count="37">
    <font>
      <sz val="11"/>
      <color theme="1"/>
      <name val="Calibri"/>
      <family val="2"/>
      <scheme val="minor"/>
    </font>
    <font>
      <sz val="10"/>
      <name val="Arial"/>
      <family val="2"/>
    </font>
    <font>
      <sz val="11"/>
      <name val="Arial"/>
      <family val="2"/>
    </font>
    <font>
      <b/>
      <sz val="8"/>
      <color indexed="10"/>
      <name val="Arial"/>
      <family val="2"/>
    </font>
    <font>
      <b/>
      <sz val="11"/>
      <name val="Arial"/>
      <family val="2"/>
    </font>
    <font>
      <b/>
      <sz val="14"/>
      <name val="Arial"/>
      <family val="2"/>
    </font>
    <font>
      <sz val="10"/>
      <name val="MS Sans Serif"/>
      <family val="2"/>
    </font>
    <font>
      <b/>
      <sz val="12"/>
      <name val="Arial"/>
      <family val="2"/>
    </font>
    <font>
      <sz val="8"/>
      <name val="Arial"/>
      <family val="2"/>
    </font>
    <font>
      <b/>
      <sz val="9"/>
      <name val="Arial"/>
      <family val="2"/>
    </font>
    <font>
      <b/>
      <sz val="10"/>
      <name val="Arial"/>
      <family val="2"/>
    </font>
    <font>
      <b/>
      <sz val="8"/>
      <name val="Arial"/>
      <family val="2"/>
    </font>
    <font>
      <sz val="10"/>
      <name val="Gill Sans"/>
    </font>
    <font>
      <i/>
      <sz val="8"/>
      <name val="Arial"/>
      <family val="2"/>
    </font>
    <font>
      <sz val="7"/>
      <name val="Arial"/>
      <family val="2"/>
    </font>
    <font>
      <sz val="11"/>
      <color theme="1"/>
      <name val="Calibri"/>
      <family val="2"/>
      <scheme val="minor"/>
    </font>
    <font>
      <sz val="11"/>
      <color rgb="FFFF0000"/>
      <name val="Calibri"/>
      <family val="2"/>
      <scheme val="minor"/>
    </font>
    <font>
      <b/>
      <sz val="11"/>
      <color theme="1"/>
      <name val="Calibri"/>
      <family val="2"/>
      <scheme val="minor"/>
    </font>
    <font>
      <sz val="10"/>
      <color rgb="FFFF0000"/>
      <name val="Arial"/>
      <family val="2"/>
    </font>
    <font>
      <sz val="11"/>
      <name val="Calibri"/>
      <family val="2"/>
      <scheme val="minor"/>
    </font>
    <font>
      <b/>
      <sz val="11"/>
      <color rgb="FF000000"/>
      <name val="Arial"/>
      <family val="2"/>
    </font>
    <font>
      <b/>
      <sz val="8"/>
      <color theme="1"/>
      <name val="Arial"/>
      <family val="2"/>
    </font>
    <font>
      <b/>
      <sz val="11"/>
      <color rgb="FFFF0000"/>
      <name val="Calibri"/>
      <family val="2"/>
      <scheme val="minor"/>
    </font>
    <font>
      <sz val="10"/>
      <color indexed="10"/>
      <name val="Arial"/>
      <family val="2"/>
    </font>
    <font>
      <b/>
      <sz val="22"/>
      <name val="Arial"/>
      <family val="2"/>
    </font>
    <font>
      <sz val="14"/>
      <name val="Arial"/>
      <family val="2"/>
    </font>
    <font>
      <sz val="14"/>
      <name val="Calibri"/>
      <family val="2"/>
      <scheme val="minor"/>
    </font>
    <font>
      <sz val="14"/>
      <color theme="1"/>
      <name val="Calibri"/>
      <family val="2"/>
      <scheme val="minor"/>
    </font>
    <font>
      <sz val="14"/>
      <color theme="0"/>
      <name val="Arial"/>
      <family val="2"/>
    </font>
    <font>
      <b/>
      <sz val="14"/>
      <color indexed="10"/>
      <name val="Arial"/>
      <family val="2"/>
    </font>
    <font>
      <b/>
      <sz val="14"/>
      <color rgb="FFFF0000"/>
      <name val="Arial"/>
      <family val="2"/>
    </font>
    <font>
      <sz val="14"/>
      <color rgb="FFFF0000"/>
      <name val="Arial"/>
      <family val="2"/>
    </font>
    <font>
      <sz val="14"/>
      <color theme="1"/>
      <name val="Arial"/>
      <family val="2"/>
    </font>
    <font>
      <b/>
      <sz val="14"/>
      <color theme="1"/>
      <name val="Arial"/>
      <family val="2"/>
    </font>
    <font>
      <b/>
      <sz val="14"/>
      <color theme="1"/>
      <name val="Calibri"/>
      <family val="2"/>
      <scheme val="minor"/>
    </font>
    <font>
      <sz val="9"/>
      <name val="Arial"/>
      <family val="2"/>
    </font>
    <font>
      <sz val="11"/>
      <color theme="1"/>
      <name val="Arial"/>
      <family val="2"/>
    </font>
  </fonts>
  <fills count="11">
    <fill>
      <patternFill patternType="none"/>
    </fill>
    <fill>
      <patternFill patternType="gray125"/>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CCFFCC"/>
        <bgColor indexed="64"/>
      </patternFill>
    </fill>
    <fill>
      <patternFill patternType="solid">
        <fgColor theme="0"/>
        <bgColor indexed="64"/>
      </patternFill>
    </fill>
    <fill>
      <patternFill patternType="solid">
        <fgColor indexed="43"/>
        <bgColor indexed="64"/>
      </patternFill>
    </fill>
    <fill>
      <patternFill patternType="solid">
        <fgColor indexed="9"/>
        <bgColor indexed="64"/>
      </patternFill>
    </fill>
    <fill>
      <patternFill patternType="solid">
        <fgColor theme="4" tint="0.59999389629810485"/>
        <bgColor indexed="64"/>
      </patternFill>
    </fill>
    <fill>
      <patternFill patternType="solid">
        <fgColor indexed="8"/>
        <bgColor indexed="64"/>
      </patternFill>
    </fill>
  </fills>
  <borders count="55">
    <border>
      <left/>
      <right/>
      <top/>
      <bottom/>
      <diagonal/>
    </border>
    <border>
      <left/>
      <right/>
      <top style="hair">
        <color indexed="64"/>
      </top>
      <bottom style="hair">
        <color indexed="64"/>
      </bottom>
      <diagonal/>
    </border>
    <border>
      <left/>
      <right/>
      <top style="hair">
        <color indexed="64"/>
      </top>
      <bottom/>
      <diagonal/>
    </border>
    <border>
      <left/>
      <right/>
      <top style="thin">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style="medium">
        <color indexed="64"/>
      </top>
      <bottom/>
      <diagonal/>
    </border>
    <border>
      <left/>
      <right style="thin">
        <color rgb="FF000000"/>
      </right>
      <top/>
      <bottom style="medium">
        <color indexed="64"/>
      </bottom>
      <diagonal/>
    </border>
    <border>
      <left style="thin">
        <color rgb="FF000000"/>
      </left>
      <right style="thin">
        <color rgb="FF000000"/>
      </right>
      <top style="medium">
        <color indexed="64"/>
      </top>
      <bottom/>
      <diagonal/>
    </border>
    <border>
      <left style="thin">
        <color rgb="FF000000"/>
      </left>
      <right style="thin">
        <color rgb="FF000000"/>
      </right>
      <top/>
      <bottom style="medium">
        <color indexed="64"/>
      </bottom>
      <diagonal/>
    </border>
    <border>
      <left style="medium">
        <color indexed="64"/>
      </left>
      <right/>
      <top style="medium">
        <color indexed="64"/>
      </top>
      <bottom style="thin">
        <color rgb="FF000000"/>
      </bottom>
      <diagonal/>
    </border>
    <border>
      <left style="thin">
        <color rgb="FF000000"/>
      </left>
      <right style="medium">
        <color indexed="64"/>
      </right>
      <top style="medium">
        <color indexed="64"/>
      </top>
      <bottom/>
      <diagonal/>
    </border>
    <border>
      <left style="thin">
        <color rgb="FF000000"/>
      </left>
      <right style="medium">
        <color indexed="64"/>
      </right>
      <top/>
      <bottom style="medium">
        <color indexed="64"/>
      </bottom>
      <diagonal/>
    </border>
    <border>
      <left/>
      <right/>
      <top/>
      <bottom style="thin">
        <color indexed="64"/>
      </bottom>
      <diagonal/>
    </border>
    <border>
      <left/>
      <right/>
      <top style="thin">
        <color indexed="64"/>
      </top>
      <bottom/>
      <diagonal/>
    </border>
    <border>
      <left/>
      <right/>
      <top style="medium">
        <color auto="1"/>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style="hair">
        <color auto="1"/>
      </left>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medium">
        <color auto="1"/>
      </top>
      <bottom style="hair">
        <color indexed="64"/>
      </bottom>
      <diagonal/>
    </border>
    <border>
      <left/>
      <right/>
      <top style="thin">
        <color indexed="64"/>
      </top>
      <bottom style="hair">
        <color indexed="64"/>
      </bottom>
      <diagonal/>
    </border>
    <border>
      <left/>
      <right/>
      <top style="hair">
        <color indexed="64"/>
      </top>
      <bottom style="medium">
        <color rgb="FF00B050"/>
      </bottom>
      <diagonal/>
    </border>
  </borders>
  <cellStyleXfs count="14">
    <xf numFmtId="0" fontId="0" fillId="0" borderId="0"/>
    <xf numFmtId="43" fontId="15" fillId="0" borderId="0" applyFont="0" applyFill="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9" fontId="15"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cellStyleXfs>
  <cellXfs count="451">
    <xf numFmtId="0" fontId="0" fillId="0" borderId="0" xfId="0"/>
    <xf numFmtId="164" fontId="1" fillId="0" borderId="0" xfId="5" applyNumberFormat="1" applyFont="1" applyBorder="1"/>
    <xf numFmtId="164" fontId="10" fillId="0" borderId="0" xfId="5" applyNumberFormat="1" applyFont="1" applyBorder="1"/>
    <xf numFmtId="164" fontId="10" fillId="0" borderId="1" xfId="5" applyNumberFormat="1" applyFont="1" applyBorder="1" applyAlignment="1"/>
    <xf numFmtId="164" fontId="1" fillId="0" borderId="1" xfId="5" applyNumberFormat="1" applyFont="1" applyBorder="1" applyAlignment="1"/>
    <xf numFmtId="164" fontId="1" fillId="0" borderId="0" xfId="6" applyNumberFormat="1" applyFont="1"/>
    <xf numFmtId="164" fontId="1" fillId="0" borderId="1" xfId="4" applyNumberFormat="1" applyFont="1" applyBorder="1"/>
    <xf numFmtId="164" fontId="1" fillId="0" borderId="0" xfId="5" applyNumberFormat="1" applyFont="1"/>
    <xf numFmtId="0" fontId="8" fillId="0" borderId="0" xfId="6" quotePrefix="1" applyFont="1" applyBorder="1" applyAlignment="1">
      <alignment horizontal="left"/>
    </xf>
    <xf numFmtId="164" fontId="18" fillId="0" borderId="0" xfId="6" applyNumberFormat="1" applyFont="1"/>
    <xf numFmtId="0" fontId="9" fillId="0" borderId="0" xfId="7" quotePrefix="1" applyFont="1" applyAlignment="1">
      <alignment horizontal="left" vertical="center"/>
    </xf>
    <xf numFmtId="164" fontId="1" fillId="0" borderId="0" xfId="7" quotePrefix="1" applyNumberFormat="1" applyFont="1" applyAlignment="1">
      <alignment horizontal="left"/>
    </xf>
    <xf numFmtId="0" fontId="0" fillId="0" borderId="0" xfId="0"/>
    <xf numFmtId="0" fontId="20" fillId="3" borderId="20" xfId="0" applyFont="1" applyFill="1" applyBorder="1" applyAlignment="1">
      <alignment horizontal="center" vertical="center" wrapText="1" readingOrder="1"/>
    </xf>
    <xf numFmtId="0" fontId="20" fillId="3" borderId="21" xfId="0" applyFont="1" applyFill="1" applyBorder="1" applyAlignment="1">
      <alignment horizontal="center" vertical="center" wrapText="1" readingOrder="1"/>
    </xf>
    <xf numFmtId="0" fontId="20" fillId="3" borderId="22" xfId="0" applyFont="1" applyFill="1" applyBorder="1" applyAlignment="1">
      <alignment horizontal="center" vertical="center" wrapText="1" readingOrder="1"/>
    </xf>
    <xf numFmtId="0" fontId="17" fillId="0" borderId="0" xfId="0" applyFont="1"/>
    <xf numFmtId="0" fontId="2" fillId="0" borderId="7" xfId="0" applyFont="1" applyBorder="1" applyAlignment="1">
      <alignment horizontal="center" vertical="center" wrapText="1" readingOrder="1"/>
    </xf>
    <xf numFmtId="0" fontId="2" fillId="0" borderId="9" xfId="0" applyFont="1" applyBorder="1" applyAlignment="1">
      <alignment horizontal="center" vertical="center" wrapText="1" readingOrder="1"/>
    </xf>
    <xf numFmtId="3" fontId="2" fillId="0" borderId="10" xfId="0" applyNumberFormat="1" applyFont="1" applyBorder="1" applyAlignment="1">
      <alignment horizontal="center" vertical="center" wrapText="1" readingOrder="1"/>
    </xf>
    <xf numFmtId="3" fontId="2" fillId="0" borderId="11" xfId="0" applyNumberFormat="1" applyFont="1" applyBorder="1" applyAlignment="1">
      <alignment horizontal="center" vertical="center" wrapText="1" readingOrder="1"/>
    </xf>
    <xf numFmtId="166" fontId="2" fillId="0" borderId="9" xfId="8" applyNumberFormat="1" applyFont="1" applyBorder="1" applyAlignment="1">
      <alignment horizontal="center" vertical="center" wrapText="1" readingOrder="1"/>
    </xf>
    <xf numFmtId="3" fontId="2" fillId="0" borderId="12" xfId="0" applyNumberFormat="1" applyFont="1" applyBorder="1" applyAlignment="1">
      <alignment horizontal="center" vertical="center" wrapText="1" readingOrder="1"/>
    </xf>
    <xf numFmtId="3" fontId="2" fillId="0" borderId="14" xfId="0" applyNumberFormat="1" applyFont="1" applyBorder="1" applyAlignment="1">
      <alignment horizontal="center" vertical="center" wrapText="1" readingOrder="1"/>
    </xf>
    <xf numFmtId="0" fontId="2" fillId="0" borderId="15" xfId="0" applyFont="1" applyBorder="1" applyAlignment="1">
      <alignment horizontal="center" vertical="center" wrapText="1" readingOrder="1"/>
    </xf>
    <xf numFmtId="166" fontId="2" fillId="0" borderId="15" xfId="0" applyNumberFormat="1" applyFont="1" applyBorder="1" applyAlignment="1">
      <alignment horizontal="center" vertical="center" wrapText="1" readingOrder="1"/>
    </xf>
    <xf numFmtId="164" fontId="7" fillId="7" borderId="0" xfId="4" applyNumberFormat="1" applyFont="1" applyFill="1"/>
    <xf numFmtId="164" fontId="9" fillId="0" borderId="0" xfId="4" applyNumberFormat="1" applyFont="1"/>
    <xf numFmtId="164" fontId="1" fillId="0" borderId="0" xfId="4" applyNumberFormat="1" applyFont="1"/>
    <xf numFmtId="164" fontId="1" fillId="0" borderId="0" xfId="4" applyNumberFormat="1" applyFont="1" applyFill="1"/>
    <xf numFmtId="164" fontId="1" fillId="0" borderId="6" xfId="6" applyNumberFormat="1" applyFont="1" applyBorder="1"/>
    <xf numFmtId="0" fontId="8" fillId="0" borderId="6" xfId="6" quotePrefix="1" applyFont="1" applyBorder="1" applyAlignment="1">
      <alignment horizontal="left"/>
    </xf>
    <xf numFmtId="165" fontId="5" fillId="6" borderId="0" xfId="3" applyNumberFormat="1" applyFont="1" applyFill="1" applyBorder="1" applyAlignment="1">
      <alignment horizontal="right"/>
    </xf>
    <xf numFmtId="0" fontId="32" fillId="6" borderId="0" xfId="0" applyFont="1" applyFill="1" applyBorder="1"/>
    <xf numFmtId="0" fontId="32" fillId="6" borderId="0" xfId="0" applyFont="1" applyFill="1"/>
    <xf numFmtId="0" fontId="32" fillId="6" borderId="6" xfId="0" applyFont="1" applyFill="1" applyBorder="1"/>
    <xf numFmtId="165" fontId="5" fillId="2" borderId="40" xfId="3" applyNumberFormat="1" applyFont="1" applyFill="1" applyBorder="1" applyAlignment="1">
      <alignment horizontal="right" vertical="center"/>
    </xf>
    <xf numFmtId="165" fontId="5" fillId="2" borderId="32" xfId="3" applyNumberFormat="1" applyFont="1" applyFill="1" applyBorder="1" applyAlignment="1">
      <alignment horizontal="right" vertical="center"/>
    </xf>
    <xf numFmtId="164" fontId="5" fillId="2" borderId="41" xfId="3" applyNumberFormat="1" applyFont="1" applyFill="1" applyBorder="1" applyAlignment="1">
      <alignment horizontal="right" vertical="center"/>
    </xf>
    <xf numFmtId="164" fontId="5" fillId="2" borderId="32" xfId="3" applyNumberFormat="1" applyFont="1" applyFill="1" applyBorder="1" applyAlignment="1">
      <alignment horizontal="right" vertical="center"/>
    </xf>
    <xf numFmtId="164" fontId="25" fillId="6" borderId="0" xfId="4" quotePrefix="1" applyNumberFormat="1" applyFont="1" applyFill="1" applyBorder="1" applyAlignment="1">
      <alignment horizontal="right" vertical="center"/>
    </xf>
    <xf numFmtId="164" fontId="25" fillId="6" borderId="39" xfId="4" quotePrefix="1" applyNumberFormat="1" applyFont="1" applyFill="1" applyBorder="1" applyAlignment="1">
      <alignment horizontal="left" vertical="center"/>
    </xf>
    <xf numFmtId="0" fontId="32" fillId="6" borderId="0" xfId="0" applyFont="1" applyFill="1" applyBorder="1" applyAlignment="1">
      <alignment vertical="center"/>
    </xf>
    <xf numFmtId="0" fontId="25" fillId="8" borderId="0" xfId="0" applyFont="1" applyFill="1" applyBorder="1" applyAlignment="1">
      <alignment horizontal="left" vertical="center"/>
    </xf>
    <xf numFmtId="164" fontId="25" fillId="6" borderId="0" xfId="6" applyNumberFormat="1" applyFont="1" applyFill="1" applyBorder="1" applyAlignment="1">
      <alignment vertical="center"/>
    </xf>
    <xf numFmtId="0" fontId="25" fillId="6" borderId="0" xfId="6" quotePrefix="1" applyFont="1" applyFill="1" applyBorder="1" applyAlignment="1">
      <alignment horizontal="left" vertical="center"/>
    </xf>
    <xf numFmtId="166" fontId="25" fillId="6" borderId="0" xfId="6" applyNumberFormat="1" applyFont="1" applyFill="1" applyBorder="1" applyAlignment="1">
      <alignment horizontal="right" vertical="center"/>
    </xf>
    <xf numFmtId="164" fontId="25" fillId="6" borderId="0" xfId="5" applyNumberFormat="1" applyFont="1" applyFill="1" applyBorder="1" applyAlignment="1">
      <alignment vertical="center"/>
    </xf>
    <xf numFmtId="165" fontId="25" fillId="6" borderId="42" xfId="7" applyNumberFormat="1" applyFont="1" applyFill="1" applyBorder="1" applyAlignment="1">
      <alignment horizontal="right" vertical="center"/>
    </xf>
    <xf numFmtId="0" fontId="32" fillId="6" borderId="0" xfId="0" applyFont="1" applyFill="1" applyBorder="1" applyAlignment="1">
      <alignment horizontal="center"/>
    </xf>
    <xf numFmtId="0" fontId="32" fillId="0" borderId="0" xfId="0" applyFont="1"/>
    <xf numFmtId="0" fontId="25" fillId="6" borderId="0" xfId="0" quotePrefix="1" applyFont="1" applyFill="1" applyBorder="1" applyAlignment="1">
      <alignment horizontal="left"/>
    </xf>
    <xf numFmtId="0" fontId="25" fillId="6" borderId="0" xfId="0" applyFont="1" applyFill="1" applyBorder="1"/>
    <xf numFmtId="164" fontId="29" fillId="6" borderId="0" xfId="0" applyNumberFormat="1" applyFont="1" applyFill="1" applyBorder="1" applyAlignment="1">
      <alignment horizontal="right"/>
    </xf>
    <xf numFmtId="0" fontId="5" fillId="6" borderId="0" xfId="0" quotePrefix="1" applyFont="1" applyFill="1" applyBorder="1"/>
    <xf numFmtId="0" fontId="32" fillId="6" borderId="34" xfId="0" applyFont="1" applyFill="1" applyBorder="1"/>
    <xf numFmtId="164" fontId="25" fillId="6" borderId="39" xfId="3" applyNumberFormat="1" applyFont="1" applyFill="1" applyBorder="1" applyAlignment="1">
      <alignment horizontal="right" vertical="center"/>
    </xf>
    <xf numFmtId="165" fontId="25" fillId="6" borderId="42" xfId="3" applyNumberFormat="1" applyFont="1" applyFill="1" applyBorder="1" applyAlignment="1">
      <alignment horizontal="right" vertical="center"/>
    </xf>
    <xf numFmtId="0" fontId="32" fillId="6" borderId="0" xfId="0" applyFont="1" applyFill="1" applyAlignment="1">
      <alignment horizontal="right" vertical="center"/>
    </xf>
    <xf numFmtId="0" fontId="32" fillId="0" borderId="0" xfId="0" applyFont="1" applyAlignment="1">
      <alignment horizontal="right" vertical="center"/>
    </xf>
    <xf numFmtId="0" fontId="32" fillId="0" borderId="0" xfId="0" applyFont="1" applyBorder="1"/>
    <xf numFmtId="0" fontId="32" fillId="0" borderId="0" xfId="0" applyFont="1" applyBorder="1" applyAlignment="1">
      <alignment horizontal="right" vertical="center"/>
    </xf>
    <xf numFmtId="0" fontId="32" fillId="6" borderId="0" xfId="0" applyFont="1" applyFill="1" applyBorder="1" applyAlignment="1">
      <alignment horizontal="center" vertical="center"/>
    </xf>
    <xf numFmtId="0" fontId="32" fillId="6" borderId="0" xfId="0" applyFont="1" applyFill="1" applyAlignment="1">
      <alignment vertical="center"/>
    </xf>
    <xf numFmtId="0" fontId="25" fillId="6" borderId="0" xfId="0" applyFont="1" applyFill="1" applyBorder="1" applyAlignment="1">
      <alignment horizontal="left" vertical="center"/>
    </xf>
    <xf numFmtId="164" fontId="31" fillId="6" borderId="42" xfId="6" applyNumberFormat="1" applyFont="1" applyFill="1" applyBorder="1" applyAlignment="1">
      <alignment vertical="center"/>
    </xf>
    <xf numFmtId="0" fontId="32" fillId="6" borderId="39" xfId="0" applyFont="1" applyFill="1" applyBorder="1" applyAlignment="1">
      <alignment vertical="center"/>
    </xf>
    <xf numFmtId="164" fontId="25" fillId="6" borderId="35" xfId="4" applyNumberFormat="1" applyFont="1" applyFill="1" applyBorder="1" applyAlignment="1">
      <alignment horizontal="left" vertical="center"/>
    </xf>
    <xf numFmtId="164" fontId="25" fillId="6" borderId="0" xfId="3" applyNumberFormat="1" applyFont="1" applyFill="1" applyBorder="1" applyAlignment="1">
      <alignment horizontal="right"/>
    </xf>
    <xf numFmtId="164" fontId="5" fillId="6" borderId="0" xfId="5" applyNumberFormat="1" applyFont="1" applyFill="1" applyBorder="1" applyAlignment="1">
      <alignment vertical="center"/>
    </xf>
    <xf numFmtId="165" fontId="5" fillId="6" borderId="0" xfId="3" applyNumberFormat="1" applyFont="1" applyFill="1" applyBorder="1" applyAlignment="1">
      <alignment horizontal="right" vertical="center"/>
    </xf>
    <xf numFmtId="164" fontId="5" fillId="6" borderId="0" xfId="3" applyNumberFormat="1" applyFont="1" applyFill="1" applyBorder="1" applyAlignment="1">
      <alignment horizontal="right" vertical="center"/>
    </xf>
    <xf numFmtId="164" fontId="25" fillId="6" borderId="0" xfId="3" applyNumberFormat="1" applyFont="1" applyFill="1" applyBorder="1" applyAlignment="1">
      <alignment horizontal="left" vertical="center" wrapText="1"/>
    </xf>
    <xf numFmtId="0" fontId="25" fillId="6" borderId="0" xfId="0" applyFont="1" applyFill="1" applyBorder="1" applyAlignment="1">
      <alignment horizontal="left" vertical="center" wrapText="1"/>
    </xf>
    <xf numFmtId="164" fontId="25" fillId="6" borderId="4" xfId="4" applyNumberFormat="1" applyFont="1" applyFill="1" applyBorder="1" applyAlignment="1">
      <alignment horizontal="left" vertical="center"/>
    </xf>
    <xf numFmtId="165" fontId="29" fillId="6" borderId="4" xfId="3" applyNumberFormat="1" applyFont="1" applyFill="1" applyBorder="1" applyAlignment="1">
      <alignment horizontal="left" vertical="center"/>
    </xf>
    <xf numFmtId="165" fontId="30" fillId="6" borderId="4" xfId="3" applyNumberFormat="1" applyFont="1" applyFill="1" applyBorder="1" applyAlignment="1">
      <alignment horizontal="left" vertical="center"/>
    </xf>
    <xf numFmtId="0" fontId="32" fillId="6" borderId="4" xfId="0" applyFont="1" applyFill="1" applyBorder="1" applyAlignment="1">
      <alignment vertical="center"/>
    </xf>
    <xf numFmtId="164" fontId="25" fillId="6" borderId="6" xfId="4" applyNumberFormat="1" applyFont="1" applyFill="1" applyBorder="1" applyAlignment="1">
      <alignment horizontal="left" vertical="center"/>
    </xf>
    <xf numFmtId="165" fontId="29" fillId="6" borderId="6" xfId="3" applyNumberFormat="1" applyFont="1" applyFill="1" applyBorder="1" applyAlignment="1">
      <alignment horizontal="left" vertical="center"/>
    </xf>
    <xf numFmtId="165" fontId="30" fillId="6" borderId="6" xfId="3" applyNumberFormat="1" applyFont="1" applyFill="1" applyBorder="1" applyAlignment="1">
      <alignment horizontal="left" vertical="center"/>
    </xf>
    <xf numFmtId="165" fontId="25" fillId="6" borderId="42" xfId="0" applyNumberFormat="1" applyFont="1" applyFill="1" applyBorder="1" applyAlignment="1">
      <alignment vertical="center"/>
    </xf>
    <xf numFmtId="165" fontId="25" fillId="6" borderId="0" xfId="3" applyNumberFormat="1" applyFont="1" applyFill="1" applyBorder="1" applyAlignment="1">
      <alignment horizontal="right" vertical="center"/>
    </xf>
    <xf numFmtId="165" fontId="25" fillId="6" borderId="0" xfId="0" applyNumberFormat="1" applyFont="1" applyFill="1" applyBorder="1" applyAlignment="1">
      <alignment vertical="center"/>
    </xf>
    <xf numFmtId="164" fontId="25" fillId="6" borderId="0" xfId="3" applyNumberFormat="1" applyFont="1" applyFill="1" applyBorder="1" applyAlignment="1">
      <alignment horizontal="right" vertical="center"/>
    </xf>
    <xf numFmtId="0" fontId="32" fillId="6" borderId="36" xfId="0" applyFont="1" applyFill="1" applyBorder="1" applyAlignment="1">
      <alignment vertical="center"/>
    </xf>
    <xf numFmtId="0" fontId="25" fillId="6" borderId="6" xfId="0" applyFont="1" applyFill="1" applyBorder="1" applyAlignment="1">
      <alignment horizontal="left" vertical="center"/>
    </xf>
    <xf numFmtId="0" fontId="32" fillId="6" borderId="6" xfId="0" applyFont="1" applyFill="1" applyBorder="1" applyAlignment="1">
      <alignment vertical="center"/>
    </xf>
    <xf numFmtId="0" fontId="32" fillId="6" borderId="0" xfId="0" applyFont="1" applyFill="1" applyBorder="1" applyAlignment="1">
      <alignment vertical="center"/>
    </xf>
    <xf numFmtId="164" fontId="25" fillId="6" borderId="0" xfId="4" applyNumberFormat="1" applyFont="1" applyFill="1" applyBorder="1" applyAlignment="1">
      <alignment vertical="center"/>
    </xf>
    <xf numFmtId="0" fontId="25" fillId="6" borderId="34" xfId="6" quotePrefix="1" applyFont="1" applyFill="1" applyBorder="1" applyAlignment="1">
      <alignment horizontal="left" vertical="center"/>
    </xf>
    <xf numFmtId="166" fontId="25" fillId="6" borderId="34" xfId="6" applyNumberFormat="1" applyFont="1" applyFill="1" applyBorder="1" applyAlignment="1">
      <alignment horizontal="left" vertical="center"/>
    </xf>
    <xf numFmtId="0" fontId="32" fillId="6" borderId="34" xfId="0" applyFont="1" applyFill="1" applyBorder="1" applyAlignment="1">
      <alignment vertical="center"/>
    </xf>
    <xf numFmtId="164" fontId="25" fillId="6" borderId="0" xfId="3" applyNumberFormat="1" applyFont="1" applyFill="1" applyBorder="1" applyAlignment="1">
      <alignment horizontal="center" vertical="center"/>
    </xf>
    <xf numFmtId="164" fontId="25" fillId="6" borderId="0" xfId="4" applyNumberFormat="1" applyFont="1" applyFill="1" applyBorder="1" applyAlignment="1">
      <alignment horizontal="center" vertical="center"/>
    </xf>
    <xf numFmtId="164" fontId="25" fillId="6" borderId="0" xfId="4" quotePrefix="1" applyNumberFormat="1" applyFont="1" applyFill="1" applyBorder="1" applyAlignment="1">
      <alignment horizontal="left" vertical="center"/>
    </xf>
    <xf numFmtId="166" fontId="25" fillId="6" borderId="0" xfId="6" applyNumberFormat="1" applyFont="1" applyFill="1" applyBorder="1" applyAlignment="1">
      <alignment horizontal="center" vertical="center"/>
    </xf>
    <xf numFmtId="0" fontId="32" fillId="6" borderId="39" xfId="0" applyFont="1" applyFill="1" applyBorder="1" applyAlignment="1">
      <alignment horizontal="center" vertical="center"/>
    </xf>
    <xf numFmtId="0" fontId="32" fillId="6" borderId="0" xfId="0" applyFont="1" applyFill="1" applyBorder="1" applyAlignment="1">
      <alignment vertical="center" wrapText="1"/>
    </xf>
    <xf numFmtId="3" fontId="25" fillId="6" borderId="0" xfId="7" applyNumberFormat="1" applyFont="1" applyFill="1" applyBorder="1" applyAlignment="1">
      <alignment horizontal="right" vertical="center"/>
    </xf>
    <xf numFmtId="164" fontId="5" fillId="6" borderId="0" xfId="5" applyNumberFormat="1" applyFont="1" applyFill="1" applyBorder="1" applyAlignment="1">
      <alignment horizontal="center" vertical="center"/>
    </xf>
    <xf numFmtId="0" fontId="32" fillId="6" borderId="44" xfId="0" applyFont="1" applyFill="1" applyBorder="1"/>
    <xf numFmtId="0" fontId="32" fillId="6" borderId="45" xfId="0" applyFont="1" applyFill="1" applyBorder="1"/>
    <xf numFmtId="0" fontId="25" fillId="6" borderId="45" xfId="0" quotePrefix="1" applyFont="1" applyFill="1" applyBorder="1" applyAlignment="1">
      <alignment horizontal="left"/>
    </xf>
    <xf numFmtId="0" fontId="25" fillId="6" borderId="45" xfId="0" applyFont="1" applyFill="1" applyBorder="1"/>
    <xf numFmtId="0" fontId="32" fillId="6" borderId="46" xfId="0" applyFont="1" applyFill="1" applyBorder="1"/>
    <xf numFmtId="0" fontId="32" fillId="6" borderId="47" xfId="0" applyFont="1" applyFill="1" applyBorder="1"/>
    <xf numFmtId="0" fontId="32" fillId="6" borderId="48" xfId="0" applyFont="1" applyFill="1" applyBorder="1"/>
    <xf numFmtId="0" fontId="32" fillId="6" borderId="47" xfId="0" applyFont="1" applyFill="1" applyBorder="1" applyAlignment="1">
      <alignment horizontal="right" vertical="center"/>
    </xf>
    <xf numFmtId="0" fontId="32" fillId="6" borderId="48" xfId="0" applyFont="1" applyFill="1" applyBorder="1" applyAlignment="1">
      <alignment horizontal="right" vertical="center"/>
    </xf>
    <xf numFmtId="0" fontId="32" fillId="6" borderId="47" xfId="0" applyFont="1" applyFill="1" applyBorder="1" applyAlignment="1">
      <alignment vertical="center"/>
    </xf>
    <xf numFmtId="0" fontId="32" fillId="6" borderId="48" xfId="0" applyFont="1" applyFill="1" applyBorder="1" applyAlignment="1">
      <alignment vertical="center"/>
    </xf>
    <xf numFmtId="0" fontId="32" fillId="0" borderId="50" xfId="0" applyFont="1" applyBorder="1"/>
    <xf numFmtId="0" fontId="25" fillId="6" borderId="50" xfId="0" applyFont="1" applyFill="1" applyBorder="1" applyAlignment="1">
      <alignment vertical="center"/>
    </xf>
    <xf numFmtId="0" fontId="32" fillId="6" borderId="50" xfId="0" applyFont="1" applyFill="1" applyBorder="1" applyAlignment="1">
      <alignment vertical="center"/>
    </xf>
    <xf numFmtId="0" fontId="32" fillId="6" borderId="50" xfId="0" applyFont="1" applyFill="1" applyBorder="1"/>
    <xf numFmtId="0" fontId="32" fillId="0" borderId="51" xfId="0" applyFont="1" applyBorder="1"/>
    <xf numFmtId="0" fontId="27" fillId="6" borderId="42" xfId="0" applyFont="1" applyFill="1" applyBorder="1" applyAlignment="1"/>
    <xf numFmtId="164" fontId="5" fillId="6" borderId="0" xfId="0" quotePrefix="1" applyNumberFormat="1" applyFont="1" applyFill="1" applyBorder="1" applyAlignment="1">
      <alignment horizontal="right" vertical="center"/>
    </xf>
    <xf numFmtId="164" fontId="5" fillId="6" borderId="0" xfId="4" quotePrefix="1" applyNumberFormat="1" applyFont="1" applyFill="1" applyBorder="1" applyAlignment="1">
      <alignment horizontal="center" vertical="center"/>
    </xf>
    <xf numFmtId="0" fontId="32" fillId="6" borderId="0" xfId="0" applyFont="1" applyFill="1" applyBorder="1" applyAlignment="1">
      <alignment horizontal="right" vertical="center"/>
    </xf>
    <xf numFmtId="164" fontId="5" fillId="6" borderId="0" xfId="0" quotePrefix="1" applyNumberFormat="1" applyFont="1" applyFill="1" applyBorder="1" applyAlignment="1">
      <alignment horizontal="right"/>
    </xf>
    <xf numFmtId="164" fontId="5" fillId="6" borderId="0" xfId="4" quotePrefix="1" applyNumberFormat="1" applyFont="1" applyFill="1" applyBorder="1" applyAlignment="1">
      <alignment horizontal="center"/>
    </xf>
    <xf numFmtId="0" fontId="34" fillId="6" borderId="0" xfId="0" applyFont="1" applyFill="1" applyBorder="1" applyAlignment="1">
      <alignment horizontal="center" vertical="center"/>
    </xf>
    <xf numFmtId="0" fontId="34" fillId="0" borderId="0" xfId="0" applyFont="1" applyBorder="1" applyAlignment="1">
      <alignment horizontal="center" vertical="center"/>
    </xf>
    <xf numFmtId="164" fontId="5" fillId="6" borderId="0" xfId="4" quotePrefix="1" applyNumberFormat="1" applyFont="1" applyFill="1" applyBorder="1" applyAlignment="1">
      <alignment horizontal="right" vertical="center"/>
    </xf>
    <xf numFmtId="164" fontId="25" fillId="6" borderId="0" xfId="7" applyNumberFormat="1" applyFont="1" applyFill="1" applyBorder="1" applyAlignment="1">
      <alignment horizontal="center" vertical="center"/>
    </xf>
    <xf numFmtId="164" fontId="5" fillId="6" borderId="0" xfId="4" quotePrefix="1" applyNumberFormat="1" applyFont="1" applyFill="1" applyBorder="1" applyAlignment="1">
      <alignment horizontal="right"/>
    </xf>
    <xf numFmtId="164" fontId="5" fillId="6" borderId="37" xfId="4" applyNumberFormat="1" applyFont="1" applyFill="1" applyBorder="1" applyAlignment="1">
      <alignment horizontal="right" vertical="center"/>
    </xf>
    <xf numFmtId="164" fontId="5" fillId="6" borderId="37" xfId="4" quotePrefix="1" applyNumberFormat="1" applyFont="1" applyFill="1" applyBorder="1" applyAlignment="1">
      <alignment horizontal="right" vertical="center"/>
    </xf>
    <xf numFmtId="165" fontId="25" fillId="6" borderId="0" xfId="7" applyNumberFormat="1" applyFont="1" applyFill="1" applyBorder="1" applyAlignment="1">
      <alignment horizontal="right" vertical="center"/>
    </xf>
    <xf numFmtId="165" fontId="5" fillId="2" borderId="40" xfId="7" applyNumberFormat="1" applyFont="1" applyFill="1" applyBorder="1" applyAlignment="1">
      <alignment horizontal="right" vertical="center"/>
    </xf>
    <xf numFmtId="165" fontId="5" fillId="2" borderId="32" xfId="7" applyNumberFormat="1" applyFont="1" applyFill="1" applyBorder="1" applyAlignment="1">
      <alignment horizontal="right" vertical="center"/>
    </xf>
    <xf numFmtId="164" fontId="5" fillId="6" borderId="2" xfId="4" quotePrefix="1" applyNumberFormat="1" applyFont="1" applyFill="1" applyBorder="1" applyAlignment="1">
      <alignment horizontal="right" vertical="center"/>
    </xf>
    <xf numFmtId="164" fontId="5" fillId="6" borderId="37" xfId="3" applyNumberFormat="1" applyFont="1" applyFill="1" applyBorder="1" applyAlignment="1">
      <alignment horizontal="right" vertical="center"/>
    </xf>
    <xf numFmtId="164" fontId="5" fillId="6" borderId="38" xfId="5" applyNumberFormat="1" applyFont="1" applyFill="1" applyBorder="1" applyAlignment="1">
      <alignment vertical="center"/>
    </xf>
    <xf numFmtId="0" fontId="27" fillId="6" borderId="2" xfId="0" applyFont="1" applyFill="1" applyBorder="1" applyAlignment="1">
      <alignment vertical="center"/>
    </xf>
    <xf numFmtId="2" fontId="25" fillId="6" borderId="42" xfId="6" applyNumberFormat="1" applyFont="1" applyFill="1" applyBorder="1" applyAlignment="1">
      <alignment horizontal="left" vertical="center"/>
    </xf>
    <xf numFmtId="0" fontId="27" fillId="6" borderId="0" xfId="0" applyFont="1" applyFill="1" applyBorder="1" applyAlignment="1">
      <alignment vertical="center"/>
    </xf>
    <xf numFmtId="165" fontId="25" fillId="6" borderId="42" xfId="6" applyNumberFormat="1" applyFont="1" applyFill="1" applyBorder="1" applyAlignment="1">
      <alignment horizontal="right" vertical="center"/>
    </xf>
    <xf numFmtId="165" fontId="25" fillId="6" borderId="0" xfId="6" applyNumberFormat="1" applyFont="1" applyFill="1" applyBorder="1" applyAlignment="1">
      <alignment horizontal="right" vertical="center"/>
    </xf>
    <xf numFmtId="0" fontId="25" fillId="6" borderId="42" xfId="7" applyFont="1" applyFill="1" applyBorder="1" applyAlignment="1">
      <alignment vertical="center"/>
    </xf>
    <xf numFmtId="164" fontId="25" fillId="6" borderId="42" xfId="7" applyNumberFormat="1" applyFont="1" applyFill="1" applyBorder="1" applyAlignment="1">
      <alignment vertical="center"/>
    </xf>
    <xf numFmtId="164" fontId="25" fillId="6" borderId="39" xfId="7" applyNumberFormat="1" applyFont="1" applyFill="1" applyBorder="1" applyAlignment="1">
      <alignment horizontal="center" vertical="center"/>
    </xf>
    <xf numFmtId="164" fontId="25" fillId="6" borderId="35" xfId="5" applyNumberFormat="1" applyFont="1" applyFill="1" applyBorder="1" applyAlignment="1">
      <alignment vertical="center"/>
    </xf>
    <xf numFmtId="164" fontId="25" fillId="6" borderId="4" xfId="5" applyNumberFormat="1" applyFont="1" applyFill="1" applyBorder="1" applyAlignment="1">
      <alignment vertical="center"/>
    </xf>
    <xf numFmtId="165" fontId="5" fillId="2" borderId="35" xfId="3" applyNumberFormat="1" applyFont="1" applyFill="1" applyBorder="1" applyAlignment="1">
      <alignment horizontal="right" vertical="center"/>
    </xf>
    <xf numFmtId="164" fontId="5" fillId="2" borderId="36" xfId="3" applyNumberFormat="1" applyFont="1" applyFill="1" applyBorder="1" applyAlignment="1">
      <alignment horizontal="right" vertical="center"/>
    </xf>
    <xf numFmtId="164" fontId="5" fillId="5" borderId="41" xfId="3" applyNumberFormat="1" applyFont="1" applyFill="1" applyBorder="1" applyAlignment="1">
      <alignment horizontal="right" vertical="center"/>
    </xf>
    <xf numFmtId="0" fontId="32" fillId="6" borderId="42" xfId="0" applyFont="1" applyFill="1" applyBorder="1" applyAlignment="1">
      <alignment vertical="center"/>
    </xf>
    <xf numFmtId="164" fontId="28" fillId="6" borderId="39" xfId="4" quotePrefix="1" applyNumberFormat="1" applyFont="1" applyFill="1" applyBorder="1" applyAlignment="1">
      <alignment horizontal="right" vertical="center"/>
    </xf>
    <xf numFmtId="164" fontId="28" fillId="6" borderId="0" xfId="4" quotePrefix="1" applyNumberFormat="1" applyFont="1" applyFill="1" applyBorder="1" applyAlignment="1">
      <alignment horizontal="center" vertical="center"/>
    </xf>
    <xf numFmtId="164" fontId="28" fillId="6" borderId="0" xfId="4" quotePrefix="1" applyNumberFormat="1" applyFont="1" applyFill="1" applyBorder="1" applyAlignment="1">
      <alignment horizontal="left" vertical="center"/>
    </xf>
    <xf numFmtId="164" fontId="28" fillId="6" borderId="42" xfId="4" quotePrefix="1" applyNumberFormat="1" applyFont="1" applyFill="1" applyBorder="1" applyAlignment="1">
      <alignment horizontal="left" vertical="center"/>
    </xf>
    <xf numFmtId="164" fontId="28" fillId="6" borderId="0" xfId="4" quotePrefix="1" applyNumberFormat="1" applyFont="1" applyFill="1" applyBorder="1" applyAlignment="1">
      <alignment horizontal="right" vertical="center"/>
    </xf>
    <xf numFmtId="164" fontId="25" fillId="0" borderId="42" xfId="4" quotePrefix="1" applyNumberFormat="1" applyFont="1" applyBorder="1" applyAlignment="1">
      <alignment horizontal="right" vertical="center"/>
    </xf>
    <xf numFmtId="165" fontId="25" fillId="2" borderId="42" xfId="3" applyNumberFormat="1" applyFont="1" applyFill="1" applyBorder="1" applyAlignment="1">
      <alignment horizontal="right" vertical="center"/>
    </xf>
    <xf numFmtId="165" fontId="25" fillId="2" borderId="0" xfId="3" applyNumberFormat="1" applyFont="1" applyFill="1" applyBorder="1" applyAlignment="1">
      <alignment horizontal="right" vertical="center"/>
    </xf>
    <xf numFmtId="164" fontId="25" fillId="2" borderId="39" xfId="3" applyNumberFormat="1" applyFont="1" applyFill="1" applyBorder="1" applyAlignment="1">
      <alignment horizontal="right" vertical="center"/>
    </xf>
    <xf numFmtId="165" fontId="25" fillId="2" borderId="42" xfId="4" quotePrefix="1" applyNumberFormat="1" applyFont="1" applyFill="1" applyBorder="1" applyAlignment="1">
      <alignment horizontal="right" vertical="center"/>
    </xf>
    <xf numFmtId="165" fontId="25" fillId="6" borderId="42" xfId="4" quotePrefix="1" applyNumberFormat="1" applyFont="1" applyFill="1" applyBorder="1" applyAlignment="1">
      <alignment horizontal="right" vertical="center"/>
    </xf>
    <xf numFmtId="165" fontId="25" fillId="6" borderId="42" xfId="4" quotePrefix="1" applyNumberFormat="1" applyFont="1" applyFill="1" applyBorder="1" applyAlignment="1">
      <alignment vertical="center"/>
    </xf>
    <xf numFmtId="165" fontId="25" fillId="6" borderId="39" xfId="3" applyNumberFormat="1" applyFont="1" applyFill="1" applyBorder="1" applyAlignment="1">
      <alignment horizontal="right" vertical="center"/>
    </xf>
    <xf numFmtId="164" fontId="25" fillId="6" borderId="42" xfId="3" applyNumberFormat="1" applyFont="1" applyFill="1" applyBorder="1" applyAlignment="1">
      <alignment horizontal="right" vertical="center"/>
    </xf>
    <xf numFmtId="165" fontId="25" fillId="6" borderId="0" xfId="4" quotePrefix="1" applyNumberFormat="1" applyFont="1" applyFill="1" applyBorder="1" applyAlignment="1">
      <alignment horizontal="right" vertical="center"/>
    </xf>
    <xf numFmtId="165" fontId="25" fillId="5" borderId="42" xfId="3" applyNumberFormat="1" applyFont="1" applyFill="1" applyBorder="1" applyAlignment="1">
      <alignment horizontal="right" vertical="center"/>
    </xf>
    <xf numFmtId="164" fontId="25" fillId="6" borderId="34" xfId="6" applyNumberFormat="1" applyFont="1" applyFill="1" applyBorder="1" applyAlignment="1">
      <alignment horizontal="left" vertical="center"/>
    </xf>
    <xf numFmtId="0" fontId="25" fillId="6" borderId="4" xfId="0" applyFont="1" applyFill="1" applyBorder="1" applyAlignment="1">
      <alignment horizontal="left" vertical="center"/>
    </xf>
    <xf numFmtId="0" fontId="27" fillId="6" borderId="45" xfId="0" applyFont="1" applyFill="1" applyBorder="1" applyAlignment="1">
      <alignment vertical="center"/>
    </xf>
    <xf numFmtId="0" fontId="27" fillId="6" borderId="50" xfId="0" applyFont="1" applyFill="1" applyBorder="1" applyAlignment="1">
      <alignment vertical="center"/>
    </xf>
    <xf numFmtId="164" fontId="25" fillId="6" borderId="50" xfId="4" applyNumberFormat="1" applyFont="1" applyFill="1" applyBorder="1" applyAlignment="1">
      <alignment horizontal="left" vertical="center"/>
    </xf>
    <xf numFmtId="164" fontId="25" fillId="6" borderId="50" xfId="4" applyNumberFormat="1" applyFont="1" applyFill="1" applyBorder="1" applyAlignment="1">
      <alignment vertical="center"/>
    </xf>
    <xf numFmtId="165" fontId="5" fillId="6" borderId="50" xfId="3" applyNumberFormat="1" applyFont="1" applyFill="1" applyBorder="1" applyAlignment="1">
      <alignment horizontal="right" vertical="center"/>
    </xf>
    <xf numFmtId="164" fontId="5" fillId="6" borderId="50" xfId="3" applyNumberFormat="1" applyFont="1" applyFill="1" applyBorder="1" applyAlignment="1">
      <alignment horizontal="right" vertical="center"/>
    </xf>
    <xf numFmtId="165" fontId="5" fillId="6" borderId="50" xfId="3" applyNumberFormat="1" applyFont="1" applyFill="1" applyBorder="1" applyAlignment="1">
      <alignment horizontal="right"/>
    </xf>
    <xf numFmtId="164" fontId="25" fillId="6" borderId="45" xfId="4" applyNumberFormat="1" applyFont="1" applyFill="1" applyBorder="1" applyAlignment="1">
      <alignment horizontal="left" vertical="center"/>
    </xf>
    <xf numFmtId="164" fontId="25" fillId="6" borderId="45" xfId="4" applyNumberFormat="1" applyFont="1" applyFill="1" applyBorder="1" applyAlignment="1">
      <alignment vertical="center"/>
    </xf>
    <xf numFmtId="165" fontId="5" fillId="6" borderId="45" xfId="3" applyNumberFormat="1" applyFont="1" applyFill="1" applyBorder="1" applyAlignment="1">
      <alignment horizontal="right" vertical="center"/>
    </xf>
    <xf numFmtId="164" fontId="5" fillId="6" borderId="45" xfId="3" applyNumberFormat="1" applyFont="1" applyFill="1" applyBorder="1" applyAlignment="1">
      <alignment horizontal="right" vertical="center"/>
    </xf>
    <xf numFmtId="165" fontId="5" fillId="6" borderId="45" xfId="3" applyNumberFormat="1" applyFont="1" applyFill="1" applyBorder="1" applyAlignment="1">
      <alignment horizontal="right"/>
    </xf>
    <xf numFmtId="0" fontId="32" fillId="6" borderId="49" xfId="0" applyFont="1" applyFill="1" applyBorder="1"/>
    <xf numFmtId="0" fontId="27" fillId="0" borderId="0" xfId="0" applyFont="1" applyBorder="1" applyAlignment="1">
      <alignment vertical="center"/>
    </xf>
    <xf numFmtId="164" fontId="25" fillId="6" borderId="6" xfId="4" applyNumberFormat="1" applyFont="1" applyFill="1" applyBorder="1" applyAlignment="1">
      <alignment horizontal="left" vertical="center"/>
    </xf>
    <xf numFmtId="0" fontId="25" fillId="6" borderId="0" xfId="0" applyFont="1" applyFill="1" applyBorder="1" applyAlignment="1">
      <alignment horizontal="left" vertical="center"/>
    </xf>
    <xf numFmtId="0" fontId="32" fillId="6" borderId="0" xfId="0" applyFont="1" applyFill="1" applyBorder="1" applyAlignment="1">
      <alignment vertical="center"/>
    </xf>
    <xf numFmtId="164" fontId="25" fillId="6" borderId="34" xfId="6" applyNumberFormat="1" applyFont="1" applyFill="1" applyBorder="1" applyAlignment="1">
      <alignment horizontal="left" vertical="center"/>
    </xf>
    <xf numFmtId="0" fontId="25" fillId="6" borderId="50" xfId="0" applyFont="1" applyFill="1" applyBorder="1" applyAlignment="1">
      <alignment vertical="center"/>
    </xf>
    <xf numFmtId="164" fontId="5" fillId="6" borderId="37" xfId="3" quotePrefix="1" applyNumberFormat="1" applyFont="1" applyFill="1" applyBorder="1" applyAlignment="1">
      <alignment horizontal="right" vertical="center"/>
    </xf>
    <xf numFmtId="164" fontId="5" fillId="6" borderId="2" xfId="3" quotePrefix="1" applyNumberFormat="1" applyFont="1" applyFill="1" applyBorder="1" applyAlignment="1">
      <alignment horizontal="right" vertical="center"/>
    </xf>
    <xf numFmtId="168" fontId="5" fillId="6" borderId="38" xfId="4" quotePrefix="1" applyNumberFormat="1" applyFont="1" applyFill="1" applyBorder="1" applyAlignment="1">
      <alignment horizontal="right" vertical="center"/>
    </xf>
    <xf numFmtId="168" fontId="5" fillId="6" borderId="2" xfId="4" quotePrefix="1" applyNumberFormat="1" applyFont="1" applyFill="1" applyBorder="1" applyAlignment="1">
      <alignment horizontal="right" vertical="center"/>
    </xf>
    <xf numFmtId="0" fontId="25" fillId="9" borderId="0" xfId="0" applyFont="1" applyFill="1" applyBorder="1" applyAlignment="1">
      <alignment horizontal="left" vertical="center"/>
    </xf>
    <xf numFmtId="164" fontId="5" fillId="9" borderId="0" xfId="0" quotePrefix="1" applyNumberFormat="1" applyFont="1" applyFill="1" applyBorder="1" applyAlignment="1">
      <alignment horizontal="left" vertical="center"/>
    </xf>
    <xf numFmtId="164" fontId="5" fillId="9" borderId="39" xfId="0" quotePrefix="1" applyNumberFormat="1" applyFont="1" applyFill="1" applyBorder="1" applyAlignment="1">
      <alignment horizontal="right" vertical="center"/>
    </xf>
    <xf numFmtId="165" fontId="29" fillId="6" borderId="0" xfId="3" applyNumberFormat="1" applyFont="1" applyFill="1" applyBorder="1" applyAlignment="1">
      <alignment horizontal="left" vertical="top"/>
    </xf>
    <xf numFmtId="0" fontId="5" fillId="5" borderId="42" xfId="7" quotePrefix="1" applyFont="1" applyFill="1" applyBorder="1" applyAlignment="1">
      <alignment horizontal="left" vertical="center"/>
    </xf>
    <xf numFmtId="0" fontId="27" fillId="5" borderId="0" xfId="0" applyFont="1" applyFill="1" applyBorder="1" applyAlignment="1">
      <alignment vertical="center"/>
    </xf>
    <xf numFmtId="165" fontId="5" fillId="5" borderId="42" xfId="7" applyNumberFormat="1" applyFont="1" applyFill="1" applyBorder="1" applyAlignment="1">
      <alignment horizontal="right" vertical="center"/>
    </xf>
    <xf numFmtId="165" fontId="5" fillId="5" borderId="0" xfId="7" applyNumberFormat="1" applyFont="1" applyFill="1" applyBorder="1" applyAlignment="1">
      <alignment horizontal="right" vertical="center"/>
    </xf>
    <xf numFmtId="164" fontId="5" fillId="5" borderId="39" xfId="3" applyNumberFormat="1" applyFont="1" applyFill="1" applyBorder="1" applyAlignment="1">
      <alignment horizontal="right" vertical="center"/>
    </xf>
    <xf numFmtId="0" fontId="25" fillId="6" borderId="0" xfId="0" applyFont="1" applyFill="1" applyBorder="1" applyAlignment="1">
      <alignment vertical="center"/>
    </xf>
    <xf numFmtId="0" fontId="1" fillId="10" borderId="0" xfId="9" applyFont="1" applyFill="1"/>
    <xf numFmtId="0" fontId="1" fillId="0" borderId="0" xfId="9" applyFont="1" applyAlignment="1"/>
    <xf numFmtId="0" fontId="1" fillId="0" borderId="0" xfId="9" applyFont="1"/>
    <xf numFmtId="0" fontId="2" fillId="0" borderId="0" xfId="9" quotePrefix="1" applyFont="1" applyAlignment="1">
      <alignment horizontal="left"/>
    </xf>
    <xf numFmtId="0" fontId="4" fillId="0" borderId="0" xfId="9" quotePrefix="1" applyFont="1"/>
    <xf numFmtId="164" fontId="1" fillId="0" borderId="0" xfId="9" applyNumberFormat="1" applyFont="1"/>
    <xf numFmtId="164" fontId="5" fillId="0" borderId="6" xfId="9" applyNumberFormat="1" applyFont="1" applyBorder="1" applyAlignment="1"/>
    <xf numFmtId="164" fontId="3" fillId="0" borderId="0" xfId="9" applyNumberFormat="1" applyFont="1" applyAlignment="1">
      <alignment horizontal="left"/>
    </xf>
    <xf numFmtId="0" fontId="1" fillId="0" borderId="0" xfId="9" applyFont="1" applyBorder="1" applyAlignment="1"/>
    <xf numFmtId="164" fontId="7" fillId="7" borderId="0" xfId="4" applyNumberFormat="1" applyFont="1" applyFill="1" applyAlignment="1">
      <alignment wrapText="1"/>
    </xf>
    <xf numFmtId="0" fontId="8" fillId="7" borderId="0" xfId="9" applyFont="1" applyFill="1" applyBorder="1" applyAlignment="1">
      <alignment horizontal="left" vertical="top"/>
    </xf>
    <xf numFmtId="0" fontId="8" fillId="8" borderId="0" xfId="9" applyFont="1" applyFill="1" applyBorder="1" applyAlignment="1">
      <alignment horizontal="right" vertical="top"/>
    </xf>
    <xf numFmtId="0" fontId="8" fillId="8" borderId="0" xfId="9" applyFont="1" applyFill="1" applyBorder="1" applyAlignment="1">
      <alignment horizontal="left" vertical="top"/>
    </xf>
    <xf numFmtId="164" fontId="9" fillId="0" borderId="1" xfId="4" applyNumberFormat="1" applyFont="1" applyBorder="1"/>
    <xf numFmtId="164" fontId="35" fillId="0" borderId="1" xfId="4" applyNumberFormat="1" applyFont="1" applyBorder="1"/>
    <xf numFmtId="164" fontId="35" fillId="0" borderId="0" xfId="5" applyNumberFormat="1" applyFont="1"/>
    <xf numFmtId="17" fontId="9" fillId="0" borderId="1" xfId="9" quotePrefix="1" applyNumberFormat="1" applyFont="1" applyBorder="1" applyAlignment="1">
      <alignment horizontal="center" wrapText="1"/>
    </xf>
    <xf numFmtId="0" fontId="9" fillId="0" borderId="1" xfId="9" applyFont="1" applyBorder="1" applyAlignment="1">
      <alignment horizontal="center" wrapText="1"/>
    </xf>
    <xf numFmtId="17" fontId="9" fillId="0" borderId="1" xfId="9" applyNumberFormat="1" applyFont="1" applyBorder="1" applyAlignment="1">
      <alignment horizontal="center" wrapText="1"/>
    </xf>
    <xf numFmtId="165" fontId="35" fillId="0" borderId="1" xfId="3" applyNumberFormat="1" applyFont="1" applyBorder="1" applyAlignment="1">
      <alignment horizontal="right"/>
    </xf>
    <xf numFmtId="164" fontId="9" fillId="2" borderId="3" xfId="4" applyNumberFormat="1" applyFont="1" applyFill="1" applyBorder="1"/>
    <xf numFmtId="165" fontId="9" fillId="2" borderId="3" xfId="3" applyNumberFormat="1" applyFont="1" applyFill="1" applyBorder="1" applyAlignment="1">
      <alignment horizontal="right"/>
    </xf>
    <xf numFmtId="164" fontId="1" fillId="0" borderId="6" xfId="5" applyNumberFormat="1" applyFont="1" applyBorder="1"/>
    <xf numFmtId="0" fontId="1" fillId="0" borderId="0" xfId="5" applyFont="1" applyBorder="1"/>
    <xf numFmtId="164" fontId="10" fillId="0" borderId="0" xfId="4" applyNumberFormat="1" applyFont="1"/>
    <xf numFmtId="164" fontId="9" fillId="0" borderId="1" xfId="3" applyNumberFormat="1" applyFont="1" applyBorder="1" applyAlignment="1"/>
    <xf numFmtId="164" fontId="35" fillId="0" borderId="0" xfId="4" applyNumberFormat="1" applyFont="1"/>
    <xf numFmtId="164" fontId="35" fillId="2" borderId="1" xfId="3" applyNumberFormat="1" applyFont="1" applyFill="1" applyBorder="1"/>
    <xf numFmtId="165" fontId="35" fillId="2" borderId="1" xfId="3" applyNumberFormat="1" applyFont="1" applyFill="1" applyBorder="1" applyAlignment="1">
      <alignment horizontal="right"/>
    </xf>
    <xf numFmtId="164" fontId="35" fillId="0" borderId="1" xfId="3" quotePrefix="1" applyNumberFormat="1" applyFont="1" applyBorder="1"/>
    <xf numFmtId="164" fontId="35" fillId="0" borderId="1" xfId="3" applyNumberFormat="1" applyFont="1" applyBorder="1"/>
    <xf numFmtId="164" fontId="35" fillId="0" borderId="1" xfId="3" applyNumberFormat="1" applyFont="1" applyBorder="1" applyAlignment="1"/>
    <xf numFmtId="164" fontId="11" fillId="0" borderId="1" xfId="3" applyNumberFormat="1" applyFont="1" applyBorder="1" applyAlignment="1"/>
    <xf numFmtId="164" fontId="35" fillId="2" borderId="1" xfId="9" applyNumberFormat="1" applyFont="1" applyFill="1" applyBorder="1" applyAlignment="1">
      <alignment horizontal="left"/>
    </xf>
    <xf numFmtId="165" fontId="35" fillId="0" borderId="2" xfId="3" applyNumberFormat="1" applyFont="1" applyFill="1" applyBorder="1" applyAlignment="1">
      <alignment horizontal="right"/>
    </xf>
    <xf numFmtId="0" fontId="9" fillId="2" borderId="3" xfId="3" applyFont="1" applyFill="1" applyBorder="1"/>
    <xf numFmtId="164" fontId="35" fillId="0" borderId="0" xfId="4" applyNumberFormat="1" applyFont="1" applyFill="1"/>
    <xf numFmtId="0" fontId="35" fillId="0" borderId="53" xfId="5" applyFont="1" applyBorder="1" applyAlignment="1">
      <alignment wrapText="1"/>
    </xf>
    <xf numFmtId="166" fontId="35" fillId="0" borderId="1" xfId="10" applyNumberFormat="1" applyFont="1" applyBorder="1" applyAlignment="1">
      <alignment horizontal="right"/>
    </xf>
    <xf numFmtId="0" fontId="35" fillId="0" borderId="1" xfId="5" applyFont="1" applyBorder="1" applyAlignment="1">
      <alignment wrapText="1"/>
    </xf>
    <xf numFmtId="166" fontId="35" fillId="0" borderId="1" xfId="10" quotePrefix="1" applyNumberFormat="1" applyFont="1" applyBorder="1" applyAlignment="1">
      <alignment horizontal="right"/>
    </xf>
    <xf numFmtId="164" fontId="23" fillId="0" borderId="6" xfId="4" applyNumberFormat="1" applyFont="1" applyFill="1" applyBorder="1"/>
    <xf numFmtId="164" fontId="1" fillId="0" borderId="6" xfId="4" applyNumberFormat="1" applyFont="1" applyFill="1" applyBorder="1"/>
    <xf numFmtId="164" fontId="14" fillId="0" borderId="6" xfId="7" applyNumberFormat="1" applyFont="1" applyBorder="1" applyAlignment="1">
      <alignment vertical="top"/>
    </xf>
    <xf numFmtId="165" fontId="35" fillId="0" borderId="1" xfId="3" applyNumberFormat="1" applyFont="1" applyBorder="1" applyAlignment="1">
      <alignment horizontal="left"/>
    </xf>
    <xf numFmtId="0" fontId="9" fillId="2" borderId="3" xfId="7" applyFont="1" applyFill="1" applyBorder="1" applyAlignment="1">
      <alignment wrapText="1"/>
    </xf>
    <xf numFmtId="165" fontId="9" fillId="2" borderId="3" xfId="7" applyNumberFormat="1" applyFont="1" applyFill="1" applyBorder="1" applyAlignment="1">
      <alignment horizontal="right"/>
    </xf>
    <xf numFmtId="164" fontId="1" fillId="0" borderId="0" xfId="6" applyNumberFormat="1" applyFont="1" applyAlignment="1"/>
    <xf numFmtId="0" fontId="9" fillId="0" borderId="0" xfId="9" applyFont="1" applyAlignment="1"/>
    <xf numFmtId="164" fontId="35" fillId="0" borderId="0" xfId="6" applyNumberFormat="1" applyFont="1" applyAlignment="1"/>
    <xf numFmtId="164" fontId="35" fillId="0" borderId="0" xfId="6" applyNumberFormat="1" applyFont="1"/>
    <xf numFmtId="164" fontId="35" fillId="0" borderId="1" xfId="5" applyNumberFormat="1" applyFont="1" applyBorder="1" applyAlignment="1"/>
    <xf numFmtId="164" fontId="9" fillId="0" borderId="1" xfId="5" applyNumberFormat="1" applyFont="1" applyBorder="1" applyAlignment="1"/>
    <xf numFmtId="2" fontId="35" fillId="0" borderId="1" xfId="6" applyNumberFormat="1" applyFont="1" applyBorder="1" applyAlignment="1">
      <alignment horizontal="left"/>
    </xf>
    <xf numFmtId="165" fontId="35" fillId="0" borderId="1" xfId="6" applyNumberFormat="1" applyFont="1" applyBorder="1" applyAlignment="1">
      <alignment horizontal="right"/>
    </xf>
    <xf numFmtId="0" fontId="35" fillId="0" borderId="1" xfId="7" applyFont="1" applyBorder="1" applyAlignment="1"/>
    <xf numFmtId="0" fontId="9" fillId="2" borderId="5" xfId="7" quotePrefix="1" applyFont="1" applyFill="1" applyBorder="1" applyAlignment="1">
      <alignment horizontal="left"/>
    </xf>
    <xf numFmtId="165" fontId="9" fillId="2" borderId="5" xfId="7" applyNumberFormat="1" applyFont="1" applyFill="1" applyBorder="1" applyAlignment="1">
      <alignment horizontal="right"/>
    </xf>
    <xf numFmtId="164" fontId="35" fillId="0" borderId="0" xfId="7" applyNumberFormat="1" applyFont="1" applyBorder="1" applyAlignment="1"/>
    <xf numFmtId="165" fontId="35" fillId="0" borderId="0" xfId="7" applyNumberFormat="1" applyFont="1" applyBorder="1" applyAlignment="1">
      <alignment horizontal="right"/>
    </xf>
    <xf numFmtId="0" fontId="35" fillId="0" borderId="5" xfId="7" applyFont="1" applyBorder="1" applyAlignment="1">
      <alignment wrapText="1"/>
    </xf>
    <xf numFmtId="165" fontId="35" fillId="0" borderId="5" xfId="7" applyNumberFormat="1" applyFont="1" applyBorder="1" applyAlignment="1">
      <alignment horizontal="right"/>
    </xf>
    <xf numFmtId="164" fontId="35" fillId="0" borderId="2" xfId="6" applyNumberFormat="1" applyFont="1" applyBorder="1"/>
    <xf numFmtId="164" fontId="35" fillId="0" borderId="1" xfId="5" quotePrefix="1" applyNumberFormat="1" applyFont="1" applyBorder="1" applyAlignment="1">
      <alignment horizontal="left"/>
    </xf>
    <xf numFmtId="164" fontId="35" fillId="0" borderId="4" xfId="7" applyNumberFormat="1" applyFont="1" applyBorder="1" applyAlignment="1">
      <alignment horizontal="left"/>
    </xf>
    <xf numFmtId="165" fontId="35" fillId="0" borderId="4" xfId="7" applyNumberFormat="1" applyFont="1" applyBorder="1" applyAlignment="1">
      <alignment horizontal="right"/>
    </xf>
    <xf numFmtId="164" fontId="35" fillId="0" borderId="5" xfId="7" applyNumberFormat="1" applyFont="1" applyBorder="1" applyAlignment="1">
      <alignment horizontal="left"/>
    </xf>
    <xf numFmtId="0" fontId="1" fillId="0" borderId="6" xfId="9" applyFont="1" applyBorder="1"/>
    <xf numFmtId="0" fontId="1" fillId="0" borderId="6" xfId="9" applyFont="1" applyFill="1" applyBorder="1"/>
    <xf numFmtId="164" fontId="30" fillId="9" borderId="0" xfId="0" quotePrefix="1" applyNumberFormat="1" applyFont="1" applyFill="1" applyBorder="1" applyAlignment="1">
      <alignment horizontal="left" vertical="center"/>
    </xf>
    <xf numFmtId="43" fontId="0" fillId="0" borderId="0" xfId="1" applyNumberFormat="1" applyFont="1" applyAlignment="1">
      <alignment horizontal="right"/>
    </xf>
    <xf numFmtId="43" fontId="35" fillId="0" borderId="4" xfId="1" applyNumberFormat="1" applyFont="1" applyBorder="1" applyAlignment="1">
      <alignment horizontal="right"/>
    </xf>
    <xf numFmtId="167" fontId="0" fillId="0" borderId="0" xfId="1" applyNumberFormat="1" applyFont="1" applyAlignment="1">
      <alignment horizontal="right"/>
    </xf>
    <xf numFmtId="167" fontId="35" fillId="0" borderId="4" xfId="1" applyNumberFormat="1" applyFont="1" applyBorder="1" applyAlignment="1">
      <alignment horizontal="right"/>
    </xf>
    <xf numFmtId="164" fontId="35" fillId="0" borderId="0" xfId="7" applyNumberFormat="1" applyFont="1" applyBorder="1" applyAlignment="1">
      <alignment horizontal="left"/>
    </xf>
    <xf numFmtId="167" fontId="35" fillId="0" borderId="0" xfId="1" applyNumberFormat="1" applyFont="1" applyBorder="1" applyAlignment="1">
      <alignment horizontal="right"/>
    </xf>
    <xf numFmtId="167" fontId="9" fillId="2" borderId="3" xfId="1" applyNumberFormat="1" applyFont="1" applyFill="1" applyBorder="1" applyAlignment="1">
      <alignment horizontal="right"/>
    </xf>
    <xf numFmtId="43" fontId="9" fillId="2" borderId="3" xfId="1" applyNumberFormat="1" applyFont="1" applyFill="1" applyBorder="1" applyAlignment="1">
      <alignment horizontal="right"/>
    </xf>
    <xf numFmtId="43" fontId="35" fillId="0" borderId="0" xfId="1" applyNumberFormat="1" applyFont="1" applyBorder="1" applyAlignment="1">
      <alignment horizontal="right"/>
    </xf>
    <xf numFmtId="166" fontId="35" fillId="0" borderId="4" xfId="8" applyNumberFormat="1" applyFont="1" applyBorder="1" applyAlignment="1">
      <alignment horizontal="left"/>
    </xf>
    <xf numFmtId="166" fontId="35" fillId="0" borderId="4" xfId="8" applyNumberFormat="1" applyFont="1" applyBorder="1" applyAlignment="1">
      <alignment horizontal="right"/>
    </xf>
    <xf numFmtId="164" fontId="25" fillId="6" borderId="0" xfId="4" applyNumberFormat="1" applyFont="1" applyFill="1" applyBorder="1" applyAlignment="1">
      <alignment horizontal="left" vertical="center"/>
    </xf>
    <xf numFmtId="0" fontId="25" fillId="0" borderId="2" xfId="0" applyFont="1" applyFill="1" applyBorder="1" applyAlignment="1">
      <alignment horizontal="left" vertical="center"/>
    </xf>
    <xf numFmtId="164" fontId="5" fillId="0" borderId="2" xfId="0" quotePrefix="1" applyNumberFormat="1" applyFont="1" applyFill="1" applyBorder="1" applyAlignment="1">
      <alignment horizontal="left" vertical="center"/>
    </xf>
    <xf numFmtId="0" fontId="25" fillId="9" borderId="0" xfId="0" applyFont="1" applyFill="1" applyBorder="1" applyAlignment="1">
      <alignment horizontal="center" vertical="center"/>
    </xf>
    <xf numFmtId="164" fontId="5" fillId="9" borderId="0" xfId="0" quotePrefix="1" applyNumberFormat="1" applyFont="1" applyFill="1" applyBorder="1" applyAlignment="1">
      <alignment horizontal="center" vertical="center"/>
    </xf>
    <xf numFmtId="165" fontId="5" fillId="2" borderId="4" xfId="3" applyNumberFormat="1" applyFont="1" applyFill="1" applyBorder="1" applyAlignment="1">
      <alignment horizontal="right" vertical="center"/>
    </xf>
    <xf numFmtId="0" fontId="1" fillId="10" borderId="0" xfId="9" applyFont="1" applyFill="1" applyBorder="1"/>
    <xf numFmtId="165" fontId="25" fillId="6" borderId="39" xfId="3" quotePrefix="1" applyNumberFormat="1" applyFont="1" applyFill="1" applyBorder="1" applyAlignment="1">
      <alignment horizontal="right" vertical="center"/>
    </xf>
    <xf numFmtId="164" fontId="25" fillId="6" borderId="39" xfId="4" quotePrefix="1" applyNumberFormat="1" applyFont="1" applyFill="1" applyBorder="1" applyAlignment="1">
      <alignment horizontal="right" vertical="center"/>
    </xf>
    <xf numFmtId="0" fontId="1" fillId="0" borderId="54" xfId="9" applyFont="1" applyBorder="1"/>
    <xf numFmtId="0" fontId="1" fillId="0" borderId="54" xfId="9" applyFont="1" applyBorder="1" applyAlignment="1"/>
    <xf numFmtId="164" fontId="9" fillId="0" borderId="4" xfId="4" applyNumberFormat="1" applyFont="1" applyBorder="1"/>
    <xf numFmtId="164" fontId="35" fillId="0" borderId="32" xfId="4" applyNumberFormat="1" applyFont="1" applyBorder="1" applyAlignment="1">
      <alignment horizontal="left"/>
    </xf>
    <xf numFmtId="0" fontId="0" fillId="6" borderId="0" xfId="0" applyFill="1"/>
    <xf numFmtId="0" fontId="22" fillId="6" borderId="0" xfId="0" applyFont="1" applyFill="1" applyAlignment="1">
      <alignment horizontal="right"/>
    </xf>
    <xf numFmtId="0" fontId="21" fillId="6" borderId="0" xfId="0" applyFont="1" applyFill="1"/>
    <xf numFmtId="3" fontId="0" fillId="6" borderId="0" xfId="0" applyNumberFormat="1" applyFill="1"/>
    <xf numFmtId="10" fontId="0" fillId="6" borderId="0" xfId="0" applyNumberFormat="1" applyFill="1"/>
    <xf numFmtId="0" fontId="8" fillId="6" borderId="0" xfId="0" applyFont="1" applyFill="1"/>
    <xf numFmtId="0" fontId="0" fillId="6" borderId="0" xfId="0" quotePrefix="1" applyFill="1"/>
    <xf numFmtId="0" fontId="16" fillId="6" borderId="0" xfId="0" quotePrefix="1" applyFont="1" applyFill="1"/>
    <xf numFmtId="0" fontId="13" fillId="6" borderId="0" xfId="0" applyFont="1" applyFill="1"/>
    <xf numFmtId="164" fontId="3" fillId="6" borderId="0" xfId="0" applyNumberFormat="1" applyFont="1" applyFill="1" applyAlignment="1">
      <alignment horizontal="right"/>
    </xf>
    <xf numFmtId="0" fontId="17" fillId="6" borderId="0" xfId="0" applyFont="1" applyFill="1"/>
    <xf numFmtId="0" fontId="2" fillId="6" borderId="0" xfId="0" applyFont="1" applyFill="1"/>
    <xf numFmtId="0" fontId="19" fillId="6" borderId="0" xfId="0" applyFont="1" applyFill="1"/>
    <xf numFmtId="0" fontId="0" fillId="6" borderId="0" xfId="0" applyFill="1" applyAlignment="1">
      <alignment horizontal="justify" vertical="top" wrapText="1"/>
    </xf>
    <xf numFmtId="0" fontId="27" fillId="0" borderId="0" xfId="0" applyFont="1" applyBorder="1" applyAlignment="1">
      <alignment horizontal="left" vertical="center"/>
    </xf>
    <xf numFmtId="0" fontId="27" fillId="0" borderId="0" xfId="0" applyFont="1" applyBorder="1" applyAlignment="1">
      <alignment vertical="center"/>
    </xf>
    <xf numFmtId="0" fontId="32" fillId="6" borderId="0" xfId="0" applyFont="1" applyFill="1" applyBorder="1" applyAlignment="1">
      <alignment vertical="center"/>
    </xf>
    <xf numFmtId="0" fontId="25" fillId="6" borderId="0" xfId="0" applyFont="1" applyFill="1" applyBorder="1" applyAlignment="1">
      <alignment horizontal="left" vertical="center"/>
    </xf>
    <xf numFmtId="3" fontId="36" fillId="6" borderId="12" xfId="0" applyNumberFormat="1" applyFont="1" applyFill="1" applyBorder="1" applyAlignment="1">
      <alignment horizontal="center" vertical="center" wrapText="1" readingOrder="1"/>
    </xf>
    <xf numFmtId="3" fontId="36" fillId="6" borderId="14" xfId="0" applyNumberFormat="1" applyFont="1" applyFill="1" applyBorder="1" applyAlignment="1">
      <alignment horizontal="center" vertical="center" wrapText="1" readingOrder="1"/>
    </xf>
    <xf numFmtId="166" fontId="36" fillId="6" borderId="15" xfId="0" applyNumberFormat="1" applyFont="1" applyFill="1" applyBorder="1" applyAlignment="1">
      <alignment horizontal="center" vertical="center" wrapText="1" readingOrder="1"/>
    </xf>
    <xf numFmtId="165" fontId="29" fillId="6" borderId="0" xfId="3" applyNumberFormat="1" applyFont="1" applyFill="1" applyBorder="1" applyAlignment="1">
      <alignment horizontal="left" vertical="center"/>
    </xf>
    <xf numFmtId="165" fontId="30" fillId="6" borderId="0" xfId="3" applyNumberFormat="1" applyFont="1" applyFill="1" applyBorder="1" applyAlignment="1">
      <alignment horizontal="left" vertical="center"/>
    </xf>
    <xf numFmtId="164" fontId="5" fillId="0" borderId="0" xfId="4" applyNumberFormat="1" applyFont="1" applyFill="1" applyBorder="1" applyAlignment="1">
      <alignment horizontal="left" vertical="center"/>
    </xf>
    <xf numFmtId="0" fontId="27" fillId="0" borderId="0" xfId="0" applyFont="1" applyFill="1" applyBorder="1" applyAlignment="1">
      <alignment horizontal="left" vertical="center"/>
    </xf>
    <xf numFmtId="165" fontId="5" fillId="0" borderId="0" xfId="3" applyNumberFormat="1" applyFont="1" applyFill="1" applyBorder="1" applyAlignment="1">
      <alignment horizontal="right" vertical="center"/>
    </xf>
    <xf numFmtId="164" fontId="5" fillId="0" borderId="0" xfId="3" applyNumberFormat="1" applyFont="1" applyFill="1" applyBorder="1" applyAlignment="1">
      <alignment horizontal="right" vertical="center"/>
    </xf>
    <xf numFmtId="164" fontId="5" fillId="0" borderId="2" xfId="3" applyNumberFormat="1" applyFont="1" applyFill="1" applyBorder="1" applyAlignment="1">
      <alignment horizontal="right" vertical="center"/>
    </xf>
    <xf numFmtId="165" fontId="25" fillId="0" borderId="42" xfId="7" applyNumberFormat="1" applyFont="1" applyFill="1" applyBorder="1" applyAlignment="1">
      <alignment horizontal="right" vertical="center"/>
    </xf>
    <xf numFmtId="165" fontId="25" fillId="0" borderId="0" xfId="7" applyNumberFormat="1" applyFont="1" applyFill="1" applyBorder="1" applyAlignment="1">
      <alignment horizontal="right" vertical="center"/>
    </xf>
    <xf numFmtId="0" fontId="9" fillId="0" borderId="0" xfId="7" applyFont="1" applyFill="1" applyBorder="1" applyAlignment="1">
      <alignment wrapText="1"/>
    </xf>
    <xf numFmtId="165" fontId="9" fillId="0" borderId="0" xfId="7" applyNumberFormat="1" applyFont="1" applyFill="1" applyBorder="1" applyAlignment="1">
      <alignment horizontal="right"/>
    </xf>
    <xf numFmtId="0" fontId="1" fillId="0" borderId="0" xfId="9" applyFont="1" applyFill="1"/>
    <xf numFmtId="164" fontId="35" fillId="0" borderId="1" xfId="4" applyNumberFormat="1" applyFont="1" applyBorder="1" applyAlignment="1">
      <alignment horizontal="left"/>
    </xf>
    <xf numFmtId="164" fontId="35" fillId="0" borderId="1" xfId="4" quotePrefix="1" applyNumberFormat="1" applyFont="1" applyBorder="1" applyAlignment="1">
      <alignment horizontal="left"/>
    </xf>
    <xf numFmtId="164" fontId="35" fillId="0" borderId="1" xfId="4" quotePrefix="1" applyNumberFormat="1" applyFont="1" applyBorder="1"/>
    <xf numFmtId="0" fontId="1" fillId="0" borderId="1" xfId="9" applyFont="1" applyBorder="1"/>
    <xf numFmtId="0" fontId="0" fillId="0" borderId="0" xfId="0" applyFont="1"/>
    <xf numFmtId="164" fontId="35" fillId="0" borderId="4" xfId="7" applyNumberFormat="1" applyFont="1" applyBorder="1" applyAlignment="1"/>
    <xf numFmtId="164" fontId="29" fillId="6" borderId="0" xfId="0" applyNumberFormat="1" applyFont="1" applyFill="1" applyBorder="1" applyAlignment="1">
      <alignment horizontal="right" vertical="center"/>
    </xf>
    <xf numFmtId="0" fontId="0" fillId="0" borderId="0" xfId="0" applyAlignment="1"/>
    <xf numFmtId="164" fontId="24" fillId="6"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25" fillId="6" borderId="6" xfId="0" applyFont="1" applyFill="1" applyBorder="1" applyAlignment="1">
      <alignment horizontal="left" vertical="center"/>
    </xf>
    <xf numFmtId="0" fontId="27" fillId="0" borderId="6" xfId="0" applyFont="1" applyBorder="1" applyAlignment="1">
      <alignment vertical="center"/>
    </xf>
    <xf numFmtId="0" fontId="25" fillId="6" borderId="2" xfId="5" applyFont="1" applyFill="1" applyBorder="1" applyAlignment="1"/>
    <xf numFmtId="0" fontId="27" fillId="0" borderId="2" xfId="0" applyFont="1" applyBorder="1" applyAlignment="1"/>
    <xf numFmtId="0" fontId="27" fillId="0" borderId="37" xfId="0" applyFont="1" applyBorder="1" applyAlignment="1"/>
    <xf numFmtId="0" fontId="5" fillId="2" borderId="40" xfId="7" applyFont="1" applyFill="1" applyBorder="1" applyAlignment="1">
      <alignment horizontal="left" vertical="center" wrapText="1"/>
    </xf>
    <xf numFmtId="0" fontId="27" fillId="0" borderId="32" xfId="0" applyFont="1" applyBorder="1" applyAlignment="1">
      <alignment horizontal="left" vertical="center" wrapText="1"/>
    </xf>
    <xf numFmtId="0" fontId="27" fillId="0" borderId="41" xfId="0" applyFont="1" applyBorder="1" applyAlignment="1">
      <alignment horizontal="left" vertical="center" wrapText="1"/>
    </xf>
    <xf numFmtId="0" fontId="25" fillId="6" borderId="42" xfId="7" applyFont="1" applyFill="1" applyBorder="1" applyAlignment="1">
      <alignment horizontal="left" vertical="center" wrapText="1"/>
    </xf>
    <xf numFmtId="0" fontId="27" fillId="0" borderId="0" xfId="0" applyFont="1" applyBorder="1" applyAlignment="1">
      <alignment vertical="center" wrapText="1"/>
    </xf>
    <xf numFmtId="0" fontId="27" fillId="0" borderId="39" xfId="0" applyFont="1" applyBorder="1" applyAlignment="1">
      <alignment vertical="center" wrapText="1"/>
    </xf>
    <xf numFmtId="164" fontId="25" fillId="6" borderId="52" xfId="6" applyNumberFormat="1" applyFont="1" applyFill="1" applyBorder="1" applyAlignment="1">
      <alignment horizontal="left" vertical="center"/>
    </xf>
    <xf numFmtId="0" fontId="25" fillId="6" borderId="42" xfId="0" applyFont="1" applyFill="1" applyBorder="1" applyAlignment="1">
      <alignment horizontal="left" vertical="center"/>
    </xf>
    <xf numFmtId="0" fontId="27" fillId="0" borderId="0" xfId="0" applyFont="1" applyBorder="1" applyAlignment="1">
      <alignment horizontal="left" vertical="center"/>
    </xf>
    <xf numFmtId="0" fontId="5" fillId="2" borderId="40" xfId="3" applyFont="1" applyFill="1" applyBorder="1" applyAlignment="1">
      <alignment horizontal="left" vertical="center"/>
    </xf>
    <xf numFmtId="0" fontId="27" fillId="0" borderId="32" xfId="0" applyFont="1" applyBorder="1" applyAlignment="1">
      <alignment horizontal="left" vertical="center"/>
    </xf>
    <xf numFmtId="0" fontId="27" fillId="0" borderId="41" xfId="0" applyFont="1" applyBorder="1" applyAlignment="1">
      <alignment horizontal="left" vertical="center"/>
    </xf>
    <xf numFmtId="0" fontId="25" fillId="6" borderId="42" xfId="5" applyFont="1" applyFill="1" applyBorder="1" applyAlignment="1">
      <alignment vertical="center"/>
    </xf>
    <xf numFmtId="0" fontId="27" fillId="0" borderId="0" xfId="0" applyFont="1" applyBorder="1" applyAlignment="1">
      <alignment vertical="center"/>
    </xf>
    <xf numFmtId="0" fontId="25" fillId="6" borderId="38" xfId="5" applyFont="1" applyFill="1" applyBorder="1" applyAlignment="1"/>
    <xf numFmtId="0" fontId="25" fillId="6" borderId="4" xfId="5" applyFont="1" applyFill="1" applyBorder="1" applyAlignment="1"/>
    <xf numFmtId="0" fontId="25" fillId="6" borderId="38" xfId="5" applyFont="1" applyFill="1" applyBorder="1" applyAlignment="1">
      <alignment vertical="center"/>
    </xf>
    <xf numFmtId="0" fontId="27" fillId="0" borderId="2" xfId="0" applyFont="1" applyBorder="1" applyAlignment="1">
      <alignment vertical="center"/>
    </xf>
    <xf numFmtId="164" fontId="5" fillId="9" borderId="42" xfId="4" applyNumberFormat="1" applyFont="1" applyFill="1" applyBorder="1" applyAlignment="1">
      <alignment vertical="center"/>
    </xf>
    <xf numFmtId="0" fontId="27" fillId="9" borderId="0" xfId="0" applyFont="1" applyFill="1" applyBorder="1" applyAlignment="1">
      <alignment vertical="center"/>
    </xf>
    <xf numFmtId="164" fontId="5" fillId="6" borderId="35" xfId="5" applyNumberFormat="1" applyFont="1" applyFill="1" applyBorder="1" applyAlignment="1">
      <alignment vertical="center"/>
    </xf>
    <xf numFmtId="0" fontId="27" fillId="0" borderId="4" xfId="0" applyFont="1" applyBorder="1" applyAlignment="1">
      <alignment vertical="center"/>
    </xf>
    <xf numFmtId="164" fontId="5" fillId="0" borderId="42" xfId="3" applyNumberFormat="1" applyFont="1" applyBorder="1" applyAlignment="1">
      <alignment vertical="center"/>
    </xf>
    <xf numFmtId="164" fontId="25" fillId="2" borderId="42" xfId="3" applyNumberFormat="1" applyFont="1" applyFill="1" applyBorder="1" applyAlignment="1">
      <alignment vertical="center"/>
    </xf>
    <xf numFmtId="164" fontId="25" fillId="0" borderId="42" xfId="3" quotePrefix="1" applyNumberFormat="1" applyFont="1" applyBorder="1" applyAlignment="1">
      <alignment vertical="center"/>
    </xf>
    <xf numFmtId="0" fontId="25" fillId="6" borderId="42" xfId="3" applyFont="1" applyFill="1" applyBorder="1" applyAlignment="1">
      <alignment vertical="center"/>
    </xf>
    <xf numFmtId="164" fontId="25" fillId="6" borderId="42" xfId="7" applyNumberFormat="1" applyFont="1" applyFill="1" applyBorder="1" applyAlignment="1">
      <alignment horizontal="left" vertical="center"/>
    </xf>
    <xf numFmtId="0" fontId="32" fillId="6" borderId="0" xfId="0" applyFont="1" applyFill="1" applyAlignment="1"/>
    <xf numFmtId="0" fontId="27" fillId="0" borderId="0" xfId="0" applyFont="1" applyAlignment="1"/>
    <xf numFmtId="164" fontId="5" fillId="6" borderId="4" xfId="5" applyNumberFormat="1" applyFont="1" applyFill="1" applyBorder="1" applyAlignment="1">
      <alignment horizontal="center" vertical="center"/>
    </xf>
    <xf numFmtId="0" fontId="33" fillId="6" borderId="4" xfId="0" applyFont="1" applyFill="1" applyBorder="1" applyAlignment="1">
      <alignment vertical="center"/>
    </xf>
    <xf numFmtId="0" fontId="25" fillId="6" borderId="43" xfId="7" applyFont="1" applyFill="1" applyBorder="1" applyAlignment="1">
      <alignment horizontal="left" vertical="center" wrapText="1"/>
    </xf>
    <xf numFmtId="0" fontId="27" fillId="0" borderId="33" xfId="0" applyFont="1" applyBorder="1" applyAlignment="1">
      <alignment vertical="center" wrapText="1"/>
    </xf>
    <xf numFmtId="164" fontId="25" fillId="6" borderId="42" xfId="7" quotePrefix="1" applyNumberFormat="1" applyFont="1" applyFill="1" applyBorder="1" applyAlignment="1">
      <alignment horizontal="center" vertical="center"/>
    </xf>
    <xf numFmtId="0" fontId="27" fillId="6" borderId="0" xfId="0" applyFont="1" applyFill="1" applyBorder="1" applyAlignment="1">
      <alignment horizontal="center" vertical="center"/>
    </xf>
    <xf numFmtId="164" fontId="5" fillId="6" borderId="35" xfId="5" applyNumberFormat="1" applyFont="1" applyFill="1" applyBorder="1" applyAlignment="1">
      <alignment horizontal="left" vertical="center"/>
    </xf>
    <xf numFmtId="0" fontId="27" fillId="0" borderId="4" xfId="0" applyFont="1" applyBorder="1" applyAlignment="1">
      <alignment horizontal="left" vertical="center"/>
    </xf>
    <xf numFmtId="164" fontId="25" fillId="6" borderId="38" xfId="5" quotePrefix="1" applyNumberFormat="1" applyFont="1" applyFill="1" applyBorder="1" applyAlignment="1">
      <alignment horizontal="left" vertical="center"/>
    </xf>
    <xf numFmtId="0" fontId="27" fillId="0" borderId="2" xfId="0" applyFont="1" applyBorder="1" applyAlignment="1">
      <alignment horizontal="left" vertical="center"/>
    </xf>
    <xf numFmtId="164" fontId="25" fillId="6" borderId="42" xfId="3" applyNumberFormat="1" applyFont="1" applyFill="1" applyBorder="1" applyAlignment="1">
      <alignment horizontal="left" vertical="center" wrapText="1"/>
    </xf>
    <xf numFmtId="0" fontId="25" fillId="6" borderId="50" xfId="0" applyFont="1" applyFill="1" applyBorder="1" applyAlignment="1">
      <alignment vertical="center"/>
    </xf>
    <xf numFmtId="0" fontId="27" fillId="0" borderId="50" xfId="0" applyFont="1" applyBorder="1" applyAlignment="1">
      <alignment vertical="center"/>
    </xf>
    <xf numFmtId="164" fontId="5" fillId="9" borderId="42" xfId="4" applyNumberFormat="1" applyFont="1" applyFill="1" applyBorder="1" applyAlignment="1">
      <alignment horizontal="left" vertical="center"/>
    </xf>
    <xf numFmtId="0" fontId="32" fillId="9" borderId="0" xfId="0" applyFont="1" applyFill="1" applyBorder="1" applyAlignment="1">
      <alignment horizontal="left" vertical="center"/>
    </xf>
    <xf numFmtId="0" fontId="33" fillId="6" borderId="4" xfId="0" applyFont="1" applyFill="1" applyBorder="1" applyAlignment="1">
      <alignment horizontal="center" vertical="center"/>
    </xf>
    <xf numFmtId="0" fontId="32" fillId="6" borderId="0" xfId="0" applyFont="1" applyFill="1" applyBorder="1" applyAlignment="1">
      <alignment vertical="center"/>
    </xf>
    <xf numFmtId="164" fontId="5" fillId="0" borderId="38" xfId="4" applyNumberFormat="1" applyFont="1" applyFill="1" applyBorder="1" applyAlignment="1">
      <alignment vertical="center"/>
    </xf>
    <xf numFmtId="0" fontId="27" fillId="0" borderId="2" xfId="0" applyFont="1" applyFill="1" applyBorder="1" applyAlignment="1">
      <alignment vertical="center"/>
    </xf>
    <xf numFmtId="0" fontId="5" fillId="6" borderId="42" xfId="7" quotePrefix="1" applyFont="1" applyFill="1" applyBorder="1" applyAlignment="1">
      <alignment horizontal="left" vertical="center"/>
    </xf>
    <xf numFmtId="164" fontId="25" fillId="6" borderId="0" xfId="3" applyNumberFormat="1" applyFont="1" applyFill="1" applyBorder="1" applyAlignment="1">
      <alignment horizontal="left" vertical="center" wrapText="1"/>
    </xf>
    <xf numFmtId="0" fontId="25" fillId="6" borderId="35" xfId="7" applyFont="1" applyFill="1" applyBorder="1" applyAlignment="1">
      <alignment horizontal="left" vertical="center" wrapText="1"/>
    </xf>
    <xf numFmtId="0" fontId="25" fillId="6" borderId="4" xfId="7" applyFont="1" applyFill="1" applyBorder="1" applyAlignment="1">
      <alignment horizontal="left" vertical="center" wrapText="1"/>
    </xf>
    <xf numFmtId="0" fontId="25" fillId="6" borderId="42" xfId="0" applyFont="1" applyFill="1" applyBorder="1" applyAlignment="1">
      <alignment horizontal="left" vertical="center" wrapText="1"/>
    </xf>
    <xf numFmtId="0" fontId="25" fillId="6" borderId="0" xfId="0" applyFont="1" applyFill="1" applyBorder="1" applyAlignment="1">
      <alignment horizontal="left" vertical="center" wrapText="1"/>
    </xf>
    <xf numFmtId="0" fontId="32" fillId="0" borderId="32" xfId="0" applyFont="1" applyBorder="1" applyAlignment="1">
      <alignment horizontal="left" vertical="center"/>
    </xf>
    <xf numFmtId="0" fontId="32" fillId="0" borderId="41" xfId="0" applyFont="1" applyBorder="1" applyAlignment="1">
      <alignment horizontal="left" vertical="center"/>
    </xf>
    <xf numFmtId="164" fontId="5" fillId="6" borderId="36" xfId="5" applyNumberFormat="1" applyFont="1" applyFill="1" applyBorder="1" applyAlignment="1">
      <alignment horizontal="center" vertical="center"/>
    </xf>
    <xf numFmtId="164" fontId="25" fillId="6" borderId="35" xfId="3" applyNumberFormat="1" applyFont="1" applyFill="1" applyBorder="1" applyAlignment="1">
      <alignment horizontal="left" vertical="center" wrapText="1"/>
    </xf>
    <xf numFmtId="164" fontId="25" fillId="6" borderId="4" xfId="3" applyNumberFormat="1" applyFont="1" applyFill="1" applyBorder="1" applyAlignment="1">
      <alignment horizontal="left" vertical="center" wrapText="1"/>
    </xf>
    <xf numFmtId="164" fontId="25" fillId="6" borderId="43" xfId="4" applyNumberFormat="1" applyFont="1" applyFill="1" applyBorder="1" applyAlignment="1">
      <alignment vertical="center"/>
    </xf>
    <xf numFmtId="0" fontId="27" fillId="0" borderId="33" xfId="0" applyFont="1" applyBorder="1" applyAlignment="1">
      <alignment vertical="center"/>
    </xf>
    <xf numFmtId="164" fontId="25" fillId="6" borderId="6" xfId="4" applyNumberFormat="1" applyFont="1" applyFill="1" applyBorder="1" applyAlignment="1">
      <alignment horizontal="left" vertical="center"/>
    </xf>
    <xf numFmtId="0" fontId="27" fillId="0" borderId="6" xfId="0" applyFont="1" applyBorder="1" applyAlignment="1">
      <alignment horizontal="left" vertical="center"/>
    </xf>
    <xf numFmtId="164" fontId="25" fillId="2" borderId="42" xfId="0" applyNumberFormat="1" applyFont="1" applyFill="1" applyBorder="1" applyAlignment="1">
      <alignment horizontal="left" vertical="center" wrapText="1"/>
    </xf>
    <xf numFmtId="0" fontId="32" fillId="0" borderId="0" xfId="0" applyFont="1" applyBorder="1" applyAlignment="1">
      <alignment horizontal="left" vertical="center" wrapText="1"/>
    </xf>
    <xf numFmtId="164" fontId="25" fillId="0" borderId="42" xfId="3" applyNumberFormat="1" applyFont="1" applyBorder="1" applyAlignment="1">
      <alignment vertical="center"/>
    </xf>
    <xf numFmtId="0" fontId="32" fillId="9" borderId="0" xfId="0" applyFont="1" applyFill="1" applyBorder="1" applyAlignment="1">
      <alignment vertical="center"/>
    </xf>
    <xf numFmtId="0" fontId="25" fillId="6" borderId="0" xfId="0" applyFont="1" applyFill="1" applyBorder="1" applyAlignment="1">
      <alignment horizontal="left" vertical="center"/>
    </xf>
    <xf numFmtId="164" fontId="5" fillId="2" borderId="35" xfId="4" applyNumberFormat="1" applyFont="1" applyFill="1" applyBorder="1" applyAlignment="1">
      <alignment horizontal="left" vertical="center"/>
    </xf>
    <xf numFmtId="0" fontId="27" fillId="0" borderId="36" xfId="0" applyFont="1" applyBorder="1" applyAlignment="1">
      <alignment horizontal="left" vertical="center"/>
    </xf>
    <xf numFmtId="164" fontId="25" fillId="6" borderId="42" xfId="4" applyNumberFormat="1" applyFont="1" applyFill="1" applyBorder="1" applyAlignment="1">
      <alignment horizontal="left" vertical="center"/>
    </xf>
    <xf numFmtId="0" fontId="26" fillId="6" borderId="0" xfId="0" applyFont="1" applyFill="1" applyBorder="1" applyAlignment="1">
      <alignment vertical="center"/>
    </xf>
    <xf numFmtId="164" fontId="5" fillId="9" borderId="0" xfId="4" applyNumberFormat="1" applyFont="1" applyFill="1" applyBorder="1" applyAlignment="1">
      <alignment vertical="center"/>
    </xf>
    <xf numFmtId="0" fontId="25" fillId="8" borderId="42" xfId="0" applyFont="1" applyFill="1" applyBorder="1" applyAlignment="1">
      <alignment horizontal="right" vertical="center"/>
    </xf>
    <xf numFmtId="164" fontId="5" fillId="0" borderId="35" xfId="4" applyNumberFormat="1" applyFont="1" applyBorder="1" applyAlignment="1">
      <alignment vertical="center"/>
    </xf>
    <xf numFmtId="164" fontId="5" fillId="0" borderId="38" xfId="4" applyNumberFormat="1" applyFont="1" applyBorder="1" applyAlignment="1">
      <alignment vertical="center"/>
    </xf>
    <xf numFmtId="0" fontId="34" fillId="0" borderId="2" xfId="0" applyFont="1" applyBorder="1" applyAlignment="1">
      <alignment vertical="center"/>
    </xf>
    <xf numFmtId="0" fontId="32" fillId="6" borderId="43" xfId="0" applyFont="1" applyFill="1" applyBorder="1" applyAlignment="1">
      <alignment vertical="center"/>
    </xf>
    <xf numFmtId="0" fontId="27" fillId="0" borderId="0" xfId="0" applyFont="1" applyBorder="1" applyAlignment="1">
      <alignment horizontal="left" vertical="center" wrapText="1"/>
    </xf>
    <xf numFmtId="0" fontId="25" fillId="0" borderId="42" xfId="3" applyFont="1" applyBorder="1" applyAlignment="1">
      <alignment vertical="center"/>
    </xf>
    <xf numFmtId="164" fontId="25" fillId="6" borderId="42" xfId="3" applyNumberFormat="1" applyFont="1" applyFill="1" applyBorder="1" applyAlignment="1">
      <alignment horizontal="left" vertical="top" wrapText="1"/>
    </xf>
    <xf numFmtId="164" fontId="25" fillId="6" borderId="0" xfId="3" applyNumberFormat="1" applyFont="1" applyFill="1" applyBorder="1" applyAlignment="1">
      <alignment horizontal="left" vertical="top" wrapText="1"/>
    </xf>
    <xf numFmtId="0" fontId="0" fillId="0" borderId="42" xfId="0" applyBorder="1" applyAlignment="1">
      <alignment vertical="top"/>
    </xf>
    <xf numFmtId="0" fontId="0" fillId="0" borderId="0" xfId="0" applyAlignment="1">
      <alignment vertical="top"/>
    </xf>
    <xf numFmtId="164" fontId="25" fillId="6" borderId="38" xfId="4" applyNumberFormat="1" applyFont="1" applyFill="1" applyBorder="1" applyAlignment="1">
      <alignment vertical="center"/>
    </xf>
    <xf numFmtId="0" fontId="32" fillId="0" borderId="2" xfId="0" applyFont="1" applyFill="1" applyBorder="1" applyAlignment="1">
      <alignment vertical="center"/>
    </xf>
    <xf numFmtId="0" fontId="20" fillId="3" borderId="23" xfId="0" applyFont="1" applyFill="1" applyBorder="1" applyAlignment="1">
      <alignment horizontal="center" vertical="center" wrapText="1" readingOrder="1"/>
    </xf>
    <xf numFmtId="0" fontId="20" fillId="3" borderId="24" xfId="0" applyFont="1" applyFill="1" applyBorder="1" applyAlignment="1">
      <alignment horizontal="center" vertical="center" wrapText="1" readingOrder="1"/>
    </xf>
    <xf numFmtId="0" fontId="20" fillId="3" borderId="16" xfId="0" applyFont="1" applyFill="1" applyBorder="1" applyAlignment="1">
      <alignment horizontal="center" vertical="center" wrapText="1" readingOrder="1"/>
    </xf>
    <xf numFmtId="0" fontId="20" fillId="3" borderId="17" xfId="0" applyFont="1" applyFill="1" applyBorder="1" applyAlignment="1">
      <alignment horizontal="center" vertical="center" wrapText="1" readingOrder="1"/>
    </xf>
    <xf numFmtId="0" fontId="20" fillId="3" borderId="25" xfId="0" applyFont="1" applyFill="1" applyBorder="1" applyAlignment="1">
      <alignment horizontal="center" vertical="center" wrapText="1" readingOrder="1"/>
    </xf>
    <xf numFmtId="0" fontId="20" fillId="3" borderId="26" xfId="0" applyFont="1" applyFill="1" applyBorder="1" applyAlignment="1">
      <alignment horizontal="center" vertical="center" wrapText="1" readingOrder="1"/>
    </xf>
    <xf numFmtId="0" fontId="20" fillId="3" borderId="27" xfId="0" applyFont="1" applyFill="1" applyBorder="1" applyAlignment="1">
      <alignment horizontal="center" vertical="center" wrapText="1" readingOrder="1"/>
    </xf>
    <xf numFmtId="0" fontId="20" fillId="3" borderId="28" xfId="0" applyFont="1" applyFill="1" applyBorder="1" applyAlignment="1">
      <alignment horizontal="center" vertical="center" wrapText="1" readingOrder="1"/>
    </xf>
    <xf numFmtId="0" fontId="20" fillId="3" borderId="29" xfId="0" applyFont="1" applyFill="1" applyBorder="1" applyAlignment="1">
      <alignment horizontal="center" vertical="center" wrapText="1" readingOrder="1"/>
    </xf>
    <xf numFmtId="0" fontId="20" fillId="3" borderId="30" xfId="0" applyFont="1" applyFill="1" applyBorder="1" applyAlignment="1">
      <alignment horizontal="center" vertical="center" wrapText="1" readingOrder="1"/>
    </xf>
    <xf numFmtId="0" fontId="20" fillId="3" borderId="31" xfId="0" applyFont="1" applyFill="1" applyBorder="1" applyAlignment="1">
      <alignment horizontal="center" vertical="center" wrapText="1" readingOrder="1"/>
    </xf>
    <xf numFmtId="0" fontId="20" fillId="4" borderId="16" xfId="0" applyFont="1" applyFill="1" applyBorder="1" applyAlignment="1">
      <alignment horizontal="center" vertical="center" wrapText="1" readingOrder="1"/>
    </xf>
    <xf numFmtId="0" fontId="20" fillId="4" borderId="17" xfId="0" applyFont="1" applyFill="1" applyBorder="1" applyAlignment="1">
      <alignment horizontal="center" vertical="center" wrapText="1" readingOrder="1"/>
    </xf>
    <xf numFmtId="0" fontId="20" fillId="4" borderId="18" xfId="0" applyFont="1" applyFill="1" applyBorder="1" applyAlignment="1">
      <alignment horizontal="center" vertical="center" wrapText="1" readingOrder="1"/>
    </xf>
    <xf numFmtId="0" fontId="2" fillId="0" borderId="11" xfId="0" applyFont="1" applyBorder="1" applyAlignment="1">
      <alignment horizontal="center" vertical="center" wrapText="1" readingOrder="1"/>
    </xf>
    <xf numFmtId="0" fontId="2" fillId="0" borderId="14" xfId="0" applyFont="1" applyBorder="1" applyAlignment="1">
      <alignment horizontal="center" vertical="center" wrapText="1" readingOrder="1"/>
    </xf>
    <xf numFmtId="17" fontId="2" fillId="0" borderId="19" xfId="0" applyNumberFormat="1" applyFont="1" applyBorder="1" applyAlignment="1">
      <alignment horizontal="center" vertical="center" wrapText="1" readingOrder="1"/>
    </xf>
    <xf numFmtId="17" fontId="2" fillId="0" borderId="13" xfId="0" applyNumberFormat="1" applyFont="1" applyBorder="1" applyAlignment="1">
      <alignment horizontal="center" vertical="center" wrapText="1" readingOrder="1"/>
    </xf>
    <xf numFmtId="0" fontId="2" fillId="0" borderId="8" xfId="0" applyFont="1" applyBorder="1" applyAlignment="1">
      <alignment horizontal="center" vertical="center" wrapText="1" readingOrder="1"/>
    </xf>
    <xf numFmtId="0" fontId="0" fillId="6" borderId="0" xfId="0" applyFill="1" applyAlignment="1">
      <alignment horizontal="justify" vertical="top" wrapText="1"/>
    </xf>
    <xf numFmtId="165" fontId="35" fillId="0" borderId="1" xfId="3" applyNumberFormat="1" applyFont="1" applyFill="1" applyBorder="1" applyAlignment="1">
      <alignment horizontal="left"/>
    </xf>
  </cellXfs>
  <cellStyles count="14">
    <cellStyle name="Coma" xfId="1" builtinId="3"/>
    <cellStyle name="Euro" xfId="11"/>
    <cellStyle name="Monetari [0]_Full1" xfId="12"/>
    <cellStyle name="Monetari_Full1" xfId="13"/>
    <cellStyle name="Normal" xfId="0" builtinId="0"/>
    <cellStyle name="Normal 2" xfId="9"/>
    <cellStyle name="Normal 3 2" xfId="2"/>
    <cellStyle name="Normal_Butll2" xfId="3"/>
    <cellStyle name="Normal_Butll2-2002" xfId="4"/>
    <cellStyle name="Normal_Butll4-2002" xfId="5"/>
    <cellStyle name="Normal_Butll5-des2002" xfId="6"/>
    <cellStyle name="Normal_Gaspet-CORES-2002" xfId="7"/>
    <cellStyle name="Percentatge" xfId="8" builtinId="5"/>
    <cellStyle name="Percentatge 2" xfId="1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 la demanda d'energia elèctrica en barres de central acumulada dels darrers dotze mesos (GWh)</a:t>
            </a:r>
          </a:p>
        </c:rich>
      </c:tx>
      <c:overlay val="1"/>
    </c:title>
    <c:autoTitleDeleted val="0"/>
    <c:plotArea>
      <c:layout>
        <c:manualLayout>
          <c:layoutTarget val="inner"/>
          <c:xMode val="edge"/>
          <c:yMode val="edge"/>
          <c:x val="9.6275740990640846E-2"/>
          <c:y val="0.13820746982898324"/>
          <c:w val="0.87584086787006465"/>
          <c:h val="0.66914059471382858"/>
        </c:manualLayout>
      </c:layout>
      <c:lineChart>
        <c:grouping val="standard"/>
        <c:varyColors val="0"/>
        <c:ser>
          <c:idx val="0"/>
          <c:order val="0"/>
          <c:marker>
            <c:symbol val="none"/>
          </c:marker>
          <c:cat>
            <c:strRef>
              <c:f>Sèrie!$Z$7:$FD$7</c:f>
              <c:strCache>
                <c:ptCount val="135"/>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strCache>
            </c:strRef>
          </c:cat>
          <c:val>
            <c:numRef>
              <c:f>Sèrie!$Z$107:$FD$107</c:f>
              <c:numCache>
                <c:formatCode>_-* #,##0.0\ _€_-;\-* #,##0.0\ _€_-;_-* "-"??\ _€_-;_-@_-</c:formatCode>
                <c:ptCount val="135"/>
                <c:pt idx="0">
                  <c:v>48177.203345510999</c:v>
                </c:pt>
                <c:pt idx="1">
                  <c:v>48162.221253468</c:v>
                </c:pt>
                <c:pt idx="2">
                  <c:v>48200.694179327998</c:v>
                </c:pt>
                <c:pt idx="3">
                  <c:v>48421.604695382994</c:v>
                </c:pt>
                <c:pt idx="4">
                  <c:v>48515.899726481002</c:v>
                </c:pt>
                <c:pt idx="5">
                  <c:v>48583.508163294988</c:v>
                </c:pt>
                <c:pt idx="6">
                  <c:v>48342.496459946</c:v>
                </c:pt>
                <c:pt idx="7">
                  <c:v>48382.702436631</c:v>
                </c:pt>
                <c:pt idx="8">
                  <c:v>48403.751366290002</c:v>
                </c:pt>
                <c:pt idx="9">
                  <c:v>48534.433404693002</c:v>
                </c:pt>
                <c:pt idx="10">
                  <c:v>48873.682487255996</c:v>
                </c:pt>
                <c:pt idx="11">
                  <c:v>49045.917409610003</c:v>
                </c:pt>
                <c:pt idx="12">
                  <c:v>49107.896550172001</c:v>
                </c:pt>
                <c:pt idx="13">
                  <c:v>49370.480083706003</c:v>
                </c:pt>
                <c:pt idx="14">
                  <c:v>49346.657983205005</c:v>
                </c:pt>
                <c:pt idx="15">
                  <c:v>49543.697431082997</c:v>
                </c:pt>
                <c:pt idx="16">
                  <c:v>49480.815334506995</c:v>
                </c:pt>
                <c:pt idx="17">
                  <c:v>49299.315724003995</c:v>
                </c:pt>
                <c:pt idx="18">
                  <c:v>49387.461640543988</c:v>
                </c:pt>
                <c:pt idx="19">
                  <c:v>49492.418261350009</c:v>
                </c:pt>
                <c:pt idx="20">
                  <c:v>49486.813280101</c:v>
                </c:pt>
                <c:pt idx="21">
                  <c:v>49410.658597853915</c:v>
                </c:pt>
                <c:pt idx="22">
                  <c:v>49228.841325399233</c:v>
                </c:pt>
                <c:pt idx="23">
                  <c:v>49075.002093977891</c:v>
                </c:pt>
                <c:pt idx="24">
                  <c:v>48859.397713593527</c:v>
                </c:pt>
                <c:pt idx="25">
                  <c:v>48517.362940453699</c:v>
                </c:pt>
                <c:pt idx="26">
                  <c:v>48353.026567984562</c:v>
                </c:pt>
                <c:pt idx="27">
                  <c:v>47999.688732241048</c:v>
                </c:pt>
                <c:pt idx="28">
                  <c:v>47770.141838088581</c:v>
                </c:pt>
                <c:pt idx="29">
                  <c:v>47734.653290690578</c:v>
                </c:pt>
                <c:pt idx="30">
                  <c:v>47629.852190649966</c:v>
                </c:pt>
                <c:pt idx="31">
                  <c:v>47670.031186786058</c:v>
                </c:pt>
                <c:pt idx="32">
                  <c:v>47530.800941704692</c:v>
                </c:pt>
                <c:pt idx="33">
                  <c:v>47403.063799195959</c:v>
                </c:pt>
                <c:pt idx="34">
                  <c:v>47290.16324311385</c:v>
                </c:pt>
                <c:pt idx="35">
                  <c:v>47326.847589479941</c:v>
                </c:pt>
                <c:pt idx="36">
                  <c:v>47462.939778421445</c:v>
                </c:pt>
                <c:pt idx="37">
                  <c:v>47699.994211278274</c:v>
                </c:pt>
                <c:pt idx="38">
                  <c:v>47998.70523652641</c:v>
                </c:pt>
                <c:pt idx="39">
                  <c:v>48109.678797996916</c:v>
                </c:pt>
                <c:pt idx="40">
                  <c:v>48251.912172750395</c:v>
                </c:pt>
                <c:pt idx="41">
                  <c:v>48257.009969142397</c:v>
                </c:pt>
                <c:pt idx="42">
                  <c:v>48435.502896583013</c:v>
                </c:pt>
                <c:pt idx="43">
                  <c:v>48415.709622761911</c:v>
                </c:pt>
                <c:pt idx="44">
                  <c:v>48537.032840976273</c:v>
                </c:pt>
                <c:pt idx="45">
                  <c:v>48583.513384180107</c:v>
                </c:pt>
                <c:pt idx="46">
                  <c:v>48809.029305112897</c:v>
                </c:pt>
                <c:pt idx="47">
                  <c:v>48943.974484106315</c:v>
                </c:pt>
                <c:pt idx="48">
                  <c:v>48935.266624469004</c:v>
                </c:pt>
                <c:pt idx="49">
                  <c:v>48822.572203787</c:v>
                </c:pt>
                <c:pt idx="50">
                  <c:v>48775.674167574994</c:v>
                </c:pt>
                <c:pt idx="51">
                  <c:v>48638.495899269998</c:v>
                </c:pt>
                <c:pt idx="52">
                  <c:v>48690.935741022993</c:v>
                </c:pt>
                <c:pt idx="53">
                  <c:v>48703.122366972988</c:v>
                </c:pt>
                <c:pt idx="54">
                  <c:v>48300.125791457998</c:v>
                </c:pt>
                <c:pt idx="55">
                  <c:v>48312.089718290001</c:v>
                </c:pt>
                <c:pt idx="56">
                  <c:v>48445.098394806009</c:v>
                </c:pt>
                <c:pt idx="57">
                  <c:v>48347.204343508012</c:v>
                </c:pt>
                <c:pt idx="58">
                  <c:v>48005.398744402009</c:v>
                </c:pt>
                <c:pt idx="59">
                  <c:v>47617.644083659827</c:v>
                </c:pt>
                <c:pt idx="60">
                  <c:v>47488.540637756007</c:v>
                </c:pt>
                <c:pt idx="61">
                  <c:v>47824.807726076004</c:v>
                </c:pt>
                <c:pt idx="62">
                  <c:v>47599.599659243002</c:v>
                </c:pt>
                <c:pt idx="63">
                  <c:v>47597.997479883008</c:v>
                </c:pt>
                <c:pt idx="64">
                  <c:v>47490.802209948</c:v>
                </c:pt>
                <c:pt idx="65">
                  <c:v>47562.191245581002</c:v>
                </c:pt>
                <c:pt idx="66">
                  <c:v>47618.320881739004</c:v>
                </c:pt>
                <c:pt idx="67">
                  <c:v>47729.471067127</c:v>
                </c:pt>
                <c:pt idx="68">
                  <c:v>47398.910107944001</c:v>
                </c:pt>
                <c:pt idx="69">
                  <c:v>47411.818974613998</c:v>
                </c:pt>
                <c:pt idx="70">
                  <c:v>47441.509529609008</c:v>
                </c:pt>
                <c:pt idx="71">
                  <c:v>47428.773443561004</c:v>
                </c:pt>
                <c:pt idx="72">
                  <c:v>47418.134661868004</c:v>
                </c:pt>
                <c:pt idx="73">
                  <c:v>47006.779646213996</c:v>
                </c:pt>
                <c:pt idx="74">
                  <c:v>46866.849405217996</c:v>
                </c:pt>
                <c:pt idx="75">
                  <c:v>46922.047474892002</c:v>
                </c:pt>
                <c:pt idx="76">
                  <c:v>46793.964604052002</c:v>
                </c:pt>
                <c:pt idx="77">
                  <c:v>46433.655472744002</c:v>
                </c:pt>
                <c:pt idx="78">
                  <c:v>46451.266971621</c:v>
                </c:pt>
                <c:pt idx="79">
                  <c:v>46187.332775636001</c:v>
                </c:pt>
                <c:pt idx="80">
                  <c:v>46133.886474473999</c:v>
                </c:pt>
                <c:pt idx="81">
                  <c:v>46081.488316985997</c:v>
                </c:pt>
                <c:pt idx="82">
                  <c:v>46054.450161185996</c:v>
                </c:pt>
                <c:pt idx="83">
                  <c:v>46122.42354535</c:v>
                </c:pt>
                <c:pt idx="84">
                  <c:v>45999.595094560151</c:v>
                </c:pt>
                <c:pt idx="85">
                  <c:v>45903.526758507149</c:v>
                </c:pt>
                <c:pt idx="86">
                  <c:v>45945.924798889158</c:v>
                </c:pt>
                <c:pt idx="87">
                  <c:v>45796.303826126161</c:v>
                </c:pt>
                <c:pt idx="88">
                  <c:v>45794.079358460163</c:v>
                </c:pt>
                <c:pt idx="89">
                  <c:v>45900.693795171166</c:v>
                </c:pt>
                <c:pt idx="90">
                  <c:v>45785.890001231157</c:v>
                </c:pt>
                <c:pt idx="91">
                  <c:v>45694.130794151155</c:v>
                </c:pt>
                <c:pt idx="92">
                  <c:v>45828.929986828152</c:v>
                </c:pt>
                <c:pt idx="93">
                  <c:v>45839.147876190153</c:v>
                </c:pt>
                <c:pt idx="94">
                  <c:v>45718.651380619158</c:v>
                </c:pt>
                <c:pt idx="95">
                  <c:v>45697.665401698163</c:v>
                </c:pt>
                <c:pt idx="96">
                  <c:v>45795.920839282007</c:v>
                </c:pt>
                <c:pt idx="97">
                  <c:v>45958.018907422011</c:v>
                </c:pt>
                <c:pt idx="98">
                  <c:v>46040.232302874007</c:v>
                </c:pt>
                <c:pt idx="99">
                  <c:v>46125.775211991007</c:v>
                </c:pt>
                <c:pt idx="100">
                  <c:v>46178.443501964</c:v>
                </c:pt>
                <c:pt idx="101">
                  <c:v>46381.545262141008</c:v>
                </c:pt>
                <c:pt idx="102">
                  <c:v>46845.272806352012</c:v>
                </c:pt>
                <c:pt idx="103">
                  <c:v>46984.930485816003</c:v>
                </c:pt>
                <c:pt idx="104">
                  <c:v>46860.870785986008</c:v>
                </c:pt>
                <c:pt idx="105">
                  <c:v>46841.480206558001</c:v>
                </c:pt>
                <c:pt idx="106">
                  <c:v>46973.608627442001</c:v>
                </c:pt>
                <c:pt idx="107">
                  <c:v>46957.799525543</c:v>
                </c:pt>
                <c:pt idx="108">
                  <c:v>46777.658436555997</c:v>
                </c:pt>
                <c:pt idx="109">
                  <c:v>46720.389223846003</c:v>
                </c:pt>
                <c:pt idx="110">
                  <c:v>46742.593660676997</c:v>
                </c:pt>
                <c:pt idx="111">
                  <c:v>46866.709811371002</c:v>
                </c:pt>
                <c:pt idx="112">
                  <c:v>46885.851144577995</c:v>
                </c:pt>
                <c:pt idx="113">
                  <c:v>46801.830134551004</c:v>
                </c:pt>
                <c:pt idx="114">
                  <c:v>46544.220456166004</c:v>
                </c:pt>
                <c:pt idx="115">
                  <c:v>46654.461996965998</c:v>
                </c:pt>
                <c:pt idx="116">
                  <c:v>46932.428870126001</c:v>
                </c:pt>
                <c:pt idx="117">
                  <c:v>46956.294093436998</c:v>
                </c:pt>
                <c:pt idx="118">
                  <c:v>47037.388250682998</c:v>
                </c:pt>
                <c:pt idx="119">
                  <c:v>47116.260962364002</c:v>
                </c:pt>
                <c:pt idx="120">
                  <c:v>47488.503911800995</c:v>
                </c:pt>
                <c:pt idx="121">
                  <c:v>47370.431455109996</c:v>
                </c:pt>
                <c:pt idx="122">
                  <c:v>47324.149714079002</c:v>
                </c:pt>
                <c:pt idx="123">
                  <c:v>47201.490103066004</c:v>
                </c:pt>
                <c:pt idx="124">
                  <c:v>47350.747134848003</c:v>
                </c:pt>
                <c:pt idx="125">
                  <c:v>47695.160497472993</c:v>
                </c:pt>
                <c:pt idx="126">
                  <c:v>47761.292239439994</c:v>
                </c:pt>
                <c:pt idx="127">
                  <c:v>47896.144605656998</c:v>
                </c:pt>
                <c:pt idx="128">
                  <c:v>47709.285055102999</c:v>
                </c:pt>
                <c:pt idx="129">
                  <c:v>47746.923979773004</c:v>
                </c:pt>
                <c:pt idx="130">
                  <c:v>47902.663929887996</c:v>
                </c:pt>
                <c:pt idx="131">
                  <c:v>48015.825664438999</c:v>
                </c:pt>
                <c:pt idx="132">
                  <c:v>47718.263509591008</c:v>
                </c:pt>
                <c:pt idx="133">
                  <c:v>47954.988654838002</c:v>
                </c:pt>
                <c:pt idx="134">
                  <c:v>47970.44702160501</c:v>
                </c:pt>
              </c:numCache>
            </c:numRef>
          </c:val>
          <c:smooth val="0"/>
        </c:ser>
        <c:dLbls>
          <c:showLegendKey val="0"/>
          <c:showVal val="0"/>
          <c:showCatName val="0"/>
          <c:showSerName val="0"/>
          <c:showPercent val="0"/>
          <c:showBubbleSize val="0"/>
        </c:dLbls>
        <c:marker val="1"/>
        <c:smooth val="0"/>
        <c:axId val="184213888"/>
        <c:axId val="184216192"/>
      </c:lineChart>
      <c:catAx>
        <c:axId val="184213888"/>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ca-ES"/>
          </a:p>
        </c:txPr>
        <c:crossAx val="184216192"/>
        <c:crosses val="autoZero"/>
        <c:auto val="1"/>
        <c:lblAlgn val="ctr"/>
        <c:lblOffset val="100"/>
        <c:tickLblSkip val="3"/>
        <c:noMultiLvlLbl val="1"/>
      </c:catAx>
      <c:valAx>
        <c:axId val="184216192"/>
        <c:scaling>
          <c:orientation val="minMax"/>
        </c:scaling>
        <c:delete val="0"/>
        <c:axPos val="l"/>
        <c:majorGridlines/>
        <c:numFmt formatCode="#,##0" sourceLinked="0"/>
        <c:majorTickMark val="out"/>
        <c:minorTickMark val="none"/>
        <c:tickLblPos val="nextTo"/>
        <c:spPr>
          <a:noFill/>
        </c:spPr>
        <c:txPr>
          <a:bodyPr rot="0" vert="horz" anchor="ctr" anchorCtr="1"/>
          <a:lstStyle/>
          <a:p>
            <a:pPr>
              <a:defRPr sz="1000" b="0" i="0" u="none" strike="noStrike" baseline="0">
                <a:solidFill>
                  <a:srgbClr val="000000"/>
                </a:solidFill>
                <a:latin typeface="Calibri"/>
                <a:ea typeface="Calibri"/>
                <a:cs typeface="Calibri"/>
              </a:defRPr>
            </a:pPr>
            <a:endParaRPr lang="ca-ES"/>
          </a:p>
        </c:txPr>
        <c:crossAx val="184213888"/>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ca-ES"/>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Variació interanual del consum elèctric industrial de xarxa acumulat els darrers dotze mesos (IV)</a:t>
            </a:r>
          </a:p>
        </c:rich>
      </c:tx>
      <c:layout/>
      <c:overlay val="0"/>
    </c:title>
    <c:autoTitleDeleted val="0"/>
    <c:plotArea>
      <c:layout/>
      <c:lineChart>
        <c:grouping val="standard"/>
        <c:varyColors val="0"/>
        <c:ser>
          <c:idx val="0"/>
          <c:order val="0"/>
          <c:tx>
            <c:strRef>
              <c:f>Sèrie!$A$175</c:f>
              <c:strCache>
                <c:ptCount val="1"/>
                <c:pt idx="0">
                  <c:v>Metal·lúrgia no fèrrica</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Sèrie!$DF$175:$FD$175</c:f>
              <c:numCache>
                <c:formatCode>0.0%</c:formatCode>
                <c:ptCount val="51"/>
                <c:pt idx="0">
                  <c:v>-1.8130148735595708E-2</c:v>
                </c:pt>
                <c:pt idx="1">
                  <c:v>-1.9680594507032967E-2</c:v>
                </c:pt>
                <c:pt idx="2">
                  <c:v>-7.0033743096169498E-3</c:v>
                </c:pt>
                <c:pt idx="3">
                  <c:v>1.1907342763418871E-2</c:v>
                </c:pt>
                <c:pt idx="4">
                  <c:v>1.4479558816855365E-2</c:v>
                </c:pt>
                <c:pt idx="5">
                  <c:v>-2.836317163453117E-3</c:v>
                </c:pt>
                <c:pt idx="6">
                  <c:v>7.0219209272497363E-3</c:v>
                </c:pt>
                <c:pt idx="7">
                  <c:v>9.2996021473883417E-3</c:v>
                </c:pt>
                <c:pt idx="8">
                  <c:v>2.5248528146060378E-2</c:v>
                </c:pt>
                <c:pt idx="9">
                  <c:v>2.1764772521466025E-2</c:v>
                </c:pt>
                <c:pt idx="10">
                  <c:v>3.1682779359631041E-2</c:v>
                </c:pt>
                <c:pt idx="11">
                  <c:v>3.087247646514113E-2</c:v>
                </c:pt>
                <c:pt idx="12">
                  <c:v>4.3000393477542254E-2</c:v>
                </c:pt>
                <c:pt idx="13">
                  <c:v>4.7468521536983221E-2</c:v>
                </c:pt>
                <c:pt idx="14">
                  <c:v>4.6557931123085261E-2</c:v>
                </c:pt>
                <c:pt idx="15">
                  <c:v>4.705904885178458E-2</c:v>
                </c:pt>
                <c:pt idx="16">
                  <c:v>4.9138566069431455E-2</c:v>
                </c:pt>
                <c:pt idx="17">
                  <c:v>6.4600545581559476E-2</c:v>
                </c:pt>
                <c:pt idx="18">
                  <c:v>6.9613472590610126E-2</c:v>
                </c:pt>
                <c:pt idx="19">
                  <c:v>6.9262391105926024E-2</c:v>
                </c:pt>
                <c:pt idx="20">
                  <c:v>5.7886476199145775E-2</c:v>
                </c:pt>
                <c:pt idx="21">
                  <c:v>6.4482557473159119E-2</c:v>
                </c:pt>
                <c:pt idx="22">
                  <c:v>5.6936694668326737E-2</c:v>
                </c:pt>
                <c:pt idx="23">
                  <c:v>6.4236573118360063E-2</c:v>
                </c:pt>
                <c:pt idx="24">
                  <c:v>6.3762354251721387E-2</c:v>
                </c:pt>
                <c:pt idx="25">
                  <c:v>6.3919135934536131E-2</c:v>
                </c:pt>
                <c:pt idx="26">
                  <c:v>6.8959741637057093E-2</c:v>
                </c:pt>
                <c:pt idx="27">
                  <c:v>5.2196559632516015E-2</c:v>
                </c:pt>
                <c:pt idx="28">
                  <c:v>5.6114567461367892E-2</c:v>
                </c:pt>
                <c:pt idx="29">
                  <c:v>5.1818814100807797E-2</c:v>
                </c:pt>
                <c:pt idx="30">
                  <c:v>4.4160896222469548E-2</c:v>
                </c:pt>
                <c:pt idx="31">
                  <c:v>3.8597917503055523E-2</c:v>
                </c:pt>
                <c:pt idx="32">
                  <c:v>5.0268591850533451E-2</c:v>
                </c:pt>
                <c:pt idx="33">
                  <c:v>5.0828880664683718E-2</c:v>
                </c:pt>
                <c:pt idx="34">
                  <c:v>5.3643291930910886E-2</c:v>
                </c:pt>
                <c:pt idx="35">
                  <c:v>4.9451834830152475E-2</c:v>
                </c:pt>
                <c:pt idx="36">
                  <c:v>3.8840805778346699E-2</c:v>
                </c:pt>
                <c:pt idx="37">
                  <c:v>4.77136914215186E-2</c:v>
                </c:pt>
                <c:pt idx="38">
                  <c:v>3.9754665959726543E-2</c:v>
                </c:pt>
                <c:pt idx="39">
                  <c:v>6.0289629738654149E-2</c:v>
                </c:pt>
                <c:pt idx="40">
                  <c:v>4.2586579937436309E-2</c:v>
                </c:pt>
                <c:pt idx="41">
                  <c:v>5.0560470984992056E-2</c:v>
                </c:pt>
                <c:pt idx="42">
                  <c:v>5.6198726388253961E-2</c:v>
                </c:pt>
                <c:pt idx="43">
                  <c:v>6.2386430266603732E-2</c:v>
                </c:pt>
                <c:pt idx="44">
                  <c:v>5.8849121449036534E-2</c:v>
                </c:pt>
                <c:pt idx="45">
                  <c:v>5.2586778118483002E-2</c:v>
                </c:pt>
                <c:pt idx="46">
                  <c:v>5.3861015838726933E-2</c:v>
                </c:pt>
                <c:pt idx="47">
                  <c:v>5.9618386785032396E-2</c:v>
                </c:pt>
                <c:pt idx="48">
                  <c:v>5.9776341605677796E-2</c:v>
                </c:pt>
                <c:pt idx="49">
                  <c:v>5.4302236510554547E-2</c:v>
                </c:pt>
                <c:pt idx="50">
                  <c:v>5.7863622101691714E-2</c:v>
                </c:pt>
              </c:numCache>
            </c:numRef>
          </c:val>
          <c:smooth val="0"/>
        </c:ser>
        <c:ser>
          <c:idx val="1"/>
          <c:order val="1"/>
          <c:tx>
            <c:strRef>
              <c:f>Sèrie!$A$176</c:f>
              <c:strCache>
                <c:ptCount val="1"/>
                <c:pt idx="0">
                  <c:v>Indústria del vidre</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Sèrie!$DF$176:$FD$176</c:f>
              <c:numCache>
                <c:formatCode>0.0%</c:formatCode>
                <c:ptCount val="51"/>
                <c:pt idx="0">
                  <c:v>5.6093824565206729E-2</c:v>
                </c:pt>
                <c:pt idx="1">
                  <c:v>5.819152123681115E-2</c:v>
                </c:pt>
                <c:pt idx="2">
                  <c:v>6.5736552162140471E-2</c:v>
                </c:pt>
                <c:pt idx="3">
                  <c:v>5.4320128347552066E-2</c:v>
                </c:pt>
                <c:pt idx="4">
                  <c:v>6.5403024410936261E-2</c:v>
                </c:pt>
                <c:pt idx="5">
                  <c:v>7.4274209527522617E-2</c:v>
                </c:pt>
                <c:pt idx="6">
                  <c:v>4.1919226030621592E-2</c:v>
                </c:pt>
                <c:pt idx="7">
                  <c:v>3.2358964070794638E-2</c:v>
                </c:pt>
                <c:pt idx="8">
                  <c:v>3.9140093857270797E-2</c:v>
                </c:pt>
                <c:pt idx="9">
                  <c:v>2.4367293685643832E-2</c:v>
                </c:pt>
                <c:pt idx="10">
                  <c:v>2.1996774130520258E-2</c:v>
                </c:pt>
                <c:pt idx="11">
                  <c:v>1.7999689538782171E-2</c:v>
                </c:pt>
                <c:pt idx="12">
                  <c:v>1.1936137547930992E-2</c:v>
                </c:pt>
                <c:pt idx="13">
                  <c:v>3.2336986536531942E-3</c:v>
                </c:pt>
                <c:pt idx="14">
                  <c:v>-3.3641306352958367E-3</c:v>
                </c:pt>
                <c:pt idx="15">
                  <c:v>1.0612797906531801E-2</c:v>
                </c:pt>
                <c:pt idx="16">
                  <c:v>4.0308479969879407E-3</c:v>
                </c:pt>
                <c:pt idx="17">
                  <c:v>-4.8463244226133462E-3</c:v>
                </c:pt>
                <c:pt idx="18">
                  <c:v>3.808672610909003E-3</c:v>
                </c:pt>
                <c:pt idx="19">
                  <c:v>-2.9879708431133745E-2</c:v>
                </c:pt>
                <c:pt idx="20">
                  <c:v>-3.7200334480797181E-2</c:v>
                </c:pt>
                <c:pt idx="21">
                  <c:v>-4.4018413621732755E-2</c:v>
                </c:pt>
                <c:pt idx="22">
                  <c:v>-4.7759457674760974E-2</c:v>
                </c:pt>
                <c:pt idx="23">
                  <c:v>-4.6299352614870726E-2</c:v>
                </c:pt>
                <c:pt idx="24">
                  <c:v>-4.7985347122105892E-2</c:v>
                </c:pt>
                <c:pt idx="25">
                  <c:v>-4.612838377608508E-2</c:v>
                </c:pt>
                <c:pt idx="26">
                  <c:v>-2.2717820503724506E-2</c:v>
                </c:pt>
                <c:pt idx="27">
                  <c:v>-3.1326911599028007E-2</c:v>
                </c:pt>
                <c:pt idx="28">
                  <c:v>-2.6142513030378178E-2</c:v>
                </c:pt>
                <c:pt idx="29">
                  <c:v>-2.1925776557795817E-2</c:v>
                </c:pt>
                <c:pt idx="30">
                  <c:v>-2.9009238696838691E-2</c:v>
                </c:pt>
                <c:pt idx="31">
                  <c:v>-1.6249602779220718E-2</c:v>
                </c:pt>
                <c:pt idx="32">
                  <c:v>-1.4970675374955E-2</c:v>
                </c:pt>
                <c:pt idx="33">
                  <c:v>-8.8148772703974254E-3</c:v>
                </c:pt>
                <c:pt idx="34">
                  <c:v>-7.9003967044766199E-3</c:v>
                </c:pt>
                <c:pt idx="35">
                  <c:v>5.1232288480917987E-4</c:v>
                </c:pt>
                <c:pt idx="36">
                  <c:v>1.7986816516266435E-2</c:v>
                </c:pt>
                <c:pt idx="37">
                  <c:v>3.1329571741247841E-2</c:v>
                </c:pt>
                <c:pt idx="38">
                  <c:v>-3.4151770892795197E-3</c:v>
                </c:pt>
                <c:pt idx="39">
                  <c:v>8.601405995681155E-3</c:v>
                </c:pt>
                <c:pt idx="40">
                  <c:v>4.0892128213685375E-3</c:v>
                </c:pt>
                <c:pt idx="41">
                  <c:v>7.2159154733579811E-3</c:v>
                </c:pt>
                <c:pt idx="42">
                  <c:v>2.5277725656581929E-2</c:v>
                </c:pt>
                <c:pt idx="43">
                  <c:v>3.6156152546231723E-2</c:v>
                </c:pt>
                <c:pt idx="44">
                  <c:v>3.7872033501158864E-2</c:v>
                </c:pt>
                <c:pt idx="45">
                  <c:v>3.4501364882966623E-2</c:v>
                </c:pt>
                <c:pt idx="46">
                  <c:v>3.2872759662782025E-2</c:v>
                </c:pt>
                <c:pt idx="47">
                  <c:v>3.0100996876956554E-2</c:v>
                </c:pt>
                <c:pt idx="48">
                  <c:v>2.0542145893042596E-2</c:v>
                </c:pt>
                <c:pt idx="49">
                  <c:v>2.4471908271110898E-3</c:v>
                </c:pt>
                <c:pt idx="50">
                  <c:v>1.7660592242846107E-2</c:v>
                </c:pt>
              </c:numCache>
            </c:numRef>
          </c:val>
          <c:smooth val="0"/>
        </c:ser>
        <c:ser>
          <c:idx val="2"/>
          <c:order val="2"/>
          <c:tx>
            <c:strRef>
              <c:f>Sèrie!$A$177</c:f>
              <c:strCache>
                <c:ptCount val="1"/>
                <c:pt idx="0">
                  <c:v>Altres materials de construcció</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Sèrie!$DF$177:$FD$177</c:f>
              <c:numCache>
                <c:formatCode>0.0%</c:formatCode>
                <c:ptCount val="51"/>
                <c:pt idx="0">
                  <c:v>-4.8811139799045944E-2</c:v>
                </c:pt>
                <c:pt idx="1">
                  <c:v>-4.2539189258171239E-2</c:v>
                </c:pt>
                <c:pt idx="2">
                  <c:v>-3.8028235940364974E-2</c:v>
                </c:pt>
                <c:pt idx="3">
                  <c:v>-3.488890669779221E-2</c:v>
                </c:pt>
                <c:pt idx="4">
                  <c:v>-3.8317693874170167E-2</c:v>
                </c:pt>
                <c:pt idx="5">
                  <c:v>-3.2943907413336415E-2</c:v>
                </c:pt>
                <c:pt idx="6">
                  <c:v>-2.967188196179138E-2</c:v>
                </c:pt>
                <c:pt idx="7">
                  <c:v>-4.5572889406222838E-2</c:v>
                </c:pt>
                <c:pt idx="8">
                  <c:v>-3.8240625009022922E-2</c:v>
                </c:pt>
                <c:pt idx="9">
                  <c:v>-3.667957256866361E-2</c:v>
                </c:pt>
                <c:pt idx="10">
                  <c:v>-3.7822842168773962E-2</c:v>
                </c:pt>
                <c:pt idx="11">
                  <c:v>-1.7430174530884801E-2</c:v>
                </c:pt>
                <c:pt idx="12">
                  <c:v>-1.8523443756811364E-2</c:v>
                </c:pt>
                <c:pt idx="13">
                  <c:v>-1.5088522246672564E-2</c:v>
                </c:pt>
                <c:pt idx="14">
                  <c:v>-4.6914854673929529E-3</c:v>
                </c:pt>
                <c:pt idx="15">
                  <c:v>-3.5345849765044957E-3</c:v>
                </c:pt>
                <c:pt idx="16">
                  <c:v>-1.5262753635174597E-3</c:v>
                </c:pt>
                <c:pt idx="17">
                  <c:v>3.0579062070197338E-3</c:v>
                </c:pt>
                <c:pt idx="18">
                  <c:v>1.0821364523558197E-2</c:v>
                </c:pt>
                <c:pt idx="19">
                  <c:v>2.5691660284962614E-2</c:v>
                </c:pt>
                <c:pt idx="20">
                  <c:v>3.0242598345769256E-2</c:v>
                </c:pt>
                <c:pt idx="21">
                  <c:v>3.2500847193746685E-2</c:v>
                </c:pt>
                <c:pt idx="22">
                  <c:v>2.9210798141164673E-2</c:v>
                </c:pt>
                <c:pt idx="23">
                  <c:v>4.7351899421566035E-3</c:v>
                </c:pt>
                <c:pt idx="24">
                  <c:v>2.9630860654297209E-3</c:v>
                </c:pt>
                <c:pt idx="25">
                  <c:v>-2.8323796184135386E-3</c:v>
                </c:pt>
                <c:pt idx="26">
                  <c:v>-8.8260221178690923E-3</c:v>
                </c:pt>
                <c:pt idx="27">
                  <c:v>-3.3591193179559609E-3</c:v>
                </c:pt>
                <c:pt idx="28">
                  <c:v>3.2914610604997119E-3</c:v>
                </c:pt>
                <c:pt idx="29">
                  <c:v>-2.2895212124690589E-3</c:v>
                </c:pt>
                <c:pt idx="30">
                  <c:v>1.5408811989403581E-4</c:v>
                </c:pt>
                <c:pt idx="31">
                  <c:v>-9.6598094799873468E-3</c:v>
                </c:pt>
                <c:pt idx="32">
                  <c:v>-5.5968136617261521E-3</c:v>
                </c:pt>
                <c:pt idx="33">
                  <c:v>-8.8147376826294144E-3</c:v>
                </c:pt>
                <c:pt idx="34">
                  <c:v>-1.0465700292875413E-3</c:v>
                </c:pt>
                <c:pt idx="35">
                  <c:v>6.7540310510114665E-3</c:v>
                </c:pt>
                <c:pt idx="36">
                  <c:v>1.470754994911383E-2</c:v>
                </c:pt>
                <c:pt idx="37">
                  <c:v>2.5611872296936289E-2</c:v>
                </c:pt>
                <c:pt idx="38">
                  <c:v>1.9274522432745078E-2</c:v>
                </c:pt>
                <c:pt idx="39">
                  <c:v>8.8032962000703652E-3</c:v>
                </c:pt>
                <c:pt idx="40">
                  <c:v>2.2963348047178034E-2</c:v>
                </c:pt>
                <c:pt idx="41">
                  <c:v>3.5841152554452194E-2</c:v>
                </c:pt>
                <c:pt idx="42">
                  <c:v>3.819011111946824E-2</c:v>
                </c:pt>
                <c:pt idx="43">
                  <c:v>5.4657167522930816E-2</c:v>
                </c:pt>
                <c:pt idx="44">
                  <c:v>4.6668417747498969E-2</c:v>
                </c:pt>
                <c:pt idx="45">
                  <c:v>5.8979499334169461E-2</c:v>
                </c:pt>
                <c:pt idx="46">
                  <c:v>5.9728538249302243E-2</c:v>
                </c:pt>
                <c:pt idx="47">
                  <c:v>7.8856169801226894E-2</c:v>
                </c:pt>
                <c:pt idx="48">
                  <c:v>7.1080708467993636E-2</c:v>
                </c:pt>
                <c:pt idx="49">
                  <c:v>7.467581672776924E-2</c:v>
                </c:pt>
                <c:pt idx="50">
                  <c:v>9.9366918628290613E-2</c:v>
                </c:pt>
              </c:numCache>
            </c:numRef>
          </c:val>
          <c:smooth val="0"/>
        </c:ser>
        <c:ser>
          <c:idx val="3"/>
          <c:order val="3"/>
          <c:tx>
            <c:strRef>
              <c:f>Sèrie!$A$178</c:f>
              <c:strCache>
                <c:ptCount val="1"/>
                <c:pt idx="0">
                  <c:v>Ciment, calç i guix</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Sèrie!$DF$178:$FD$178</c:f>
              <c:numCache>
                <c:formatCode>0.0%</c:formatCode>
                <c:ptCount val="51"/>
                <c:pt idx="0">
                  <c:v>-0.1576553221770628</c:v>
                </c:pt>
                <c:pt idx="1">
                  <c:v>-0.13169114950326988</c:v>
                </c:pt>
                <c:pt idx="2">
                  <c:v>-8.864595908718842E-2</c:v>
                </c:pt>
                <c:pt idx="3">
                  <c:v>-5.6271832448632653E-2</c:v>
                </c:pt>
                <c:pt idx="4">
                  <c:v>-4.1513343122085766E-2</c:v>
                </c:pt>
                <c:pt idx="5">
                  <c:v>-1.7232692857109377E-2</c:v>
                </c:pt>
                <c:pt idx="6">
                  <c:v>7.7088700776366537E-3</c:v>
                </c:pt>
                <c:pt idx="7">
                  <c:v>5.2559244343221234E-2</c:v>
                </c:pt>
                <c:pt idx="8">
                  <c:v>4.7284531908395433E-2</c:v>
                </c:pt>
                <c:pt idx="9">
                  <c:v>3.3884912097908559E-2</c:v>
                </c:pt>
                <c:pt idx="10">
                  <c:v>5.8686602034651925E-2</c:v>
                </c:pt>
                <c:pt idx="11">
                  <c:v>3.5276669066435895E-2</c:v>
                </c:pt>
                <c:pt idx="12">
                  <c:v>5.4640180588059195E-3</c:v>
                </c:pt>
                <c:pt idx="13">
                  <c:v>2.8033055349345748E-3</c:v>
                </c:pt>
                <c:pt idx="14">
                  <c:v>-2.1140611928772812E-2</c:v>
                </c:pt>
                <c:pt idx="15">
                  <c:v>-3.2232525707963755E-2</c:v>
                </c:pt>
                <c:pt idx="16">
                  <c:v>-3.434701295070719E-2</c:v>
                </c:pt>
                <c:pt idx="17">
                  <c:v>-2.6438049377404127E-3</c:v>
                </c:pt>
                <c:pt idx="18">
                  <c:v>7.7800684805977571E-3</c:v>
                </c:pt>
                <c:pt idx="19">
                  <c:v>-7.8498613462432143E-3</c:v>
                </c:pt>
                <c:pt idx="20">
                  <c:v>-2.9354266826964182E-3</c:v>
                </c:pt>
                <c:pt idx="21">
                  <c:v>-2.3686369570919963E-2</c:v>
                </c:pt>
                <c:pt idx="22">
                  <c:v>-5.5972613310799613E-2</c:v>
                </c:pt>
                <c:pt idx="23">
                  <c:v>-3.6998400240293217E-2</c:v>
                </c:pt>
                <c:pt idx="24">
                  <c:v>-2.7078533795842463E-2</c:v>
                </c:pt>
                <c:pt idx="25">
                  <c:v>-3.6964181566347731E-2</c:v>
                </c:pt>
                <c:pt idx="26">
                  <c:v>-1.1502347751932374E-2</c:v>
                </c:pt>
                <c:pt idx="27">
                  <c:v>-2.2122761152469916E-2</c:v>
                </c:pt>
                <c:pt idx="28">
                  <c:v>-1.1814689536392975E-2</c:v>
                </c:pt>
                <c:pt idx="29">
                  <c:v>-3.6388062482076045E-2</c:v>
                </c:pt>
                <c:pt idx="30">
                  <c:v>-4.5186610642050651E-2</c:v>
                </c:pt>
                <c:pt idx="31">
                  <c:v>-2.6586442188718862E-2</c:v>
                </c:pt>
                <c:pt idx="32">
                  <c:v>-8.5149686739786068E-3</c:v>
                </c:pt>
                <c:pt idx="33">
                  <c:v>3.7725420737173998E-2</c:v>
                </c:pt>
                <c:pt idx="34">
                  <c:v>7.096882548297212E-2</c:v>
                </c:pt>
                <c:pt idx="35">
                  <c:v>6.658161867901824E-2</c:v>
                </c:pt>
                <c:pt idx="36">
                  <c:v>6.1003535936544617E-2</c:v>
                </c:pt>
                <c:pt idx="37">
                  <c:v>8.7259115966503931E-2</c:v>
                </c:pt>
                <c:pt idx="38">
                  <c:v>6.0770617746356281E-2</c:v>
                </c:pt>
                <c:pt idx="39">
                  <c:v>8.7338236373887046E-2</c:v>
                </c:pt>
                <c:pt idx="40">
                  <c:v>8.3153732022396953E-2</c:v>
                </c:pt>
                <c:pt idx="41">
                  <c:v>8.5032561286849218E-2</c:v>
                </c:pt>
                <c:pt idx="42">
                  <c:v>0.10243903023785683</c:v>
                </c:pt>
                <c:pt idx="43">
                  <c:v>0.10152164210430148</c:v>
                </c:pt>
                <c:pt idx="44">
                  <c:v>9.9663244029564835E-2</c:v>
                </c:pt>
                <c:pt idx="45">
                  <c:v>7.4508556883355448E-2</c:v>
                </c:pt>
                <c:pt idx="46">
                  <c:v>6.7433926171466041E-2</c:v>
                </c:pt>
                <c:pt idx="47">
                  <c:v>7.3629306258338412E-2</c:v>
                </c:pt>
                <c:pt idx="48">
                  <c:v>0.10037095399034968</c:v>
                </c:pt>
                <c:pt idx="49">
                  <c:v>6.8374053699487902E-2</c:v>
                </c:pt>
                <c:pt idx="50">
                  <c:v>0.10693939807895925</c:v>
                </c:pt>
              </c:numCache>
            </c:numRef>
          </c:val>
          <c:smooth val="0"/>
        </c:ser>
        <c:dLbls>
          <c:showLegendKey val="0"/>
          <c:showVal val="0"/>
          <c:showCatName val="0"/>
          <c:showSerName val="0"/>
          <c:showPercent val="0"/>
          <c:showBubbleSize val="0"/>
        </c:dLbls>
        <c:marker val="1"/>
        <c:smooth val="0"/>
        <c:axId val="369707264"/>
        <c:axId val="369750016"/>
      </c:lineChart>
      <c:catAx>
        <c:axId val="369707264"/>
        <c:scaling>
          <c:orientation val="minMax"/>
        </c:scaling>
        <c:delete val="0"/>
        <c:axPos val="b"/>
        <c:majorTickMark val="out"/>
        <c:minorTickMark val="none"/>
        <c:tickLblPos val="low"/>
        <c:txPr>
          <a:bodyPr rot="-5400000" vert="horz" anchor="ctr" anchorCtr="1"/>
          <a:lstStyle/>
          <a:p>
            <a:pPr>
              <a:defRPr sz="900"/>
            </a:pPr>
            <a:endParaRPr lang="ca-ES"/>
          </a:p>
        </c:txPr>
        <c:crossAx val="369750016"/>
        <c:crosses val="autoZero"/>
        <c:auto val="1"/>
        <c:lblAlgn val="ctr"/>
        <c:lblOffset val="100"/>
        <c:noMultiLvlLbl val="0"/>
      </c:catAx>
      <c:valAx>
        <c:axId val="369750016"/>
        <c:scaling>
          <c:orientation val="minMax"/>
        </c:scaling>
        <c:delete val="0"/>
        <c:axPos val="l"/>
        <c:majorGridlines/>
        <c:numFmt formatCode="0%" sourceLinked="0"/>
        <c:majorTickMark val="out"/>
        <c:minorTickMark val="none"/>
        <c:tickLblPos val="nextTo"/>
        <c:crossAx val="369707264"/>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Consum elèctric industrial de xarxa acumulat els darrers dotze mesos (III)</a:t>
            </a:r>
          </a:p>
        </c:rich>
      </c:tx>
      <c:layout/>
      <c:overlay val="0"/>
    </c:title>
    <c:autoTitleDeleted val="0"/>
    <c:plotArea>
      <c:layout/>
      <c:lineChart>
        <c:grouping val="standard"/>
        <c:varyColors val="0"/>
        <c:ser>
          <c:idx val="1"/>
          <c:order val="0"/>
          <c:tx>
            <c:strRef>
              <c:f>Sèrie!$A$152</c:f>
              <c:strCache>
                <c:ptCount val="1"/>
                <c:pt idx="0">
                  <c:v>Resta transformats metàl·lics</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Sèrie!$DF$152:$FD$152</c:f>
              <c:numCache>
                <c:formatCode>0.0_)</c:formatCode>
                <c:ptCount val="51"/>
                <c:pt idx="0">
                  <c:v>1152.495586</c:v>
                </c:pt>
                <c:pt idx="1">
                  <c:v>1147.984786</c:v>
                </c:pt>
                <c:pt idx="2">
                  <c:v>1149.2197050000002</c:v>
                </c:pt>
                <c:pt idx="3">
                  <c:v>1155.2228970000001</c:v>
                </c:pt>
                <c:pt idx="4">
                  <c:v>1149.4455130000001</c:v>
                </c:pt>
                <c:pt idx="5">
                  <c:v>1152.3541419999999</c:v>
                </c:pt>
                <c:pt idx="6">
                  <c:v>1150.3471939999999</c:v>
                </c:pt>
                <c:pt idx="7">
                  <c:v>1146.6627600000002</c:v>
                </c:pt>
                <c:pt idx="8">
                  <c:v>1142.4023560000001</c:v>
                </c:pt>
                <c:pt idx="9">
                  <c:v>1148.1188589999999</c:v>
                </c:pt>
                <c:pt idx="10">
                  <c:v>1151.6531559999999</c:v>
                </c:pt>
                <c:pt idx="11">
                  <c:v>1145.7364319999999</c:v>
                </c:pt>
                <c:pt idx="12">
                  <c:v>1149.986997</c:v>
                </c:pt>
                <c:pt idx="13">
                  <c:v>1145.0488190000001</c:v>
                </c:pt>
                <c:pt idx="14">
                  <c:v>1147.2168060000001</c:v>
                </c:pt>
                <c:pt idx="15">
                  <c:v>1151.6626799999999</c:v>
                </c:pt>
                <c:pt idx="16">
                  <c:v>1150.862132</c:v>
                </c:pt>
                <c:pt idx="17">
                  <c:v>1153.0672670000001</c:v>
                </c:pt>
                <c:pt idx="18">
                  <c:v>1157.1414910000001</c:v>
                </c:pt>
                <c:pt idx="19">
                  <c:v>1166.014042</c:v>
                </c:pt>
                <c:pt idx="20">
                  <c:v>1168.6708169999999</c:v>
                </c:pt>
                <c:pt idx="21">
                  <c:v>1161.2368289999999</c:v>
                </c:pt>
                <c:pt idx="22">
                  <c:v>1160.7264339999999</c:v>
                </c:pt>
                <c:pt idx="23">
                  <c:v>1168.695612</c:v>
                </c:pt>
                <c:pt idx="24">
                  <c:v>1169.8920780000001</c:v>
                </c:pt>
                <c:pt idx="25">
                  <c:v>1168.1392640000001</c:v>
                </c:pt>
                <c:pt idx="26">
                  <c:v>1169.6511820000001</c:v>
                </c:pt>
                <c:pt idx="27">
                  <c:v>1163.3316480000001</c:v>
                </c:pt>
                <c:pt idx="28">
                  <c:v>1173.4754909999999</c:v>
                </c:pt>
                <c:pt idx="29">
                  <c:v>1172.3480649999999</c:v>
                </c:pt>
                <c:pt idx="30">
                  <c:v>1174.3997359999998</c:v>
                </c:pt>
                <c:pt idx="31">
                  <c:v>1166.1658259999999</c:v>
                </c:pt>
                <c:pt idx="32">
                  <c:v>1169.532645</c:v>
                </c:pt>
                <c:pt idx="33">
                  <c:v>1175.610784</c:v>
                </c:pt>
                <c:pt idx="34">
                  <c:v>1168.9659979999999</c:v>
                </c:pt>
                <c:pt idx="35">
                  <c:v>1167.293776</c:v>
                </c:pt>
                <c:pt idx="36">
                  <c:v>1166.1041279999999</c:v>
                </c:pt>
                <c:pt idx="37">
                  <c:v>1171.7649060000001</c:v>
                </c:pt>
                <c:pt idx="38">
                  <c:v>1168.6917880000001</c:v>
                </c:pt>
                <c:pt idx="39">
                  <c:v>1176.1522759999998</c:v>
                </c:pt>
                <c:pt idx="40">
                  <c:v>1162.4308719999999</c:v>
                </c:pt>
                <c:pt idx="41">
                  <c:v>1170.389842</c:v>
                </c:pt>
                <c:pt idx="42">
                  <c:v>1172.6810799999998</c:v>
                </c:pt>
                <c:pt idx="43">
                  <c:v>1176.1442340000001</c:v>
                </c:pt>
                <c:pt idx="44">
                  <c:v>1178.942591</c:v>
                </c:pt>
                <c:pt idx="45">
                  <c:v>1174.2540490000001</c:v>
                </c:pt>
                <c:pt idx="46">
                  <c:v>1178.8282369999999</c:v>
                </c:pt>
                <c:pt idx="47">
                  <c:v>1188.6889449999999</c:v>
                </c:pt>
                <c:pt idx="48">
                  <c:v>1191.1815820000002</c:v>
                </c:pt>
                <c:pt idx="49">
                  <c:v>1201.1567170000001</c:v>
                </c:pt>
                <c:pt idx="50">
                  <c:v>1207.354274</c:v>
                </c:pt>
              </c:numCache>
            </c:numRef>
          </c:val>
          <c:smooth val="0"/>
        </c:ser>
        <c:ser>
          <c:idx val="2"/>
          <c:order val="1"/>
          <c:tx>
            <c:strRef>
              <c:f>Sèrie!$A$153</c:f>
              <c:strCache>
                <c:ptCount val="1"/>
                <c:pt idx="0">
                  <c:v>Tèxtil, confecció, cuir i calçat</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Sèrie!$DF$153:$FD$153</c:f>
              <c:numCache>
                <c:formatCode>0.0_)</c:formatCode>
                <c:ptCount val="51"/>
                <c:pt idx="0">
                  <c:v>681.80460300000004</c:v>
                </c:pt>
                <c:pt idx="1">
                  <c:v>680.36354600000004</c:v>
                </c:pt>
                <c:pt idx="2">
                  <c:v>683.91325300000005</c:v>
                </c:pt>
                <c:pt idx="3">
                  <c:v>685.32383600000003</c:v>
                </c:pt>
                <c:pt idx="4">
                  <c:v>683.24727300000006</c:v>
                </c:pt>
                <c:pt idx="5">
                  <c:v>683.41987099999994</c:v>
                </c:pt>
                <c:pt idx="6">
                  <c:v>681.47262699999999</c:v>
                </c:pt>
                <c:pt idx="7">
                  <c:v>681.65352700000005</c:v>
                </c:pt>
                <c:pt idx="8">
                  <c:v>679.21249000000012</c:v>
                </c:pt>
                <c:pt idx="9">
                  <c:v>678.63416300000006</c:v>
                </c:pt>
                <c:pt idx="10">
                  <c:v>679.21196499999985</c:v>
                </c:pt>
                <c:pt idx="11">
                  <c:v>678.37374199999999</c:v>
                </c:pt>
                <c:pt idx="12">
                  <c:v>677.12861799999996</c:v>
                </c:pt>
                <c:pt idx="13">
                  <c:v>675.54328099999998</c:v>
                </c:pt>
                <c:pt idx="14">
                  <c:v>673.90946200000019</c:v>
                </c:pt>
                <c:pt idx="15">
                  <c:v>674.07489699999996</c:v>
                </c:pt>
                <c:pt idx="16">
                  <c:v>674.93282600000009</c:v>
                </c:pt>
                <c:pt idx="17">
                  <c:v>673.63181600000007</c:v>
                </c:pt>
                <c:pt idx="18">
                  <c:v>675.86394300000006</c:v>
                </c:pt>
                <c:pt idx="19">
                  <c:v>675.861176</c:v>
                </c:pt>
                <c:pt idx="20">
                  <c:v>675.72888399999999</c:v>
                </c:pt>
                <c:pt idx="21">
                  <c:v>676.23377299999993</c:v>
                </c:pt>
                <c:pt idx="22">
                  <c:v>674.70474300000001</c:v>
                </c:pt>
                <c:pt idx="23">
                  <c:v>677.31374900000003</c:v>
                </c:pt>
                <c:pt idx="24">
                  <c:v>678.62146399999995</c:v>
                </c:pt>
                <c:pt idx="25">
                  <c:v>676.66983300000004</c:v>
                </c:pt>
                <c:pt idx="26">
                  <c:v>676.18332600000008</c:v>
                </c:pt>
                <c:pt idx="27">
                  <c:v>674.45344900000009</c:v>
                </c:pt>
                <c:pt idx="28">
                  <c:v>675.25849300000004</c:v>
                </c:pt>
                <c:pt idx="29">
                  <c:v>672.3653710000001</c:v>
                </c:pt>
                <c:pt idx="30">
                  <c:v>673.9879390000001</c:v>
                </c:pt>
                <c:pt idx="31">
                  <c:v>669.90830900000014</c:v>
                </c:pt>
                <c:pt idx="32">
                  <c:v>672.10019100000011</c:v>
                </c:pt>
                <c:pt idx="33">
                  <c:v>672.10457599999995</c:v>
                </c:pt>
                <c:pt idx="34">
                  <c:v>675.49053300000003</c:v>
                </c:pt>
                <c:pt idx="35">
                  <c:v>674.62787400000002</c:v>
                </c:pt>
                <c:pt idx="36">
                  <c:v>682.82999000000007</c:v>
                </c:pt>
                <c:pt idx="37">
                  <c:v>676.5380540000001</c:v>
                </c:pt>
                <c:pt idx="38">
                  <c:v>676.41981999999996</c:v>
                </c:pt>
                <c:pt idx="39">
                  <c:v>679.68629600000008</c:v>
                </c:pt>
                <c:pt idx="40">
                  <c:v>674.68584500000009</c:v>
                </c:pt>
                <c:pt idx="41">
                  <c:v>679.59696900000006</c:v>
                </c:pt>
                <c:pt idx="42">
                  <c:v>679.90254100000004</c:v>
                </c:pt>
                <c:pt idx="43">
                  <c:v>681.86904600000003</c:v>
                </c:pt>
                <c:pt idx="44">
                  <c:v>682.10604799999999</c:v>
                </c:pt>
                <c:pt idx="45">
                  <c:v>680.57364500000006</c:v>
                </c:pt>
                <c:pt idx="46">
                  <c:v>674.60804000000007</c:v>
                </c:pt>
                <c:pt idx="47">
                  <c:v>675.78892400000007</c:v>
                </c:pt>
                <c:pt idx="48">
                  <c:v>664.47984699999995</c:v>
                </c:pt>
                <c:pt idx="49">
                  <c:v>676.46757400000001</c:v>
                </c:pt>
                <c:pt idx="50">
                  <c:v>676.46676899999989</c:v>
                </c:pt>
              </c:numCache>
            </c:numRef>
          </c:val>
          <c:smooth val="0"/>
        </c:ser>
        <c:ser>
          <c:idx val="3"/>
          <c:order val="2"/>
          <c:tx>
            <c:strRef>
              <c:f>Sèrie!$A$154</c:f>
              <c:strCache>
                <c:ptCount val="1"/>
                <c:pt idx="0">
                  <c:v>Pasta de paper, paper i cartró</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Sèrie!$DF$154:$FD$154</c:f>
              <c:numCache>
                <c:formatCode>0.0_)</c:formatCode>
                <c:ptCount val="51"/>
                <c:pt idx="0">
                  <c:v>939.569661</c:v>
                </c:pt>
                <c:pt idx="1">
                  <c:v>938.03858300000013</c:v>
                </c:pt>
                <c:pt idx="2">
                  <c:v>923.90849700000012</c:v>
                </c:pt>
                <c:pt idx="3">
                  <c:v>917.20804900000007</c:v>
                </c:pt>
                <c:pt idx="4">
                  <c:v>916.20525600000008</c:v>
                </c:pt>
                <c:pt idx="5">
                  <c:v>913.87702000000002</c:v>
                </c:pt>
                <c:pt idx="6">
                  <c:v>905.63293699999997</c:v>
                </c:pt>
                <c:pt idx="7">
                  <c:v>900.91245800000002</c:v>
                </c:pt>
                <c:pt idx="8">
                  <c:v>896.25115900000014</c:v>
                </c:pt>
                <c:pt idx="9">
                  <c:v>889.39202799999998</c:v>
                </c:pt>
                <c:pt idx="10">
                  <c:v>883.049577</c:v>
                </c:pt>
                <c:pt idx="11">
                  <c:v>882.013417</c:v>
                </c:pt>
                <c:pt idx="12">
                  <c:v>879.30581399999994</c:v>
                </c:pt>
                <c:pt idx="13">
                  <c:v>880.38523499999997</c:v>
                </c:pt>
                <c:pt idx="14">
                  <c:v>873.21397999999988</c:v>
                </c:pt>
                <c:pt idx="15">
                  <c:v>878.03561800000011</c:v>
                </c:pt>
                <c:pt idx="16">
                  <c:v>877.29486900000006</c:v>
                </c:pt>
                <c:pt idx="17">
                  <c:v>869.29814400000009</c:v>
                </c:pt>
                <c:pt idx="18">
                  <c:v>866.81536600000015</c:v>
                </c:pt>
                <c:pt idx="19">
                  <c:v>863.35772700000007</c:v>
                </c:pt>
                <c:pt idx="20">
                  <c:v>868.54941499999995</c:v>
                </c:pt>
                <c:pt idx="21">
                  <c:v>868.65763800000002</c:v>
                </c:pt>
                <c:pt idx="22">
                  <c:v>874.78059099999984</c:v>
                </c:pt>
                <c:pt idx="23">
                  <c:v>873.23466899999994</c:v>
                </c:pt>
                <c:pt idx="24">
                  <c:v>878.81782899999996</c:v>
                </c:pt>
                <c:pt idx="25">
                  <c:v>875.39483300000006</c:v>
                </c:pt>
                <c:pt idx="26">
                  <c:v>884.507791</c:v>
                </c:pt>
                <c:pt idx="27">
                  <c:v>880.64348700000005</c:v>
                </c:pt>
                <c:pt idx="28">
                  <c:v>885.31034999999997</c:v>
                </c:pt>
                <c:pt idx="29">
                  <c:v>893.55658700000004</c:v>
                </c:pt>
                <c:pt idx="30">
                  <c:v>894.46830300000011</c:v>
                </c:pt>
                <c:pt idx="31">
                  <c:v>895.65519799999993</c:v>
                </c:pt>
                <c:pt idx="32">
                  <c:v>896.29376400000001</c:v>
                </c:pt>
                <c:pt idx="33">
                  <c:v>895.81196999999986</c:v>
                </c:pt>
                <c:pt idx="34">
                  <c:v>889.08121100000005</c:v>
                </c:pt>
                <c:pt idx="35">
                  <c:v>894.74986399999989</c:v>
                </c:pt>
                <c:pt idx="36">
                  <c:v>897.55964099999994</c:v>
                </c:pt>
                <c:pt idx="37">
                  <c:v>903.39865499999985</c:v>
                </c:pt>
                <c:pt idx="38">
                  <c:v>903.09412899999995</c:v>
                </c:pt>
                <c:pt idx="39">
                  <c:v>909.96188499999994</c:v>
                </c:pt>
                <c:pt idx="40">
                  <c:v>905.80796199999997</c:v>
                </c:pt>
                <c:pt idx="41">
                  <c:v>913.20233500000006</c:v>
                </c:pt>
                <c:pt idx="42">
                  <c:v>920.08108400000015</c:v>
                </c:pt>
                <c:pt idx="43">
                  <c:v>924.70554300000015</c:v>
                </c:pt>
                <c:pt idx="44">
                  <c:v>923.22925800000007</c:v>
                </c:pt>
                <c:pt idx="45">
                  <c:v>928.22043999999994</c:v>
                </c:pt>
                <c:pt idx="46">
                  <c:v>933.43012399999998</c:v>
                </c:pt>
                <c:pt idx="47">
                  <c:v>930.96602200000007</c:v>
                </c:pt>
                <c:pt idx="48">
                  <c:v>945.07289649999996</c:v>
                </c:pt>
                <c:pt idx="49">
                  <c:v>957.84732499999996</c:v>
                </c:pt>
                <c:pt idx="50">
                  <c:v>962.77956500000005</c:v>
                </c:pt>
              </c:numCache>
            </c:numRef>
          </c:val>
          <c:smooth val="0"/>
        </c:ser>
        <c:ser>
          <c:idx val="0"/>
          <c:order val="3"/>
          <c:tx>
            <c:strRef>
              <c:f>Sèrie!$A$155</c:f>
              <c:strCache>
                <c:ptCount val="1"/>
                <c:pt idx="0">
                  <c:v>Construcció de medis de transport</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Sèrie!$DF$155:$FD$155</c:f>
              <c:numCache>
                <c:formatCode>0.0_)</c:formatCode>
                <c:ptCount val="51"/>
                <c:pt idx="0">
                  <c:v>725.07350099999996</c:v>
                </c:pt>
                <c:pt idx="1">
                  <c:v>724.302459</c:v>
                </c:pt>
                <c:pt idx="2">
                  <c:v>719.65096399999993</c:v>
                </c:pt>
                <c:pt idx="3">
                  <c:v>720.2477090000001</c:v>
                </c:pt>
                <c:pt idx="4">
                  <c:v>719.14563200000009</c:v>
                </c:pt>
                <c:pt idx="5">
                  <c:v>726.48547200000007</c:v>
                </c:pt>
                <c:pt idx="6">
                  <c:v>727.76278300000001</c:v>
                </c:pt>
                <c:pt idx="7">
                  <c:v>717.76247799999987</c:v>
                </c:pt>
                <c:pt idx="8">
                  <c:v>728.49812199999997</c:v>
                </c:pt>
                <c:pt idx="9">
                  <c:v>732.90697199999988</c:v>
                </c:pt>
                <c:pt idx="10">
                  <c:v>728.37482899999986</c:v>
                </c:pt>
                <c:pt idx="11">
                  <c:v>730.23893899999996</c:v>
                </c:pt>
                <c:pt idx="12">
                  <c:v>735.35920799999997</c:v>
                </c:pt>
                <c:pt idx="13">
                  <c:v>737.13016899999991</c:v>
                </c:pt>
                <c:pt idx="14">
                  <c:v>743.37428299999999</c:v>
                </c:pt>
                <c:pt idx="15">
                  <c:v>748.8666649999999</c:v>
                </c:pt>
                <c:pt idx="16">
                  <c:v>746.60661200000004</c:v>
                </c:pt>
                <c:pt idx="17">
                  <c:v>742.53811999999994</c:v>
                </c:pt>
                <c:pt idx="18">
                  <c:v>744.41669700000011</c:v>
                </c:pt>
                <c:pt idx="19">
                  <c:v>756.55708400000003</c:v>
                </c:pt>
                <c:pt idx="20">
                  <c:v>755.43133400000011</c:v>
                </c:pt>
                <c:pt idx="21">
                  <c:v>752.2091640000001</c:v>
                </c:pt>
                <c:pt idx="22">
                  <c:v>750.27034900000001</c:v>
                </c:pt>
                <c:pt idx="23">
                  <c:v>749.22674600000005</c:v>
                </c:pt>
                <c:pt idx="24">
                  <c:v>746.19305299999985</c:v>
                </c:pt>
                <c:pt idx="25">
                  <c:v>736.58512100000007</c:v>
                </c:pt>
                <c:pt idx="26">
                  <c:v>734.45012199999996</c:v>
                </c:pt>
                <c:pt idx="27">
                  <c:v>730.74990200000002</c:v>
                </c:pt>
                <c:pt idx="28">
                  <c:v>733.06354799999997</c:v>
                </c:pt>
                <c:pt idx="29">
                  <c:v>729.8418069999999</c:v>
                </c:pt>
                <c:pt idx="30">
                  <c:v>730.81850099999997</c:v>
                </c:pt>
                <c:pt idx="31">
                  <c:v>726.65284099999997</c:v>
                </c:pt>
                <c:pt idx="32">
                  <c:v>720.934485</c:v>
                </c:pt>
                <c:pt idx="33">
                  <c:v>726.52505300000007</c:v>
                </c:pt>
                <c:pt idx="34">
                  <c:v>725.675299</c:v>
                </c:pt>
                <c:pt idx="35">
                  <c:v>726.83462800000007</c:v>
                </c:pt>
                <c:pt idx="36">
                  <c:v>726.78612800000008</c:v>
                </c:pt>
                <c:pt idx="37">
                  <c:v>729.110365</c:v>
                </c:pt>
                <c:pt idx="38">
                  <c:v>727.10863000000006</c:v>
                </c:pt>
                <c:pt idx="39">
                  <c:v>730.11456700000008</c:v>
                </c:pt>
                <c:pt idx="40">
                  <c:v>721.78146000000004</c:v>
                </c:pt>
                <c:pt idx="41">
                  <c:v>725.13959599999998</c:v>
                </c:pt>
                <c:pt idx="42">
                  <c:v>724.17471599999988</c:v>
                </c:pt>
                <c:pt idx="43">
                  <c:v>726.35568099999989</c:v>
                </c:pt>
                <c:pt idx="44">
                  <c:v>730.37077499999998</c:v>
                </c:pt>
                <c:pt idx="45">
                  <c:v>726.82643300000007</c:v>
                </c:pt>
                <c:pt idx="46">
                  <c:v>731.88718600000004</c:v>
                </c:pt>
                <c:pt idx="47">
                  <c:v>732.11192300000005</c:v>
                </c:pt>
                <c:pt idx="48">
                  <c:v>732.07813600000009</c:v>
                </c:pt>
                <c:pt idx="49">
                  <c:v>735.41489600000011</c:v>
                </c:pt>
                <c:pt idx="50">
                  <c:v>736.786293</c:v>
                </c:pt>
              </c:numCache>
            </c:numRef>
          </c:val>
          <c:smooth val="0"/>
        </c:ser>
        <c:dLbls>
          <c:showLegendKey val="0"/>
          <c:showVal val="0"/>
          <c:showCatName val="0"/>
          <c:showSerName val="0"/>
          <c:showPercent val="0"/>
          <c:showBubbleSize val="0"/>
        </c:dLbls>
        <c:marker val="1"/>
        <c:smooth val="0"/>
        <c:axId val="371403776"/>
        <c:axId val="371436160"/>
      </c:lineChart>
      <c:catAx>
        <c:axId val="371403776"/>
        <c:scaling>
          <c:orientation val="minMax"/>
        </c:scaling>
        <c:delete val="0"/>
        <c:axPos val="b"/>
        <c:majorTickMark val="out"/>
        <c:minorTickMark val="none"/>
        <c:tickLblPos val="low"/>
        <c:txPr>
          <a:bodyPr rot="-5400000" vert="horz" anchor="ctr" anchorCtr="1"/>
          <a:lstStyle/>
          <a:p>
            <a:pPr>
              <a:defRPr sz="900"/>
            </a:pPr>
            <a:endParaRPr lang="ca-ES"/>
          </a:p>
        </c:txPr>
        <c:crossAx val="371436160"/>
        <c:crosses val="autoZero"/>
        <c:auto val="1"/>
        <c:lblAlgn val="ctr"/>
        <c:lblOffset val="100"/>
        <c:noMultiLvlLbl val="0"/>
      </c:catAx>
      <c:valAx>
        <c:axId val="371436160"/>
        <c:scaling>
          <c:orientation val="minMax"/>
          <c:min val="600"/>
        </c:scaling>
        <c:delete val="0"/>
        <c:axPos val="l"/>
        <c:majorGridlines/>
        <c:numFmt formatCode="#,##0" sourceLinked="0"/>
        <c:majorTickMark val="out"/>
        <c:minorTickMark val="none"/>
        <c:tickLblPos val="nextTo"/>
        <c:crossAx val="371403776"/>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Consum elèctric industrial de xarxa acumulat els darrers dotze mesos (IV)</a:t>
            </a:r>
          </a:p>
        </c:rich>
      </c:tx>
      <c:layout/>
      <c:overlay val="0"/>
    </c:title>
    <c:autoTitleDeleted val="0"/>
    <c:plotArea>
      <c:layout/>
      <c:lineChart>
        <c:grouping val="standard"/>
        <c:varyColors val="0"/>
        <c:ser>
          <c:idx val="0"/>
          <c:order val="0"/>
          <c:tx>
            <c:strRef>
              <c:f>Sèrie!$A$157</c:f>
              <c:strCache>
                <c:ptCount val="1"/>
                <c:pt idx="0">
                  <c:v>Metal·lúrgia no fèrrica</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Sèrie!$DF$157:$FD$157</c:f>
              <c:numCache>
                <c:formatCode>0.0_)</c:formatCode>
                <c:ptCount val="51"/>
                <c:pt idx="0">
                  <c:v>128.87393700000001</c:v>
                </c:pt>
                <c:pt idx="1">
                  <c:v>128.471012</c:v>
                </c:pt>
                <c:pt idx="2">
                  <c:v>128.99149199999999</c:v>
                </c:pt>
                <c:pt idx="3">
                  <c:v>130.16644299999999</c:v>
                </c:pt>
                <c:pt idx="4">
                  <c:v>130.653955</c:v>
                </c:pt>
                <c:pt idx="5">
                  <c:v>129.51060899999999</c:v>
                </c:pt>
                <c:pt idx="6">
                  <c:v>130.05041500000002</c:v>
                </c:pt>
                <c:pt idx="7">
                  <c:v>130.734961</c:v>
                </c:pt>
                <c:pt idx="8">
                  <c:v>131.82037500000001</c:v>
                </c:pt>
                <c:pt idx="9">
                  <c:v>131.97038599999999</c:v>
                </c:pt>
                <c:pt idx="10">
                  <c:v>132.88950200000002</c:v>
                </c:pt>
                <c:pt idx="11">
                  <c:v>133.12231</c:v>
                </c:pt>
                <c:pt idx="12">
                  <c:v>134.41556700000001</c:v>
                </c:pt>
                <c:pt idx="13">
                  <c:v>134.56934100000004</c:v>
                </c:pt>
                <c:pt idx="14">
                  <c:v>134.99706900000001</c:v>
                </c:pt>
                <c:pt idx="15">
                  <c:v>136.29195200000001</c:v>
                </c:pt>
                <c:pt idx="16">
                  <c:v>137.07410300000001</c:v>
                </c:pt>
                <c:pt idx="17">
                  <c:v>137.87706500000002</c:v>
                </c:pt>
                <c:pt idx="18">
                  <c:v>139.10367599999998</c:v>
                </c:pt>
                <c:pt idx="19">
                  <c:v>139.78997699999999</c:v>
                </c:pt>
                <c:pt idx="20">
                  <c:v>139.45099199999999</c:v>
                </c:pt>
                <c:pt idx="21">
                  <c:v>140.48017399999998</c:v>
                </c:pt>
                <c:pt idx="22">
                  <c:v>140.455791</c:v>
                </c:pt>
                <c:pt idx="23">
                  <c:v>141.673631</c:v>
                </c:pt>
                <c:pt idx="24">
                  <c:v>142.98622</c:v>
                </c:pt>
                <c:pt idx="25">
                  <c:v>143.170897</c:v>
                </c:pt>
                <c:pt idx="26">
                  <c:v>144.30643199999997</c:v>
                </c:pt>
                <c:pt idx="27">
                  <c:v>143.40592300000003</c:v>
                </c:pt>
                <c:pt idx="28">
                  <c:v>144.76595700000001</c:v>
                </c:pt>
                <c:pt idx="29">
                  <c:v>145.021691</c:v>
                </c:pt>
                <c:pt idx="30">
                  <c:v>145.24661900000001</c:v>
                </c:pt>
                <c:pt idx="31">
                  <c:v>145.18557900000002</c:v>
                </c:pt>
                <c:pt idx="32">
                  <c:v>146.46099699999999</c:v>
                </c:pt>
                <c:pt idx="33">
                  <c:v>147.62062399999999</c:v>
                </c:pt>
                <c:pt idx="34">
                  <c:v>147.99030200000001</c:v>
                </c:pt>
                <c:pt idx="35">
                  <c:v>148.67965199999998</c:v>
                </c:pt>
                <c:pt idx="36">
                  <c:v>148.53991999999997</c:v>
                </c:pt>
                <c:pt idx="37">
                  <c:v>150.00210900000002</c:v>
                </c:pt>
                <c:pt idx="38">
                  <c:v>150.04328599999997</c:v>
                </c:pt>
                <c:pt idx="39">
                  <c:v>152.05181299999998</c:v>
                </c:pt>
                <c:pt idx="40">
                  <c:v>150.93104399999999</c:v>
                </c:pt>
                <c:pt idx="41">
                  <c:v>152.35405599999999</c:v>
                </c:pt>
                <c:pt idx="42">
                  <c:v>153.40929399999999</c:v>
                </c:pt>
                <c:pt idx="43">
                  <c:v>154.243189</c:v>
                </c:pt>
                <c:pt idx="44">
                  <c:v>155.08009799999996</c:v>
                </c:pt>
                <c:pt idx="45">
                  <c:v>155.38351700000001</c:v>
                </c:pt>
                <c:pt idx="46">
                  <c:v>155.96120999999999</c:v>
                </c:pt>
                <c:pt idx="47">
                  <c:v>157.54369299999999</c:v>
                </c:pt>
                <c:pt idx="48">
                  <c:v>157.419093</c:v>
                </c:pt>
                <c:pt idx="49">
                  <c:v>158.147559</c:v>
                </c:pt>
                <c:pt idx="50">
                  <c:v>158.725334</c:v>
                </c:pt>
              </c:numCache>
            </c:numRef>
          </c:val>
          <c:smooth val="0"/>
        </c:ser>
        <c:ser>
          <c:idx val="1"/>
          <c:order val="1"/>
          <c:tx>
            <c:strRef>
              <c:f>Sèrie!$A$158</c:f>
              <c:strCache>
                <c:ptCount val="1"/>
                <c:pt idx="0">
                  <c:v>Indústria del vidre</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Sèrie!$DF$158:$FD$158</c:f>
              <c:numCache>
                <c:formatCode>0.0_)</c:formatCode>
                <c:ptCount val="51"/>
                <c:pt idx="0">
                  <c:v>317.42965300000003</c:v>
                </c:pt>
                <c:pt idx="1">
                  <c:v>318.12209800000005</c:v>
                </c:pt>
                <c:pt idx="2">
                  <c:v>318.584834</c:v>
                </c:pt>
                <c:pt idx="3">
                  <c:v>315.39091100000002</c:v>
                </c:pt>
                <c:pt idx="4">
                  <c:v>316.91172700000004</c:v>
                </c:pt>
                <c:pt idx="5">
                  <c:v>318.615071</c:v>
                </c:pt>
                <c:pt idx="6">
                  <c:v>315.38048099999997</c:v>
                </c:pt>
                <c:pt idx="7">
                  <c:v>320.73602799999998</c:v>
                </c:pt>
                <c:pt idx="8">
                  <c:v>322.82989299999997</c:v>
                </c:pt>
                <c:pt idx="9">
                  <c:v>323.54873399999997</c:v>
                </c:pt>
                <c:pt idx="10">
                  <c:v>324.24587199999996</c:v>
                </c:pt>
                <c:pt idx="11">
                  <c:v>322.652762</c:v>
                </c:pt>
                <c:pt idx="12">
                  <c:v>321.21853700000003</c:v>
                </c:pt>
                <c:pt idx="13">
                  <c:v>319.15080899999998</c:v>
                </c:pt>
                <c:pt idx="14">
                  <c:v>317.51307299999996</c:v>
                </c:pt>
                <c:pt idx="15">
                  <c:v>318.73809099999994</c:v>
                </c:pt>
                <c:pt idx="16">
                  <c:v>318.18914999999998</c:v>
                </c:pt>
                <c:pt idx="17">
                  <c:v>317.07095900000002</c:v>
                </c:pt>
                <c:pt idx="18">
                  <c:v>316.58166199999999</c:v>
                </c:pt>
                <c:pt idx="19">
                  <c:v>311.15252900000002</c:v>
                </c:pt>
                <c:pt idx="20">
                  <c:v>310.82051300000001</c:v>
                </c:pt>
                <c:pt idx="21">
                  <c:v>309.30663199999998</c:v>
                </c:pt>
                <c:pt idx="22">
                  <c:v>308.760065</c:v>
                </c:pt>
                <c:pt idx="23">
                  <c:v>307.71414800000002</c:v>
                </c:pt>
                <c:pt idx="24">
                  <c:v>305.804754</c:v>
                </c:pt>
                <c:pt idx="25">
                  <c:v>304.42889799999995</c:v>
                </c:pt>
                <c:pt idx="26">
                  <c:v>310.299868</c:v>
                </c:pt>
                <c:pt idx="27">
                  <c:v>308.75301100000001</c:v>
                </c:pt>
                <c:pt idx="28">
                  <c:v>309.87088600000004</c:v>
                </c:pt>
                <c:pt idx="29">
                  <c:v>310.11893199999997</c:v>
                </c:pt>
                <c:pt idx="30">
                  <c:v>307.39786900000007</c:v>
                </c:pt>
                <c:pt idx="31">
                  <c:v>306.09642400000007</c:v>
                </c:pt>
                <c:pt idx="32">
                  <c:v>306.16732000000002</c:v>
                </c:pt>
                <c:pt idx="33">
                  <c:v>306.58013199999999</c:v>
                </c:pt>
                <c:pt idx="34">
                  <c:v>306.32073800000001</c:v>
                </c:pt>
                <c:pt idx="35">
                  <c:v>307.87179700000002</c:v>
                </c:pt>
                <c:pt idx="36">
                  <c:v>311.30520799999999</c:v>
                </c:pt>
                <c:pt idx="37">
                  <c:v>313.96652499999999</c:v>
                </c:pt>
                <c:pt idx="38">
                  <c:v>309.24013899999994</c:v>
                </c:pt>
                <c:pt idx="39">
                  <c:v>311.40872100000001</c:v>
                </c:pt>
                <c:pt idx="40">
                  <c:v>311.13801400000006</c:v>
                </c:pt>
                <c:pt idx="41">
                  <c:v>312.35672400000004</c:v>
                </c:pt>
                <c:pt idx="42">
                  <c:v>315.16818799999999</c:v>
                </c:pt>
                <c:pt idx="43">
                  <c:v>317.16369300000008</c:v>
                </c:pt>
                <c:pt idx="44">
                  <c:v>317.76249900000005</c:v>
                </c:pt>
                <c:pt idx="45">
                  <c:v>317.15756500000003</c:v>
                </c:pt>
                <c:pt idx="46">
                  <c:v>316.39034600000002</c:v>
                </c:pt>
                <c:pt idx="47">
                  <c:v>317.13904500000001</c:v>
                </c:pt>
                <c:pt idx="48">
                  <c:v>317.70008499999994</c:v>
                </c:pt>
                <c:pt idx="49">
                  <c:v>314.73486099999997</c:v>
                </c:pt>
                <c:pt idx="50">
                  <c:v>314.701503</c:v>
                </c:pt>
              </c:numCache>
            </c:numRef>
          </c:val>
          <c:smooth val="0"/>
        </c:ser>
        <c:ser>
          <c:idx val="2"/>
          <c:order val="2"/>
          <c:tx>
            <c:strRef>
              <c:f>Sèrie!$A$159</c:f>
              <c:strCache>
                <c:ptCount val="1"/>
                <c:pt idx="0">
                  <c:v>Altres materials de construcció</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Sèrie!$DF$159:$FD$159</c:f>
              <c:numCache>
                <c:formatCode>0.0_)</c:formatCode>
                <c:ptCount val="51"/>
                <c:pt idx="0">
                  <c:v>260.11901799999998</c:v>
                </c:pt>
                <c:pt idx="1">
                  <c:v>259.29086599999999</c:v>
                </c:pt>
                <c:pt idx="2">
                  <c:v>257.732867</c:v>
                </c:pt>
                <c:pt idx="3">
                  <c:v>257.33063599999997</c:v>
                </c:pt>
                <c:pt idx="4">
                  <c:v>256.48320700000005</c:v>
                </c:pt>
                <c:pt idx="5">
                  <c:v>256.00621700000005</c:v>
                </c:pt>
                <c:pt idx="6">
                  <c:v>254.71963300000002</c:v>
                </c:pt>
                <c:pt idx="7">
                  <c:v>252.46523300000004</c:v>
                </c:pt>
                <c:pt idx="8">
                  <c:v>252.15988099999998</c:v>
                </c:pt>
                <c:pt idx="9">
                  <c:v>251.93764800000002</c:v>
                </c:pt>
                <c:pt idx="10">
                  <c:v>251.73766100000003</c:v>
                </c:pt>
                <c:pt idx="11">
                  <c:v>255.09810899999999</c:v>
                </c:pt>
                <c:pt idx="12">
                  <c:v>255.30071799999999</c:v>
                </c:pt>
                <c:pt idx="13">
                  <c:v>255.37854999999999</c:v>
                </c:pt>
                <c:pt idx="14">
                  <c:v>256.52371699999998</c:v>
                </c:pt>
                <c:pt idx="15">
                  <c:v>256.42107900000002</c:v>
                </c:pt>
                <c:pt idx="16">
                  <c:v>256.09174300000001</c:v>
                </c:pt>
                <c:pt idx="17">
                  <c:v>256.78906000000001</c:v>
                </c:pt>
                <c:pt idx="18">
                  <c:v>257.47604699999999</c:v>
                </c:pt>
                <c:pt idx="19">
                  <c:v>258.95148399999999</c:v>
                </c:pt>
                <c:pt idx="20">
                  <c:v>259.78585099999998</c:v>
                </c:pt>
                <c:pt idx="21">
                  <c:v>260.12583499999994</c:v>
                </c:pt>
                <c:pt idx="22">
                  <c:v>259.09111899999999</c:v>
                </c:pt>
                <c:pt idx="23">
                  <c:v>256.30604699999998</c:v>
                </c:pt>
                <c:pt idx="24">
                  <c:v>256.05719599999998</c:v>
                </c:pt>
                <c:pt idx="25">
                  <c:v>254.65522099999998</c:v>
                </c:pt>
                <c:pt idx="26">
                  <c:v>254.25963299999998</c:v>
                </c:pt>
                <c:pt idx="27">
                  <c:v>255.55973</c:v>
                </c:pt>
                <c:pt idx="28">
                  <c:v>256.93465900000001</c:v>
                </c:pt>
                <c:pt idx="29">
                  <c:v>256.20113600000002</c:v>
                </c:pt>
                <c:pt idx="30">
                  <c:v>257.51572099999998</c:v>
                </c:pt>
                <c:pt idx="31">
                  <c:v>256.450062</c:v>
                </c:pt>
                <c:pt idx="32">
                  <c:v>258.33187800000002</c:v>
                </c:pt>
                <c:pt idx="33">
                  <c:v>257.83289400000001</c:v>
                </c:pt>
                <c:pt idx="34">
                  <c:v>258.81996200000003</c:v>
                </c:pt>
                <c:pt idx="35">
                  <c:v>258.03714600000001</c:v>
                </c:pt>
                <c:pt idx="36">
                  <c:v>259.82317</c:v>
                </c:pt>
                <c:pt idx="37">
                  <c:v>261.17741800000005</c:v>
                </c:pt>
                <c:pt idx="38">
                  <c:v>259.16036600000001</c:v>
                </c:pt>
                <c:pt idx="39">
                  <c:v>257.80949800000002</c:v>
                </c:pt>
                <c:pt idx="40">
                  <c:v>262.83473900000001</c:v>
                </c:pt>
                <c:pt idx="41">
                  <c:v>265.38367999999997</c:v>
                </c:pt>
                <c:pt idx="42">
                  <c:v>267.35027499999995</c:v>
                </c:pt>
                <c:pt idx="43">
                  <c:v>270.46689600000002</c:v>
                </c:pt>
                <c:pt idx="44">
                  <c:v>270.38781799999998</c:v>
                </c:pt>
                <c:pt idx="45">
                  <c:v>273.03974899999997</c:v>
                </c:pt>
                <c:pt idx="46">
                  <c:v>274.27889999999996</c:v>
                </c:pt>
                <c:pt idx="47">
                  <c:v>278.38496699999996</c:v>
                </c:pt>
                <c:pt idx="48">
                  <c:v>278.29158499999994</c:v>
                </c:pt>
                <c:pt idx="49">
                  <c:v>280.68105500000001</c:v>
                </c:pt>
                <c:pt idx="50">
                  <c:v>284.91233300000005</c:v>
                </c:pt>
              </c:numCache>
            </c:numRef>
          </c:val>
          <c:smooth val="0"/>
        </c:ser>
        <c:ser>
          <c:idx val="3"/>
          <c:order val="3"/>
          <c:tx>
            <c:strRef>
              <c:f>Sèrie!$A$160</c:f>
              <c:strCache>
                <c:ptCount val="1"/>
                <c:pt idx="0">
                  <c:v>Ciment, calç i guix</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Sèrie!$DF$160:$FD$160</c:f>
              <c:numCache>
                <c:formatCode>0.0_)</c:formatCode>
                <c:ptCount val="51"/>
                <c:pt idx="0">
                  <c:v>339.52321900000004</c:v>
                </c:pt>
                <c:pt idx="1">
                  <c:v>342.27307300000001</c:v>
                </c:pt>
                <c:pt idx="2">
                  <c:v>345.26214400000003</c:v>
                </c:pt>
                <c:pt idx="3">
                  <c:v>348.49619300000001</c:v>
                </c:pt>
                <c:pt idx="4">
                  <c:v>348.75539299999997</c:v>
                </c:pt>
                <c:pt idx="5">
                  <c:v>345.423744</c:v>
                </c:pt>
                <c:pt idx="6">
                  <c:v>343.30366199999997</c:v>
                </c:pt>
                <c:pt idx="7">
                  <c:v>346.00432800000004</c:v>
                </c:pt>
                <c:pt idx="8">
                  <c:v>342.02591600000005</c:v>
                </c:pt>
                <c:pt idx="9">
                  <c:v>342.60889900000001</c:v>
                </c:pt>
                <c:pt idx="10">
                  <c:v>348.18199199999998</c:v>
                </c:pt>
                <c:pt idx="11">
                  <c:v>344.67238899999995</c:v>
                </c:pt>
                <c:pt idx="12">
                  <c:v>341.37837999999994</c:v>
                </c:pt>
                <c:pt idx="13">
                  <c:v>343.23256899999996</c:v>
                </c:pt>
                <c:pt idx="14">
                  <c:v>337.96309099999996</c:v>
                </c:pt>
                <c:pt idx="15">
                  <c:v>337.26328050000001</c:v>
                </c:pt>
                <c:pt idx="16">
                  <c:v>336.77668699999998</c:v>
                </c:pt>
                <c:pt idx="17">
                  <c:v>344.51051100000001</c:v>
                </c:pt>
                <c:pt idx="18">
                  <c:v>345.97458799999998</c:v>
                </c:pt>
                <c:pt idx="19">
                  <c:v>343.28824199999997</c:v>
                </c:pt>
                <c:pt idx="20">
                  <c:v>341.02192399999996</c:v>
                </c:pt>
                <c:pt idx="21">
                  <c:v>334.49373800000001</c:v>
                </c:pt>
                <c:pt idx="22">
                  <c:v>328.69333600000004</c:v>
                </c:pt>
                <c:pt idx="23">
                  <c:v>331.92006199999992</c:v>
                </c:pt>
                <c:pt idx="24">
                  <c:v>332.13435399999997</c:v>
                </c:pt>
                <c:pt idx="25">
                  <c:v>330.54525799999999</c:v>
                </c:pt>
                <c:pt idx="26">
                  <c:v>334.07572199999998</c:v>
                </c:pt>
                <c:pt idx="27">
                  <c:v>329.80208550000003</c:v>
                </c:pt>
                <c:pt idx="28">
                  <c:v>332.797775</c:v>
                </c:pt>
                <c:pt idx="29">
                  <c:v>331.97444100000007</c:v>
                </c:pt>
                <c:pt idx="30">
                  <c:v>330.34116900000009</c:v>
                </c:pt>
                <c:pt idx="31">
                  <c:v>334.16142900000006</c:v>
                </c:pt>
                <c:pt idx="32">
                  <c:v>338.11813300000006</c:v>
                </c:pt>
                <c:pt idx="33">
                  <c:v>347.11265500000002</c:v>
                </c:pt>
                <c:pt idx="34">
                  <c:v>352.02031599999998</c:v>
                </c:pt>
                <c:pt idx="35">
                  <c:v>354.019837</c:v>
                </c:pt>
                <c:pt idx="36">
                  <c:v>352.39572400000003</c:v>
                </c:pt>
                <c:pt idx="37">
                  <c:v>359.38834499999996</c:v>
                </c:pt>
                <c:pt idx="38">
                  <c:v>354.37770999999998</c:v>
                </c:pt>
                <c:pt idx="39">
                  <c:v>358.60641799999996</c:v>
                </c:pt>
                <c:pt idx="40">
                  <c:v>360.47115199999996</c:v>
                </c:pt>
                <c:pt idx="41">
                  <c:v>360.20307800000006</c:v>
                </c:pt>
                <c:pt idx="42">
                  <c:v>364.18099800000005</c:v>
                </c:pt>
                <c:pt idx="43">
                  <c:v>368.08604600000001</c:v>
                </c:pt>
                <c:pt idx="44">
                  <c:v>371.81608299999994</c:v>
                </c:pt>
                <c:pt idx="45">
                  <c:v>372.97551800000002</c:v>
                </c:pt>
                <c:pt idx="46">
                  <c:v>375.75842800000009</c:v>
                </c:pt>
                <c:pt idx="47">
                  <c:v>380.08607200000006</c:v>
                </c:pt>
                <c:pt idx="48">
                  <c:v>387.76601900000003</c:v>
                </c:pt>
                <c:pt idx="49">
                  <c:v>383.96118300000001</c:v>
                </c:pt>
                <c:pt idx="50">
                  <c:v>392.27464899999995</c:v>
                </c:pt>
              </c:numCache>
            </c:numRef>
          </c:val>
          <c:smooth val="0"/>
        </c:ser>
        <c:dLbls>
          <c:showLegendKey val="0"/>
          <c:showVal val="0"/>
          <c:showCatName val="0"/>
          <c:showSerName val="0"/>
          <c:showPercent val="0"/>
          <c:showBubbleSize val="0"/>
        </c:dLbls>
        <c:marker val="1"/>
        <c:smooth val="0"/>
        <c:axId val="376770944"/>
        <c:axId val="376774016"/>
      </c:lineChart>
      <c:catAx>
        <c:axId val="376770944"/>
        <c:scaling>
          <c:orientation val="minMax"/>
        </c:scaling>
        <c:delete val="0"/>
        <c:axPos val="b"/>
        <c:majorTickMark val="out"/>
        <c:minorTickMark val="none"/>
        <c:tickLblPos val="low"/>
        <c:txPr>
          <a:bodyPr rot="-5400000" vert="horz" anchor="ctr" anchorCtr="1"/>
          <a:lstStyle/>
          <a:p>
            <a:pPr>
              <a:defRPr sz="900"/>
            </a:pPr>
            <a:endParaRPr lang="ca-ES"/>
          </a:p>
        </c:txPr>
        <c:crossAx val="376774016"/>
        <c:crosses val="autoZero"/>
        <c:auto val="1"/>
        <c:lblAlgn val="ctr"/>
        <c:lblOffset val="100"/>
        <c:noMultiLvlLbl val="0"/>
      </c:catAx>
      <c:valAx>
        <c:axId val="376774016"/>
        <c:scaling>
          <c:orientation val="minMax"/>
          <c:max val="400"/>
          <c:min val="100"/>
        </c:scaling>
        <c:delete val="0"/>
        <c:axPos val="l"/>
        <c:majorGridlines/>
        <c:numFmt formatCode="#,##0" sourceLinked="0"/>
        <c:majorTickMark val="out"/>
        <c:minorTickMark val="none"/>
        <c:tickLblPos val="nextTo"/>
        <c:crossAx val="376770944"/>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Consum elèctric industrial de xarxa acumulat els darrers dotze mesos (II)</a:t>
            </a:r>
          </a:p>
        </c:rich>
      </c:tx>
      <c:layout/>
      <c:overlay val="0"/>
    </c:title>
    <c:autoTitleDeleted val="0"/>
    <c:plotArea>
      <c:layout/>
      <c:lineChart>
        <c:grouping val="standard"/>
        <c:varyColors val="0"/>
        <c:ser>
          <c:idx val="0"/>
          <c:order val="0"/>
          <c:tx>
            <c:strRef>
              <c:f>Sèrie!$A$147</c:f>
              <c:strCache>
                <c:ptCount val="1"/>
                <c:pt idx="0">
                  <c:v>Siderúrgia i foneria fèrrica</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Sèrie!$DF$147:$FD$147</c:f>
              <c:numCache>
                <c:formatCode>0.0_)</c:formatCode>
                <c:ptCount val="51"/>
                <c:pt idx="0">
                  <c:v>1538.5938390000001</c:v>
                </c:pt>
                <c:pt idx="1">
                  <c:v>1540.4207099999999</c:v>
                </c:pt>
                <c:pt idx="2">
                  <c:v>1546.0915560000001</c:v>
                </c:pt>
                <c:pt idx="3">
                  <c:v>1562.915643</c:v>
                </c:pt>
                <c:pt idx="4">
                  <c:v>1540.5180290000001</c:v>
                </c:pt>
                <c:pt idx="5">
                  <c:v>1536.2246150000001</c:v>
                </c:pt>
                <c:pt idx="6">
                  <c:v>1530.0880400000001</c:v>
                </c:pt>
                <c:pt idx="7">
                  <c:v>1510.5054019999998</c:v>
                </c:pt>
                <c:pt idx="8">
                  <c:v>1528.5655200000001</c:v>
                </c:pt>
                <c:pt idx="9">
                  <c:v>1523.0254139999997</c:v>
                </c:pt>
                <c:pt idx="10">
                  <c:v>1513.5663829999996</c:v>
                </c:pt>
                <c:pt idx="11">
                  <c:v>1510.244647</c:v>
                </c:pt>
                <c:pt idx="12">
                  <c:v>1526.4982749999999</c:v>
                </c:pt>
                <c:pt idx="13">
                  <c:v>1523.9827070000001</c:v>
                </c:pt>
                <c:pt idx="14">
                  <c:v>1521.8024760000001</c:v>
                </c:pt>
                <c:pt idx="15">
                  <c:v>1518.8234639999998</c:v>
                </c:pt>
                <c:pt idx="16">
                  <c:v>1524.2270050000002</c:v>
                </c:pt>
                <c:pt idx="17">
                  <c:v>1535.0415459999999</c:v>
                </c:pt>
                <c:pt idx="18">
                  <c:v>1544.1732300000001</c:v>
                </c:pt>
                <c:pt idx="19">
                  <c:v>1556.893955</c:v>
                </c:pt>
                <c:pt idx="20">
                  <c:v>1566.0551439999999</c:v>
                </c:pt>
                <c:pt idx="21">
                  <c:v>1552.6231910000001</c:v>
                </c:pt>
                <c:pt idx="22">
                  <c:v>1571.7353209999999</c:v>
                </c:pt>
                <c:pt idx="23">
                  <c:v>1577.4214440000001</c:v>
                </c:pt>
                <c:pt idx="24">
                  <c:v>1592.0545030000001</c:v>
                </c:pt>
                <c:pt idx="25">
                  <c:v>1603.525623</c:v>
                </c:pt>
                <c:pt idx="26">
                  <c:v>1602.0851640000001</c:v>
                </c:pt>
                <c:pt idx="27">
                  <c:v>1605.7037490000002</c:v>
                </c:pt>
                <c:pt idx="28">
                  <c:v>1613.8337650000001</c:v>
                </c:pt>
                <c:pt idx="29">
                  <c:v>1611.7418620000001</c:v>
                </c:pt>
                <c:pt idx="30">
                  <c:v>1617.7447050000001</c:v>
                </c:pt>
                <c:pt idx="31">
                  <c:v>1608.3569910000001</c:v>
                </c:pt>
                <c:pt idx="32">
                  <c:v>1591.0649060000003</c:v>
                </c:pt>
                <c:pt idx="33">
                  <c:v>1606.9772990000001</c:v>
                </c:pt>
                <c:pt idx="34">
                  <c:v>1597.2541189999999</c:v>
                </c:pt>
                <c:pt idx="35">
                  <c:v>1586.4290590000001</c:v>
                </c:pt>
                <c:pt idx="36">
                  <c:v>1580.6521669999997</c:v>
                </c:pt>
                <c:pt idx="37">
                  <c:v>1576.9111539999999</c:v>
                </c:pt>
                <c:pt idx="38">
                  <c:v>1571.0222800000001</c:v>
                </c:pt>
                <c:pt idx="39">
                  <c:v>1580.7717280000002</c:v>
                </c:pt>
                <c:pt idx="40">
                  <c:v>1571.5176780000004</c:v>
                </c:pt>
                <c:pt idx="41">
                  <c:v>1570.2442740000004</c:v>
                </c:pt>
                <c:pt idx="42">
                  <c:v>1566.5413690000003</c:v>
                </c:pt>
                <c:pt idx="43">
                  <c:v>1565.2632620000002</c:v>
                </c:pt>
                <c:pt idx="44">
                  <c:v>1565.224275</c:v>
                </c:pt>
                <c:pt idx="45">
                  <c:v>1556.5709180000001</c:v>
                </c:pt>
                <c:pt idx="46">
                  <c:v>1559.3821730000002</c:v>
                </c:pt>
                <c:pt idx="47">
                  <c:v>1579.563204</c:v>
                </c:pt>
                <c:pt idx="48">
                  <c:v>1579.5712790000002</c:v>
                </c:pt>
                <c:pt idx="49">
                  <c:v>1583.7573425000003</c:v>
                </c:pt>
                <c:pt idx="50">
                  <c:v>1590.6714230000002</c:v>
                </c:pt>
              </c:numCache>
            </c:numRef>
          </c:val>
          <c:smooth val="0"/>
        </c:ser>
        <c:ser>
          <c:idx val="2"/>
          <c:order val="1"/>
          <c:tx>
            <c:strRef>
              <c:f>Sèrie!$A$149</c:f>
              <c:strCache>
                <c:ptCount val="1"/>
                <c:pt idx="0">
                  <c:v>Alimentació, begudes i tabac</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Sèrie!$DF$149:$FD$149</c:f>
              <c:numCache>
                <c:formatCode>0.0_)</c:formatCode>
                <c:ptCount val="51"/>
                <c:pt idx="0">
                  <c:v>1908.7211379999999</c:v>
                </c:pt>
                <c:pt idx="1">
                  <c:v>1895.976686</c:v>
                </c:pt>
                <c:pt idx="2">
                  <c:v>1905.9929009999996</c:v>
                </c:pt>
                <c:pt idx="3">
                  <c:v>1903.6181269999997</c:v>
                </c:pt>
                <c:pt idx="4">
                  <c:v>1907.023551</c:v>
                </c:pt>
                <c:pt idx="5">
                  <c:v>1913.1867670000001</c:v>
                </c:pt>
                <c:pt idx="6">
                  <c:v>1918.4605100000001</c:v>
                </c:pt>
                <c:pt idx="7">
                  <c:v>1920.272301</c:v>
                </c:pt>
                <c:pt idx="8">
                  <c:v>1917.0707180000002</c:v>
                </c:pt>
                <c:pt idx="9">
                  <c:v>1926.2527540000001</c:v>
                </c:pt>
                <c:pt idx="10">
                  <c:v>1932.2138990000001</c:v>
                </c:pt>
                <c:pt idx="11">
                  <c:v>1932.6016840000002</c:v>
                </c:pt>
                <c:pt idx="12">
                  <c:v>1942.8494120000003</c:v>
                </c:pt>
                <c:pt idx="13">
                  <c:v>1944.1200570000001</c:v>
                </c:pt>
                <c:pt idx="14">
                  <c:v>1937.624454</c:v>
                </c:pt>
                <c:pt idx="15">
                  <c:v>1945.5287700000001</c:v>
                </c:pt>
                <c:pt idx="16">
                  <c:v>1942.025108</c:v>
                </c:pt>
                <c:pt idx="17">
                  <c:v>1942.2785000000003</c:v>
                </c:pt>
                <c:pt idx="18">
                  <c:v>1946.5954680000002</c:v>
                </c:pt>
                <c:pt idx="19">
                  <c:v>1958.7194080000002</c:v>
                </c:pt>
                <c:pt idx="20">
                  <c:v>1966.359766</c:v>
                </c:pt>
                <c:pt idx="21">
                  <c:v>1962.1874480000001</c:v>
                </c:pt>
                <c:pt idx="22">
                  <c:v>1951.0957860000001</c:v>
                </c:pt>
                <c:pt idx="23">
                  <c:v>1952.0452479999999</c:v>
                </c:pt>
                <c:pt idx="24">
                  <c:v>1953.1804699999998</c:v>
                </c:pt>
                <c:pt idx="25">
                  <c:v>1951.467028</c:v>
                </c:pt>
                <c:pt idx="26">
                  <c:v>1960.8343620000001</c:v>
                </c:pt>
                <c:pt idx="27">
                  <c:v>1958.3853730000001</c:v>
                </c:pt>
                <c:pt idx="28">
                  <c:v>1968.783807</c:v>
                </c:pt>
                <c:pt idx="29">
                  <c:v>1967.5649400000002</c:v>
                </c:pt>
                <c:pt idx="30">
                  <c:v>1970.2431660000002</c:v>
                </c:pt>
                <c:pt idx="31">
                  <c:v>1962.912194</c:v>
                </c:pt>
                <c:pt idx="32">
                  <c:v>1967.3267780000001</c:v>
                </c:pt>
                <c:pt idx="33">
                  <c:v>1978.1464530000003</c:v>
                </c:pt>
                <c:pt idx="34">
                  <c:v>1980.8652230000002</c:v>
                </c:pt>
                <c:pt idx="35">
                  <c:v>1988.8472160000003</c:v>
                </c:pt>
                <c:pt idx="36">
                  <c:v>1985.7209840000003</c:v>
                </c:pt>
                <c:pt idx="37">
                  <c:v>1996.1434320000003</c:v>
                </c:pt>
                <c:pt idx="38">
                  <c:v>1995.388123</c:v>
                </c:pt>
                <c:pt idx="39">
                  <c:v>2006.8047290000004</c:v>
                </c:pt>
                <c:pt idx="40">
                  <c:v>1994.48813</c:v>
                </c:pt>
                <c:pt idx="41">
                  <c:v>2012.1668370000002</c:v>
                </c:pt>
                <c:pt idx="42">
                  <c:v>2015.6046939999999</c:v>
                </c:pt>
                <c:pt idx="43">
                  <c:v>2028.884556</c:v>
                </c:pt>
                <c:pt idx="44">
                  <c:v>2032.1242229999998</c:v>
                </c:pt>
                <c:pt idx="45">
                  <c:v>2022.0665570000001</c:v>
                </c:pt>
                <c:pt idx="46">
                  <c:v>2025.4689229999999</c:v>
                </c:pt>
                <c:pt idx="47">
                  <c:v>2035.4962289999999</c:v>
                </c:pt>
                <c:pt idx="48">
                  <c:v>2037.361801</c:v>
                </c:pt>
                <c:pt idx="49">
                  <c:v>2049.1648459999997</c:v>
                </c:pt>
                <c:pt idx="50">
                  <c:v>2049.9219820000003</c:v>
                </c:pt>
              </c:numCache>
            </c:numRef>
          </c:val>
          <c:smooth val="0"/>
        </c:ser>
        <c:ser>
          <c:idx val="3"/>
          <c:order val="2"/>
          <c:tx>
            <c:strRef>
              <c:f>Sèrie!$A$150</c:f>
              <c:strCache>
                <c:ptCount val="1"/>
                <c:pt idx="0">
                  <c:v>Altres indústries</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Sèrie!$DF$150:$FD$150</c:f>
              <c:numCache>
                <c:formatCode>0.0_)</c:formatCode>
                <c:ptCount val="51"/>
                <c:pt idx="0">
                  <c:v>1603.5424509999998</c:v>
                </c:pt>
                <c:pt idx="1">
                  <c:v>1599.0328699999998</c:v>
                </c:pt>
                <c:pt idx="2">
                  <c:v>1606.5341389999996</c:v>
                </c:pt>
                <c:pt idx="3">
                  <c:v>1616.9060929999998</c:v>
                </c:pt>
                <c:pt idx="4">
                  <c:v>1605.3902979999998</c:v>
                </c:pt>
                <c:pt idx="5">
                  <c:v>1608.0315829999997</c:v>
                </c:pt>
                <c:pt idx="6">
                  <c:v>1611.454594</c:v>
                </c:pt>
                <c:pt idx="7">
                  <c:v>1616.5480459999999</c:v>
                </c:pt>
                <c:pt idx="8">
                  <c:v>1616.9989599999999</c:v>
                </c:pt>
                <c:pt idx="9">
                  <c:v>1616.0905910000001</c:v>
                </c:pt>
                <c:pt idx="10">
                  <c:v>1618.5482999999997</c:v>
                </c:pt>
                <c:pt idx="11">
                  <c:v>1619.7529239999999</c:v>
                </c:pt>
                <c:pt idx="12">
                  <c:v>1621.031465</c:v>
                </c:pt>
                <c:pt idx="13">
                  <c:v>1620.3275960000001</c:v>
                </c:pt>
                <c:pt idx="14">
                  <c:v>1620.3595379999999</c:v>
                </c:pt>
                <c:pt idx="15">
                  <c:v>1627.715211</c:v>
                </c:pt>
                <c:pt idx="16">
                  <c:v>1631.1403319999999</c:v>
                </c:pt>
                <c:pt idx="17">
                  <c:v>1635.481726</c:v>
                </c:pt>
                <c:pt idx="18">
                  <c:v>1645.6561339999998</c:v>
                </c:pt>
                <c:pt idx="19">
                  <c:v>1653.0200929999999</c:v>
                </c:pt>
                <c:pt idx="20">
                  <c:v>1657.8086819999999</c:v>
                </c:pt>
                <c:pt idx="21">
                  <c:v>1662.5344949999999</c:v>
                </c:pt>
                <c:pt idx="22">
                  <c:v>1659.2097390000001</c:v>
                </c:pt>
                <c:pt idx="23">
                  <c:v>1663.636706</c:v>
                </c:pt>
                <c:pt idx="24">
                  <c:v>1667.888404</c:v>
                </c:pt>
                <c:pt idx="25">
                  <c:v>1665.4171120000001</c:v>
                </c:pt>
                <c:pt idx="26">
                  <c:v>1667.286327</c:v>
                </c:pt>
                <c:pt idx="27">
                  <c:v>1661.5556839999999</c:v>
                </c:pt>
                <c:pt idx="28">
                  <c:v>1671.8132999999998</c:v>
                </c:pt>
                <c:pt idx="29">
                  <c:v>1667.0053459999999</c:v>
                </c:pt>
                <c:pt idx="30">
                  <c:v>1668.7910240000001</c:v>
                </c:pt>
                <c:pt idx="31">
                  <c:v>1667.6932980000001</c:v>
                </c:pt>
                <c:pt idx="32">
                  <c:v>1677.211554</c:v>
                </c:pt>
                <c:pt idx="33">
                  <c:v>1684.1462730000001</c:v>
                </c:pt>
                <c:pt idx="34">
                  <c:v>1682.146786</c:v>
                </c:pt>
                <c:pt idx="35">
                  <c:v>1687.4303299999999</c:v>
                </c:pt>
                <c:pt idx="36">
                  <c:v>1691.8989279999998</c:v>
                </c:pt>
                <c:pt idx="37">
                  <c:v>1702.866532</c:v>
                </c:pt>
                <c:pt idx="38">
                  <c:v>1708.9281089999999</c:v>
                </c:pt>
                <c:pt idx="39">
                  <c:v>1721.3817680000002</c:v>
                </c:pt>
                <c:pt idx="40">
                  <c:v>1709.8407960000002</c:v>
                </c:pt>
                <c:pt idx="41">
                  <c:v>1726.445882</c:v>
                </c:pt>
                <c:pt idx="42">
                  <c:v>1733.0959660000001</c:v>
                </c:pt>
                <c:pt idx="43">
                  <c:v>1734.8692850000002</c:v>
                </c:pt>
                <c:pt idx="44">
                  <c:v>1740.5549540000002</c:v>
                </c:pt>
                <c:pt idx="45">
                  <c:v>1738.103916</c:v>
                </c:pt>
                <c:pt idx="46">
                  <c:v>1744.5831819999999</c:v>
                </c:pt>
                <c:pt idx="47">
                  <c:v>1751.7157300000001</c:v>
                </c:pt>
                <c:pt idx="48">
                  <c:v>1755.2285069999998</c:v>
                </c:pt>
                <c:pt idx="49">
                  <c:v>1766.440951</c:v>
                </c:pt>
                <c:pt idx="50">
                  <c:v>1771.205565</c:v>
                </c:pt>
              </c:numCache>
            </c:numRef>
          </c:val>
          <c:smooth val="0"/>
        </c:ser>
        <c:dLbls>
          <c:showLegendKey val="0"/>
          <c:showVal val="0"/>
          <c:showCatName val="0"/>
          <c:showSerName val="0"/>
          <c:showPercent val="0"/>
          <c:showBubbleSize val="0"/>
        </c:dLbls>
        <c:marker val="1"/>
        <c:smooth val="0"/>
        <c:axId val="378956416"/>
        <c:axId val="378975360"/>
      </c:lineChart>
      <c:catAx>
        <c:axId val="378956416"/>
        <c:scaling>
          <c:orientation val="minMax"/>
        </c:scaling>
        <c:delete val="0"/>
        <c:axPos val="b"/>
        <c:majorTickMark val="out"/>
        <c:minorTickMark val="none"/>
        <c:tickLblPos val="low"/>
        <c:txPr>
          <a:bodyPr rot="-5400000" vert="horz" anchor="ctr" anchorCtr="1"/>
          <a:lstStyle/>
          <a:p>
            <a:pPr>
              <a:defRPr sz="900"/>
            </a:pPr>
            <a:endParaRPr lang="ca-ES"/>
          </a:p>
        </c:txPr>
        <c:crossAx val="378975360"/>
        <c:crosses val="autoZero"/>
        <c:auto val="1"/>
        <c:lblAlgn val="ctr"/>
        <c:lblOffset val="100"/>
        <c:noMultiLvlLbl val="0"/>
      </c:catAx>
      <c:valAx>
        <c:axId val="378975360"/>
        <c:scaling>
          <c:orientation val="minMax"/>
          <c:min val="1400"/>
        </c:scaling>
        <c:delete val="0"/>
        <c:axPos val="l"/>
        <c:majorGridlines/>
        <c:numFmt formatCode="#,##0" sourceLinked="0"/>
        <c:majorTickMark val="out"/>
        <c:minorTickMark val="none"/>
        <c:tickLblPos val="nextTo"/>
        <c:crossAx val="378956416"/>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Variació interanual del consum elèctric industrial de xarxa acumulat els darrers dotze mesos (II)</a:t>
            </a:r>
          </a:p>
        </c:rich>
      </c:tx>
      <c:layout/>
      <c:overlay val="0"/>
    </c:title>
    <c:autoTitleDeleted val="0"/>
    <c:plotArea>
      <c:layout/>
      <c:lineChart>
        <c:grouping val="standard"/>
        <c:varyColors val="0"/>
        <c:ser>
          <c:idx val="0"/>
          <c:order val="0"/>
          <c:tx>
            <c:strRef>
              <c:f>Sèrie!$A$165</c:f>
              <c:strCache>
                <c:ptCount val="1"/>
                <c:pt idx="0">
                  <c:v>Siderúrgia i foneria fèrrica</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Sèrie!$DF$165:$FD$165</c:f>
              <c:numCache>
                <c:formatCode>0.0%</c:formatCode>
                <c:ptCount val="51"/>
                <c:pt idx="0">
                  <c:v>4.8037097872457579E-3</c:v>
                </c:pt>
                <c:pt idx="1">
                  <c:v>1.9275713553777329E-2</c:v>
                </c:pt>
                <c:pt idx="2">
                  <c:v>2.7037803660520776E-2</c:v>
                </c:pt>
                <c:pt idx="3">
                  <c:v>5.436735212566135E-2</c:v>
                </c:pt>
                <c:pt idx="4">
                  <c:v>1.6284865632425261E-2</c:v>
                </c:pt>
                <c:pt idx="5">
                  <c:v>8.379703238188263E-3</c:v>
                </c:pt>
                <c:pt idx="6">
                  <c:v>-3.3680308615924304E-4</c:v>
                </c:pt>
                <c:pt idx="7">
                  <c:v>-1.6597551310748582E-2</c:v>
                </c:pt>
                <c:pt idx="8">
                  <c:v>-4.5984946685228012E-3</c:v>
                </c:pt>
                <c:pt idx="9">
                  <c:v>-9.9658406276925682E-3</c:v>
                </c:pt>
                <c:pt idx="10">
                  <c:v>-1.5393611556618669E-2</c:v>
                </c:pt>
                <c:pt idx="11">
                  <c:v>-2.3001224869371617E-2</c:v>
                </c:pt>
                <c:pt idx="12">
                  <c:v>-7.8614405526682418E-3</c:v>
                </c:pt>
                <c:pt idx="13">
                  <c:v>-1.067111269881571E-2</c:v>
                </c:pt>
                <c:pt idx="14">
                  <c:v>-1.5709988134751884E-2</c:v>
                </c:pt>
                <c:pt idx="15">
                  <c:v>-2.8211489978669402E-2</c:v>
                </c:pt>
                <c:pt idx="16">
                  <c:v>-1.0575029758382537E-2</c:v>
                </c:pt>
                <c:pt idx="17">
                  <c:v>-7.7011459681641803E-4</c:v>
                </c:pt>
                <c:pt idx="18">
                  <c:v>9.2054768299476564E-3</c:v>
                </c:pt>
                <c:pt idx="19">
                  <c:v>3.0710617081262326E-2</c:v>
                </c:pt>
                <c:pt idx="20">
                  <c:v>2.4526017046361037E-2</c:v>
                </c:pt>
                <c:pt idx="21">
                  <c:v>1.9433541113582864E-2</c:v>
                </c:pt>
                <c:pt idx="22">
                  <c:v>3.8431705839492292E-2</c:v>
                </c:pt>
                <c:pt idx="23">
                  <c:v>4.4480738358147587E-2</c:v>
                </c:pt>
                <c:pt idx="24">
                  <c:v>4.2945497596451609E-2</c:v>
                </c:pt>
                <c:pt idx="25">
                  <c:v>5.2194106688114639E-2</c:v>
                </c:pt>
                <c:pt idx="26">
                  <c:v>5.2754998934566144E-2</c:v>
                </c:pt>
                <c:pt idx="27">
                  <c:v>5.7202358970140699E-2</c:v>
                </c:pt>
                <c:pt idx="28">
                  <c:v>5.8788329891845681E-2</c:v>
                </c:pt>
                <c:pt idx="29">
                  <c:v>4.9966280196041213E-2</c:v>
                </c:pt>
                <c:pt idx="30">
                  <c:v>4.7644573530134293E-2</c:v>
                </c:pt>
                <c:pt idx="31">
                  <c:v>3.3054939827292351E-2</c:v>
                </c:pt>
                <c:pt idx="32">
                  <c:v>1.5969911465646636E-2</c:v>
                </c:pt>
                <c:pt idx="33">
                  <c:v>3.5007919703293977E-2</c:v>
                </c:pt>
                <c:pt idx="34">
                  <c:v>1.6236065741504158E-2</c:v>
                </c:pt>
                <c:pt idx="35">
                  <c:v>5.7103414146308928E-3</c:v>
                </c:pt>
                <c:pt idx="36">
                  <c:v>-7.1620261608595914E-3</c:v>
                </c:pt>
                <c:pt idx="37">
                  <c:v>-1.65974703604721E-2</c:v>
                </c:pt>
                <c:pt idx="38">
                  <c:v>-1.9389034177461406E-2</c:v>
                </c:pt>
                <c:pt idx="39">
                  <c:v>-1.5527161231034814E-2</c:v>
                </c:pt>
                <c:pt idx="40">
                  <c:v>-2.6220846234432105E-2</c:v>
                </c:pt>
                <c:pt idx="41">
                  <c:v>-2.5747043604430364E-2</c:v>
                </c:pt>
                <c:pt idx="42">
                  <c:v>-3.1651060789594565E-2</c:v>
                </c:pt>
                <c:pt idx="43">
                  <c:v>-2.6793634274693168E-2</c:v>
                </c:pt>
                <c:pt idx="44">
                  <c:v>-1.6241091675489594E-2</c:v>
                </c:pt>
                <c:pt idx="45">
                  <c:v>-3.1367201659517674E-2</c:v>
                </c:pt>
                <c:pt idx="46">
                  <c:v>-2.3710657903145971E-2</c:v>
                </c:pt>
                <c:pt idx="47">
                  <c:v>-4.3278676478152311E-3</c:v>
                </c:pt>
                <c:pt idx="48">
                  <c:v>-6.8382407120659572E-4</c:v>
                </c:pt>
                <c:pt idx="49">
                  <c:v>4.3415182159338706E-3</c:v>
                </c:pt>
                <c:pt idx="50">
                  <c:v>1.2507233824844421E-2</c:v>
                </c:pt>
              </c:numCache>
            </c:numRef>
          </c:val>
          <c:smooth val="0"/>
        </c:ser>
        <c:ser>
          <c:idx val="2"/>
          <c:order val="1"/>
          <c:tx>
            <c:strRef>
              <c:f>Sèrie!$A$167</c:f>
              <c:strCache>
                <c:ptCount val="1"/>
                <c:pt idx="0">
                  <c:v>Alimentació, begudes i tabac</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Sèrie!$DF$167:$FD$167</c:f>
              <c:numCache>
                <c:formatCode>0.0%</c:formatCode>
                <c:ptCount val="51"/>
                <c:pt idx="0">
                  <c:v>-2.1064501222225473E-3</c:v>
                </c:pt>
                <c:pt idx="1">
                  <c:v>-1.5090130441607341E-2</c:v>
                </c:pt>
                <c:pt idx="2">
                  <c:v>-7.2037987791102598E-3</c:v>
                </c:pt>
                <c:pt idx="3">
                  <c:v>-2.0098070769694054E-3</c:v>
                </c:pt>
                <c:pt idx="4">
                  <c:v>-6.3461905059994939E-3</c:v>
                </c:pt>
                <c:pt idx="5">
                  <c:v>1.7531948859372815E-3</c:v>
                </c:pt>
                <c:pt idx="6">
                  <c:v>9.1410487940071228E-3</c:v>
                </c:pt>
                <c:pt idx="7">
                  <c:v>5.6240310288049322E-3</c:v>
                </c:pt>
                <c:pt idx="8">
                  <c:v>3.1204292809015044E-3</c:v>
                </c:pt>
                <c:pt idx="9">
                  <c:v>1.1287568031245199E-2</c:v>
                </c:pt>
                <c:pt idx="10">
                  <c:v>1.5604930299561781E-2</c:v>
                </c:pt>
                <c:pt idx="11">
                  <c:v>1.3965229785850575E-2</c:v>
                </c:pt>
                <c:pt idx="12">
                  <c:v>1.7880178157276827E-2</c:v>
                </c:pt>
                <c:pt idx="13">
                  <c:v>2.5392385547508889E-2</c:v>
                </c:pt>
                <c:pt idx="14">
                  <c:v>1.659583988135771E-2</c:v>
                </c:pt>
                <c:pt idx="15">
                  <c:v>2.2016308000832874E-2</c:v>
                </c:pt>
                <c:pt idx="16">
                  <c:v>1.8354024511991973E-2</c:v>
                </c:pt>
                <c:pt idx="17">
                  <c:v>1.5205903313672664E-2</c:v>
                </c:pt>
                <c:pt idx="18">
                  <c:v>1.4665382922059766E-2</c:v>
                </c:pt>
                <c:pt idx="19">
                  <c:v>2.0021695350174396E-2</c:v>
                </c:pt>
                <c:pt idx="20">
                  <c:v>2.5710605006486809E-2</c:v>
                </c:pt>
                <c:pt idx="21">
                  <c:v>1.8655233029714946E-2</c:v>
                </c:pt>
                <c:pt idx="22">
                  <c:v>9.7721515251349977E-3</c:v>
                </c:pt>
                <c:pt idx="23">
                  <c:v>1.0060823273089881E-2</c:v>
                </c:pt>
                <c:pt idx="24">
                  <c:v>5.3174774823976367E-3</c:v>
                </c:pt>
                <c:pt idx="25">
                  <c:v>3.7790726830611021E-3</c:v>
                </c:pt>
                <c:pt idx="26">
                  <c:v>1.1978537921569776E-2</c:v>
                </c:pt>
                <c:pt idx="27">
                  <c:v>6.6082821278452553E-3</c:v>
                </c:pt>
                <c:pt idx="28">
                  <c:v>1.3778760578207816E-2</c:v>
                </c:pt>
                <c:pt idx="29">
                  <c:v>1.3018956859173203E-2</c:v>
                </c:pt>
                <c:pt idx="30">
                  <c:v>1.2148234386005541E-2</c:v>
                </c:pt>
                <c:pt idx="31">
                  <c:v>2.1405751037515408E-3</c:v>
                </c:pt>
                <c:pt idx="32">
                  <c:v>4.9177775945197233E-4</c:v>
                </c:pt>
                <c:pt idx="33">
                  <c:v>8.133272392638391E-3</c:v>
                </c:pt>
                <c:pt idx="34">
                  <c:v>1.525780395489007E-2</c:v>
                </c:pt>
                <c:pt idx="35">
                  <c:v>1.8853030193693776E-2</c:v>
                </c:pt>
                <c:pt idx="36">
                  <c:v>1.6660270005669497E-2</c:v>
                </c:pt>
                <c:pt idx="37">
                  <c:v>2.2893752935086775E-2</c:v>
                </c:pt>
                <c:pt idx="38">
                  <c:v>1.7621968315955083E-2</c:v>
                </c:pt>
                <c:pt idx="39">
                  <c:v>2.4724120526813387E-2</c:v>
                </c:pt>
                <c:pt idx="40">
                  <c:v>1.3055939869379474E-2</c:v>
                </c:pt>
                <c:pt idx="41">
                  <c:v>2.2668576824712128E-2</c:v>
                </c:pt>
                <c:pt idx="42">
                  <c:v>2.3023314473458178E-2</c:v>
                </c:pt>
                <c:pt idx="43">
                  <c:v>3.3609431028884806E-2</c:v>
                </c:pt>
                <c:pt idx="44">
                  <c:v>3.2936798159110658E-2</c:v>
                </c:pt>
                <c:pt idx="45">
                  <c:v>2.2202655386506898E-2</c:v>
                </c:pt>
                <c:pt idx="46">
                  <c:v>2.2517281580847648E-2</c:v>
                </c:pt>
                <c:pt idx="47">
                  <c:v>2.3455302461000915E-2</c:v>
                </c:pt>
                <c:pt idx="48">
                  <c:v>2.6006079109853308E-2</c:v>
                </c:pt>
                <c:pt idx="49">
                  <c:v>2.6561925936792852E-2</c:v>
                </c:pt>
                <c:pt idx="50">
                  <c:v>2.7329950685488935E-2</c:v>
                </c:pt>
              </c:numCache>
            </c:numRef>
          </c:val>
          <c:smooth val="0"/>
        </c:ser>
        <c:ser>
          <c:idx val="3"/>
          <c:order val="2"/>
          <c:tx>
            <c:strRef>
              <c:f>Sèrie!$A$168</c:f>
              <c:strCache>
                <c:ptCount val="1"/>
                <c:pt idx="0">
                  <c:v>Altres indústries</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Sèrie!$DF$168:$FD$168</c:f>
              <c:numCache>
                <c:formatCode>0.0%</c:formatCode>
                <c:ptCount val="51"/>
                <c:pt idx="0">
                  <c:v>-3.6982080085031233E-2</c:v>
                </c:pt>
                <c:pt idx="1">
                  <c:v>-3.8103836890331477E-2</c:v>
                </c:pt>
                <c:pt idx="2">
                  <c:v>-2.3665055165632554E-2</c:v>
                </c:pt>
                <c:pt idx="3">
                  <c:v>-4.9275630305548601E-3</c:v>
                </c:pt>
                <c:pt idx="4">
                  <c:v>-1.892087608448334E-2</c:v>
                </c:pt>
                <c:pt idx="5">
                  <c:v>-1.0213049623222892E-2</c:v>
                </c:pt>
                <c:pt idx="6">
                  <c:v>2.2016263007087478E-3</c:v>
                </c:pt>
                <c:pt idx="7">
                  <c:v>9.857690392392815E-3</c:v>
                </c:pt>
                <c:pt idx="8">
                  <c:v>1.5645337455170161E-2</c:v>
                </c:pt>
                <c:pt idx="9">
                  <c:v>1.2163024253551313E-2</c:v>
                </c:pt>
                <c:pt idx="10">
                  <c:v>1.5316455787518279E-2</c:v>
                </c:pt>
                <c:pt idx="11">
                  <c:v>1.4130889646546629E-2</c:v>
                </c:pt>
                <c:pt idx="12">
                  <c:v>1.0906486441374597E-2</c:v>
                </c:pt>
                <c:pt idx="13">
                  <c:v>1.3317253447079125E-2</c:v>
                </c:pt>
                <c:pt idx="14">
                  <c:v>8.6057299775814666E-3</c:v>
                </c:pt>
                <c:pt idx="15">
                  <c:v>6.6850623216745397E-3</c:v>
                </c:pt>
                <c:pt idx="16">
                  <c:v>1.6039734407314876E-2</c:v>
                </c:pt>
                <c:pt idx="17">
                  <c:v>1.7070649165228602E-2</c:v>
                </c:pt>
                <c:pt idx="18">
                  <c:v>2.1224017187542188E-2</c:v>
                </c:pt>
                <c:pt idx="19">
                  <c:v>2.2561684504365243E-2</c:v>
                </c:pt>
                <c:pt idx="20">
                  <c:v>2.5237939546974175E-2</c:v>
                </c:pt>
                <c:pt idx="21">
                  <c:v>2.8738428562510965E-2</c:v>
                </c:pt>
                <c:pt idx="22">
                  <c:v>2.5122165955752118E-2</c:v>
                </c:pt>
                <c:pt idx="23">
                  <c:v>2.7092886420990947E-2</c:v>
                </c:pt>
                <c:pt idx="24">
                  <c:v>2.8905632007581117E-2</c:v>
                </c:pt>
                <c:pt idx="25">
                  <c:v>2.7827407316464603E-2</c:v>
                </c:pt>
                <c:pt idx="26">
                  <c:v>2.8960726245930379E-2</c:v>
                </c:pt>
                <c:pt idx="27">
                  <c:v>2.0790168188702829E-2</c:v>
                </c:pt>
                <c:pt idx="28">
                  <c:v>2.4935296615545832E-2</c:v>
                </c:pt>
                <c:pt idx="29">
                  <c:v>1.9274822517949541E-2</c:v>
                </c:pt>
                <c:pt idx="30">
                  <c:v>1.405815560251189E-2</c:v>
                </c:pt>
                <c:pt idx="31">
                  <c:v>8.876604139378852E-3</c:v>
                </c:pt>
                <c:pt idx="32">
                  <c:v>1.170392712420365E-2</c:v>
                </c:pt>
                <c:pt idx="33">
                  <c:v>1.299929599355476E-2</c:v>
                </c:pt>
                <c:pt idx="34">
                  <c:v>1.3824079295619462E-2</c:v>
                </c:pt>
                <c:pt idx="35">
                  <c:v>1.4302175417377327E-2</c:v>
                </c:pt>
                <c:pt idx="36">
                  <c:v>1.4395761696296194E-2</c:v>
                </c:pt>
                <c:pt idx="37">
                  <c:v>2.2486510874760279E-2</c:v>
                </c:pt>
                <c:pt idx="38">
                  <c:v>2.4975783298677445E-2</c:v>
                </c:pt>
                <c:pt idx="39">
                  <c:v>3.6006066228232658E-2</c:v>
                </c:pt>
                <c:pt idx="40">
                  <c:v>2.2746257611421239E-2</c:v>
                </c:pt>
                <c:pt idx="41">
                  <c:v>3.5657075811201366E-2</c:v>
                </c:pt>
                <c:pt idx="42">
                  <c:v>3.8533849400666398E-2</c:v>
                </c:pt>
                <c:pt idx="43">
                  <c:v>4.0280780093415069E-2</c:v>
                </c:pt>
                <c:pt idx="44">
                  <c:v>3.7767090173527418E-2</c:v>
                </c:pt>
                <c:pt idx="45">
                  <c:v>3.2038572815818567E-2</c:v>
                </c:pt>
                <c:pt idx="46">
                  <c:v>3.7117091397516067E-2</c:v>
                </c:pt>
                <c:pt idx="47">
                  <c:v>3.8096624706277726E-2</c:v>
                </c:pt>
                <c:pt idx="48">
                  <c:v>3.7431065149300613E-2</c:v>
                </c:pt>
                <c:pt idx="49">
                  <c:v>3.733376503990149E-2</c:v>
                </c:pt>
                <c:pt idx="50">
                  <c:v>3.6442408356453626E-2</c:v>
                </c:pt>
              </c:numCache>
            </c:numRef>
          </c:val>
          <c:smooth val="0"/>
        </c:ser>
        <c:dLbls>
          <c:showLegendKey val="0"/>
          <c:showVal val="0"/>
          <c:showCatName val="0"/>
          <c:showSerName val="0"/>
          <c:showPercent val="0"/>
          <c:showBubbleSize val="0"/>
        </c:dLbls>
        <c:marker val="1"/>
        <c:smooth val="0"/>
        <c:axId val="386941696"/>
        <c:axId val="386943616"/>
      </c:lineChart>
      <c:catAx>
        <c:axId val="386941696"/>
        <c:scaling>
          <c:orientation val="minMax"/>
        </c:scaling>
        <c:delete val="0"/>
        <c:axPos val="b"/>
        <c:majorTickMark val="out"/>
        <c:minorTickMark val="none"/>
        <c:tickLblPos val="low"/>
        <c:txPr>
          <a:bodyPr rot="-5400000" vert="horz" anchor="ctr" anchorCtr="1"/>
          <a:lstStyle/>
          <a:p>
            <a:pPr>
              <a:defRPr sz="900"/>
            </a:pPr>
            <a:endParaRPr lang="ca-ES"/>
          </a:p>
        </c:txPr>
        <c:crossAx val="386943616"/>
        <c:crosses val="autoZero"/>
        <c:auto val="1"/>
        <c:lblAlgn val="ctr"/>
        <c:lblOffset val="100"/>
        <c:noMultiLvlLbl val="0"/>
      </c:catAx>
      <c:valAx>
        <c:axId val="386943616"/>
        <c:scaling>
          <c:orientation val="minMax"/>
        </c:scaling>
        <c:delete val="0"/>
        <c:axPos val="l"/>
        <c:majorGridlines/>
        <c:numFmt formatCode="0%" sourceLinked="0"/>
        <c:majorTickMark val="out"/>
        <c:minorTickMark val="none"/>
        <c:tickLblPos val="nextTo"/>
        <c:crossAx val="386941696"/>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 la demanda global de gas natural sense consum de l'antic RO acumulada dels darrers dotze mesos (GWh PCS)</a:t>
            </a:r>
          </a:p>
        </c:rich>
      </c:tx>
      <c:overlay val="1"/>
    </c:title>
    <c:autoTitleDeleted val="0"/>
    <c:plotArea>
      <c:layout>
        <c:manualLayout>
          <c:layoutTarget val="inner"/>
          <c:xMode val="edge"/>
          <c:yMode val="edge"/>
          <c:x val="9.6275740990640846E-2"/>
          <c:y val="0.13820746982898324"/>
          <c:w val="0.87584086787006465"/>
          <c:h val="0.66914059471382858"/>
        </c:manualLayout>
      </c:layout>
      <c:lineChart>
        <c:grouping val="standard"/>
        <c:varyColors val="0"/>
        <c:ser>
          <c:idx val="0"/>
          <c:order val="0"/>
          <c:spPr>
            <a:ln>
              <a:solidFill>
                <a:srgbClr val="C00000"/>
              </a:solidFill>
            </a:ln>
          </c:spPr>
          <c:marker>
            <c:symbol val="none"/>
          </c:marker>
          <c:cat>
            <c:strRef>
              <c:f>Sèrie!$Z$7:$FD$7</c:f>
              <c:strCache>
                <c:ptCount val="135"/>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strCache>
            </c:strRef>
          </c:cat>
          <c:val>
            <c:numRef>
              <c:f>Sèrie!$Z$116:$FD$116</c:f>
              <c:numCache>
                <c:formatCode>_-* #,##0.0\ _€_-;\-* #,##0.0\ _€_-;_-* "-"??\ _€_-;_-@_-</c:formatCode>
                <c:ptCount val="135"/>
                <c:pt idx="0">
                  <c:v>54093.597611999998</c:v>
                </c:pt>
                <c:pt idx="1">
                  <c:v>53600.278431999999</c:v>
                </c:pt>
                <c:pt idx="2">
                  <c:v>53521.564371</c:v>
                </c:pt>
                <c:pt idx="3">
                  <c:v>53898.310668999999</c:v>
                </c:pt>
                <c:pt idx="4">
                  <c:v>53854.853730999996</c:v>
                </c:pt>
                <c:pt idx="5">
                  <c:v>53932.679928000005</c:v>
                </c:pt>
                <c:pt idx="6">
                  <c:v>54012.487836</c:v>
                </c:pt>
                <c:pt idx="7">
                  <c:v>54250.673149000002</c:v>
                </c:pt>
                <c:pt idx="8">
                  <c:v>54322.360073000003</c:v>
                </c:pt>
                <c:pt idx="9">
                  <c:v>54755.313787000006</c:v>
                </c:pt>
                <c:pt idx="10">
                  <c:v>55792.277815000009</c:v>
                </c:pt>
                <c:pt idx="11">
                  <c:v>55810.154763550563</c:v>
                </c:pt>
                <c:pt idx="12">
                  <c:v>55638.070926660454</c:v>
                </c:pt>
                <c:pt idx="13">
                  <c:v>56063.865617660449</c:v>
                </c:pt>
                <c:pt idx="14">
                  <c:v>55988.090244964806</c:v>
                </c:pt>
                <c:pt idx="15">
                  <c:v>56030.690785596387</c:v>
                </c:pt>
                <c:pt idx="16">
                  <c:v>55853.81691904083</c:v>
                </c:pt>
                <c:pt idx="17">
                  <c:v>55689.063412040829</c:v>
                </c:pt>
                <c:pt idx="18">
                  <c:v>55707.670166274875</c:v>
                </c:pt>
                <c:pt idx="19">
                  <c:v>55578.028343274869</c:v>
                </c:pt>
                <c:pt idx="20">
                  <c:v>55563.529392274868</c:v>
                </c:pt>
                <c:pt idx="21">
                  <c:v>55396.393538495715</c:v>
                </c:pt>
                <c:pt idx="22">
                  <c:v>55063.481966067149</c:v>
                </c:pt>
                <c:pt idx="23">
                  <c:v>55132.119869516588</c:v>
                </c:pt>
                <c:pt idx="24">
                  <c:v>55123.815030406709</c:v>
                </c:pt>
                <c:pt idx="25">
                  <c:v>54744.106781406699</c:v>
                </c:pt>
                <c:pt idx="26">
                  <c:v>54251.971580102349</c:v>
                </c:pt>
                <c:pt idx="27">
                  <c:v>54002.597023470778</c:v>
                </c:pt>
                <c:pt idx="28">
                  <c:v>53785.54650602633</c:v>
                </c:pt>
                <c:pt idx="29">
                  <c:v>53512.792529026337</c:v>
                </c:pt>
                <c:pt idx="30">
                  <c:v>53316.176432792294</c:v>
                </c:pt>
                <c:pt idx="31">
                  <c:v>53209.663455792281</c:v>
                </c:pt>
                <c:pt idx="32">
                  <c:v>53077.458815792292</c:v>
                </c:pt>
                <c:pt idx="33">
                  <c:v>52886.315548571431</c:v>
                </c:pt>
                <c:pt idx="34">
                  <c:v>52252.437545999994</c:v>
                </c:pt>
                <c:pt idx="35">
                  <c:v>52082.099999999991</c:v>
                </c:pt>
                <c:pt idx="36">
                  <c:v>52332.999999999993</c:v>
                </c:pt>
                <c:pt idx="37">
                  <c:v>52813.3</c:v>
                </c:pt>
                <c:pt idx="38">
                  <c:v>53802.400000000001</c:v>
                </c:pt>
                <c:pt idx="39">
                  <c:v>53731.399999999994</c:v>
                </c:pt>
                <c:pt idx="40">
                  <c:v>53865.399999999994</c:v>
                </c:pt>
                <c:pt idx="41">
                  <c:v>54015.499999999993</c:v>
                </c:pt>
                <c:pt idx="42">
                  <c:v>53931.599999999991</c:v>
                </c:pt>
                <c:pt idx="43">
                  <c:v>53997.4</c:v>
                </c:pt>
                <c:pt idx="44">
                  <c:v>53959.099999999991</c:v>
                </c:pt>
                <c:pt idx="45">
                  <c:v>54071.299999999996</c:v>
                </c:pt>
                <c:pt idx="46">
                  <c:v>54755.399999999994</c:v>
                </c:pt>
                <c:pt idx="47">
                  <c:v>55175.099999999991</c:v>
                </c:pt>
                <c:pt idx="48">
                  <c:v>55010.3</c:v>
                </c:pt>
                <c:pt idx="49">
                  <c:v>54381.30000000001</c:v>
                </c:pt>
                <c:pt idx="50">
                  <c:v>53832.200000000004</c:v>
                </c:pt>
                <c:pt idx="51">
                  <c:v>53516.900000000009</c:v>
                </c:pt>
                <c:pt idx="52">
                  <c:v>53637.500000000015</c:v>
                </c:pt>
                <c:pt idx="53">
                  <c:v>53700.1</c:v>
                </c:pt>
                <c:pt idx="54">
                  <c:v>53733.700000000004</c:v>
                </c:pt>
                <c:pt idx="55">
                  <c:v>53793.1</c:v>
                </c:pt>
                <c:pt idx="56">
                  <c:v>53778.200000000012</c:v>
                </c:pt>
                <c:pt idx="57">
                  <c:v>53375.10000000002</c:v>
                </c:pt>
                <c:pt idx="58">
                  <c:v>52462.900000000016</c:v>
                </c:pt>
                <c:pt idx="59">
                  <c:v>51731.6</c:v>
                </c:pt>
                <c:pt idx="60">
                  <c:v>51645.299999999996</c:v>
                </c:pt>
                <c:pt idx="61">
                  <c:v>53017.499999999993</c:v>
                </c:pt>
                <c:pt idx="62">
                  <c:v>52722.999999999993</c:v>
                </c:pt>
                <c:pt idx="63">
                  <c:v>52969.799999999996</c:v>
                </c:pt>
                <c:pt idx="64">
                  <c:v>52880.1</c:v>
                </c:pt>
                <c:pt idx="65">
                  <c:v>52610.5</c:v>
                </c:pt>
                <c:pt idx="66">
                  <c:v>52727</c:v>
                </c:pt>
                <c:pt idx="67">
                  <c:v>52806.500000000007</c:v>
                </c:pt>
                <c:pt idx="68">
                  <c:v>52966.400000000001</c:v>
                </c:pt>
                <c:pt idx="69">
                  <c:v>53453.299999999996</c:v>
                </c:pt>
                <c:pt idx="70">
                  <c:v>53916.400000000009</c:v>
                </c:pt>
                <c:pt idx="71">
                  <c:v>54168.1</c:v>
                </c:pt>
                <c:pt idx="72">
                  <c:v>54318.5</c:v>
                </c:pt>
                <c:pt idx="73">
                  <c:v>53617.900000000009</c:v>
                </c:pt>
                <c:pt idx="74">
                  <c:v>53961.9</c:v>
                </c:pt>
                <c:pt idx="75">
                  <c:v>54329.100000000006</c:v>
                </c:pt>
                <c:pt idx="76">
                  <c:v>54746.000000000007</c:v>
                </c:pt>
                <c:pt idx="77">
                  <c:v>55111.400000000009</c:v>
                </c:pt>
                <c:pt idx="78">
                  <c:v>55182.500000000007</c:v>
                </c:pt>
                <c:pt idx="79">
                  <c:v>55149.100000000006</c:v>
                </c:pt>
                <c:pt idx="80">
                  <c:v>55085.80000000001</c:v>
                </c:pt>
                <c:pt idx="81">
                  <c:v>54580.80000000001</c:v>
                </c:pt>
                <c:pt idx="82">
                  <c:v>54447.200000000004</c:v>
                </c:pt>
                <c:pt idx="83">
                  <c:v>54632.200000000004</c:v>
                </c:pt>
                <c:pt idx="84">
                  <c:v>54214.3</c:v>
                </c:pt>
                <c:pt idx="85">
                  <c:v>53541.100000000006</c:v>
                </c:pt>
                <c:pt idx="86">
                  <c:v>52905.700000000004</c:v>
                </c:pt>
                <c:pt idx="87">
                  <c:v>51932.200000000004</c:v>
                </c:pt>
                <c:pt idx="88">
                  <c:v>51359.3</c:v>
                </c:pt>
                <c:pt idx="89">
                  <c:v>51158.200000000012</c:v>
                </c:pt>
                <c:pt idx="90">
                  <c:v>50933.5</c:v>
                </c:pt>
                <c:pt idx="91">
                  <c:v>50703.899999999994</c:v>
                </c:pt>
                <c:pt idx="92">
                  <c:v>50432.499999999993</c:v>
                </c:pt>
                <c:pt idx="93">
                  <c:v>50359.7</c:v>
                </c:pt>
                <c:pt idx="94">
                  <c:v>49872.5</c:v>
                </c:pt>
                <c:pt idx="95">
                  <c:v>49421.3</c:v>
                </c:pt>
                <c:pt idx="96">
                  <c:v>49506.200000000004</c:v>
                </c:pt>
                <c:pt idx="97">
                  <c:v>49896</c:v>
                </c:pt>
                <c:pt idx="98">
                  <c:v>50122.6</c:v>
                </c:pt>
                <c:pt idx="99">
                  <c:v>50324.6</c:v>
                </c:pt>
                <c:pt idx="100">
                  <c:v>50085.599999999999</c:v>
                </c:pt>
                <c:pt idx="101">
                  <c:v>49880.1</c:v>
                </c:pt>
                <c:pt idx="102">
                  <c:v>49692.4</c:v>
                </c:pt>
                <c:pt idx="103">
                  <c:v>49658.8</c:v>
                </c:pt>
                <c:pt idx="104">
                  <c:v>49690.799999999996</c:v>
                </c:pt>
                <c:pt idx="105">
                  <c:v>49951.5</c:v>
                </c:pt>
                <c:pt idx="106">
                  <c:v>50097.5</c:v>
                </c:pt>
                <c:pt idx="107">
                  <c:v>49650.9</c:v>
                </c:pt>
                <c:pt idx="108">
                  <c:v>48874.099999999991</c:v>
                </c:pt>
                <c:pt idx="109">
                  <c:v>48223.399999999994</c:v>
                </c:pt>
                <c:pt idx="110">
                  <c:v>48260.899999999994</c:v>
                </c:pt>
                <c:pt idx="111">
                  <c:v>48504.399999999994</c:v>
                </c:pt>
                <c:pt idx="112">
                  <c:v>48434.2</c:v>
                </c:pt>
                <c:pt idx="113">
                  <c:v>48170.2</c:v>
                </c:pt>
                <c:pt idx="114">
                  <c:v>48191.6</c:v>
                </c:pt>
                <c:pt idx="115">
                  <c:v>48261.4</c:v>
                </c:pt>
                <c:pt idx="116">
                  <c:v>48220.30000000001</c:v>
                </c:pt>
                <c:pt idx="117">
                  <c:v>48073.8</c:v>
                </c:pt>
                <c:pt idx="118">
                  <c:v>48350.799999999996</c:v>
                </c:pt>
                <c:pt idx="119">
                  <c:v>48700.399999999994</c:v>
                </c:pt>
                <c:pt idx="120">
                  <c:v>49925.69999999999</c:v>
                </c:pt>
                <c:pt idx="121">
                  <c:v>49894.2</c:v>
                </c:pt>
                <c:pt idx="122">
                  <c:v>49737.599999999991</c:v>
                </c:pt>
                <c:pt idx="123">
                  <c:v>49715.299999999996</c:v>
                </c:pt>
                <c:pt idx="124">
                  <c:v>50050.099999999991</c:v>
                </c:pt>
                <c:pt idx="125">
                  <c:v>50379.999999999993</c:v>
                </c:pt>
                <c:pt idx="126">
                  <c:v>50398.599999999991</c:v>
                </c:pt>
                <c:pt idx="127">
                  <c:v>50428.899999999994</c:v>
                </c:pt>
                <c:pt idx="128">
                  <c:v>50452.299999999996</c:v>
                </c:pt>
                <c:pt idx="129">
                  <c:v>50414.899999999987</c:v>
                </c:pt>
                <c:pt idx="130">
                  <c:v>50902.2</c:v>
                </c:pt>
                <c:pt idx="131">
                  <c:v>51669.7</c:v>
                </c:pt>
                <c:pt idx="132">
                  <c:v>51025.600000000006</c:v>
                </c:pt>
                <c:pt idx="133">
                  <c:v>52042.6</c:v>
                </c:pt>
                <c:pt idx="134">
                  <c:v>52464.600000000006</c:v>
                </c:pt>
              </c:numCache>
            </c:numRef>
          </c:val>
          <c:smooth val="0"/>
        </c:ser>
        <c:dLbls>
          <c:showLegendKey val="0"/>
          <c:showVal val="0"/>
          <c:showCatName val="0"/>
          <c:showSerName val="0"/>
          <c:showPercent val="0"/>
          <c:showBubbleSize val="0"/>
        </c:dLbls>
        <c:marker val="1"/>
        <c:smooth val="0"/>
        <c:axId val="184873728"/>
        <c:axId val="184875648"/>
      </c:lineChart>
      <c:catAx>
        <c:axId val="184873728"/>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ca-ES"/>
          </a:p>
        </c:txPr>
        <c:crossAx val="184875648"/>
        <c:crosses val="autoZero"/>
        <c:auto val="1"/>
        <c:lblAlgn val="ctr"/>
        <c:lblOffset val="100"/>
        <c:tickLblSkip val="3"/>
        <c:noMultiLvlLbl val="1"/>
      </c:catAx>
      <c:valAx>
        <c:axId val="184875648"/>
        <c:scaling>
          <c:orientation val="minMax"/>
          <c:min val="4700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a-ES"/>
          </a:p>
        </c:txPr>
        <c:crossAx val="184873728"/>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ca-ES"/>
    </a:p>
  </c:txPr>
  <c:printSettings>
    <c:headerFooter/>
    <c:pageMargins b="0.75000000000001465" l="0.70000000000000062" r="0.700000000000000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del consum de carburants d'automoció acumulat dels darrers dotze mesos  (ktep)</a:t>
            </a:r>
          </a:p>
        </c:rich>
      </c:tx>
      <c:layout>
        <c:manualLayout>
          <c:xMode val="edge"/>
          <c:yMode val="edge"/>
          <c:x val="0.11592369477911672"/>
          <c:y val="9.4562647754137547E-3"/>
        </c:manualLayout>
      </c:layout>
      <c:overlay val="1"/>
    </c:title>
    <c:autoTitleDeleted val="0"/>
    <c:plotArea>
      <c:layout>
        <c:manualLayout>
          <c:layoutTarget val="inner"/>
          <c:xMode val="edge"/>
          <c:yMode val="edge"/>
          <c:x val="9.6275787873947791E-2"/>
          <c:y val="0.14456047956551568"/>
          <c:w val="0.88186494007523852"/>
          <c:h val="0.70788151481064854"/>
        </c:manualLayout>
      </c:layout>
      <c:lineChart>
        <c:grouping val="standard"/>
        <c:varyColors val="0"/>
        <c:ser>
          <c:idx val="0"/>
          <c:order val="0"/>
          <c:marker>
            <c:symbol val="none"/>
          </c:marker>
          <c:cat>
            <c:strRef>
              <c:f>Sèrie!$Z$7:$FD$7</c:f>
              <c:strCache>
                <c:ptCount val="135"/>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strCache>
            </c:strRef>
          </c:cat>
          <c:val>
            <c:numRef>
              <c:f>Sèrie!$Z$118:$FD$118</c:f>
              <c:numCache>
                <c:formatCode>_-* #,##0.0\ _€_-;\-* #,##0.0\ _€_-;_-* "-"??\ _€_-;_-@_-</c:formatCode>
                <c:ptCount val="135"/>
                <c:pt idx="0">
                  <c:v>5158.9983071882125</c:v>
                </c:pt>
                <c:pt idx="1">
                  <c:v>5164.5731779221815</c:v>
                </c:pt>
                <c:pt idx="2">
                  <c:v>5179.385423093654</c:v>
                </c:pt>
                <c:pt idx="3">
                  <c:v>5189.2971007516626</c:v>
                </c:pt>
                <c:pt idx="4">
                  <c:v>5193.6122413529829</c:v>
                </c:pt>
                <c:pt idx="5">
                  <c:v>5201.9321462263742</c:v>
                </c:pt>
                <c:pt idx="6">
                  <c:v>5218.4029067660367</c:v>
                </c:pt>
                <c:pt idx="7">
                  <c:v>5235.4450360786141</c:v>
                </c:pt>
                <c:pt idx="8">
                  <c:v>5221.000102302708</c:v>
                </c:pt>
                <c:pt idx="9">
                  <c:v>5242.9912441080342</c:v>
                </c:pt>
                <c:pt idx="10">
                  <c:v>5249.4961670916464</c:v>
                </c:pt>
                <c:pt idx="11">
                  <c:v>5244.2769976</c:v>
                </c:pt>
                <c:pt idx="12">
                  <c:v>5244.5466099999994</c:v>
                </c:pt>
                <c:pt idx="13">
                  <c:v>5252.73627115</c:v>
                </c:pt>
                <c:pt idx="14">
                  <c:v>5196.7412482500004</c:v>
                </c:pt>
                <c:pt idx="15">
                  <c:v>5207.3446761999994</c:v>
                </c:pt>
                <c:pt idx="16">
                  <c:v>5169.4012994000004</c:v>
                </c:pt>
                <c:pt idx="17">
                  <c:v>5109.1428576500002</c:v>
                </c:pt>
                <c:pt idx="18">
                  <c:v>5096.7242427000001</c:v>
                </c:pt>
                <c:pt idx="19">
                  <c:v>5060.4481667</c:v>
                </c:pt>
                <c:pt idx="20">
                  <c:v>5036.4093461499997</c:v>
                </c:pt>
                <c:pt idx="21">
                  <c:v>4994.5663872499999</c:v>
                </c:pt>
                <c:pt idx="22">
                  <c:v>4940.81307285</c:v>
                </c:pt>
                <c:pt idx="23">
                  <c:v>4937.5321571999993</c:v>
                </c:pt>
                <c:pt idx="24">
                  <c:v>4896.9148652999993</c:v>
                </c:pt>
                <c:pt idx="25">
                  <c:v>4858.4192679000007</c:v>
                </c:pt>
                <c:pt idx="26">
                  <c:v>4850.9869552999999</c:v>
                </c:pt>
                <c:pt idx="27">
                  <c:v>4816.9256441500002</c:v>
                </c:pt>
                <c:pt idx="28">
                  <c:v>4804.0795601500004</c:v>
                </c:pt>
                <c:pt idx="29">
                  <c:v>4825.0847172000003</c:v>
                </c:pt>
                <c:pt idx="30">
                  <c:v>4814.0779439500002</c:v>
                </c:pt>
                <c:pt idx="31">
                  <c:v>4812.7019788500002</c:v>
                </c:pt>
                <c:pt idx="32">
                  <c:v>4824.0249212500003</c:v>
                </c:pt>
                <c:pt idx="33">
                  <c:v>4820.6638975999995</c:v>
                </c:pt>
                <c:pt idx="34">
                  <c:v>4833.3051426500006</c:v>
                </c:pt>
                <c:pt idx="35">
                  <c:v>4832.4040943500004</c:v>
                </c:pt>
                <c:pt idx="36">
                  <c:v>4805.7916509000006</c:v>
                </c:pt>
                <c:pt idx="37">
                  <c:v>4798.8588565500004</c:v>
                </c:pt>
                <c:pt idx="38">
                  <c:v>4811.6588646500004</c:v>
                </c:pt>
                <c:pt idx="39">
                  <c:v>4806.9889693000005</c:v>
                </c:pt>
                <c:pt idx="40">
                  <c:v>4797.3272253000014</c:v>
                </c:pt>
                <c:pt idx="41">
                  <c:v>4791.6419287500003</c:v>
                </c:pt>
                <c:pt idx="42">
                  <c:v>4777.7580172000007</c:v>
                </c:pt>
                <c:pt idx="43">
                  <c:v>4770.3025055500002</c:v>
                </c:pt>
                <c:pt idx="44">
                  <c:v>4760.4382715000002</c:v>
                </c:pt>
                <c:pt idx="45">
                  <c:v>4740.4295821999995</c:v>
                </c:pt>
                <c:pt idx="46">
                  <c:v>4739.5078167500005</c:v>
                </c:pt>
                <c:pt idx="47">
                  <c:v>4728.0057459500003</c:v>
                </c:pt>
                <c:pt idx="48">
                  <c:v>4736.9726873999998</c:v>
                </c:pt>
                <c:pt idx="49">
                  <c:v>4736.7749455000012</c:v>
                </c:pt>
                <c:pt idx="50">
                  <c:v>4719.9067686500002</c:v>
                </c:pt>
                <c:pt idx="51">
                  <c:v>4708.2480733499997</c:v>
                </c:pt>
                <c:pt idx="52">
                  <c:v>4700.4307341000003</c:v>
                </c:pt>
                <c:pt idx="53">
                  <c:v>4680.1474366999992</c:v>
                </c:pt>
                <c:pt idx="54">
                  <c:v>4644.3821812999995</c:v>
                </c:pt>
                <c:pt idx="55">
                  <c:v>4655.3018023499999</c:v>
                </c:pt>
                <c:pt idx="56">
                  <c:v>4652.1492133000002</c:v>
                </c:pt>
                <c:pt idx="57">
                  <c:v>4628.3118187</c:v>
                </c:pt>
                <c:pt idx="58">
                  <c:v>4595.1325788999993</c:v>
                </c:pt>
                <c:pt idx="59">
                  <c:v>4575.1309829500005</c:v>
                </c:pt>
                <c:pt idx="60">
                  <c:v>4555.1453665999998</c:v>
                </c:pt>
                <c:pt idx="61">
                  <c:v>4532.6594884999995</c:v>
                </c:pt>
                <c:pt idx="62">
                  <c:v>4505.6990130000004</c:v>
                </c:pt>
                <c:pt idx="63">
                  <c:v>4461.3500653000001</c:v>
                </c:pt>
                <c:pt idx="64">
                  <c:v>4431.4277452999995</c:v>
                </c:pt>
                <c:pt idx="65">
                  <c:v>4416.3807569000001</c:v>
                </c:pt>
                <c:pt idx="66">
                  <c:v>4392.3700879500002</c:v>
                </c:pt>
                <c:pt idx="67">
                  <c:v>4367.7895996500001</c:v>
                </c:pt>
                <c:pt idx="68">
                  <c:v>4302.8768857499999</c:v>
                </c:pt>
                <c:pt idx="69">
                  <c:v>4285.059134950001</c:v>
                </c:pt>
                <c:pt idx="70">
                  <c:v>4263.8257945000005</c:v>
                </c:pt>
                <c:pt idx="71">
                  <c:v>4231.6215675000012</c:v>
                </c:pt>
                <c:pt idx="72">
                  <c:v>4200.2406918000006</c:v>
                </c:pt>
                <c:pt idx="73">
                  <c:v>4164.3846622500005</c:v>
                </c:pt>
                <c:pt idx="74">
                  <c:v>4134.6698371500015</c:v>
                </c:pt>
                <c:pt idx="75">
                  <c:v>4147.8180791000004</c:v>
                </c:pt>
                <c:pt idx="76">
                  <c:v>4115.1278360999995</c:v>
                </c:pt>
                <c:pt idx="77">
                  <c:v>4062.1036604999995</c:v>
                </c:pt>
                <c:pt idx="78">
                  <c:v>4064.0056682999998</c:v>
                </c:pt>
                <c:pt idx="79">
                  <c:v>4051.4334595</c:v>
                </c:pt>
                <c:pt idx="80">
                  <c:v>4055.7442688000001</c:v>
                </c:pt>
                <c:pt idx="81">
                  <c:v>4065.5960489500003</c:v>
                </c:pt>
                <c:pt idx="82">
                  <c:v>4061.5904479500005</c:v>
                </c:pt>
                <c:pt idx="83">
                  <c:v>4059.2492441500003</c:v>
                </c:pt>
                <c:pt idx="84">
                  <c:v>4076.1136390000006</c:v>
                </c:pt>
                <c:pt idx="85">
                  <c:v>4083.7116771000005</c:v>
                </c:pt>
                <c:pt idx="86">
                  <c:v>4088.1944178500003</c:v>
                </c:pt>
                <c:pt idx="87">
                  <c:v>4081.5904566000004</c:v>
                </c:pt>
                <c:pt idx="88">
                  <c:v>4106.6763972500003</c:v>
                </c:pt>
                <c:pt idx="89">
                  <c:v>4129.7915125999998</c:v>
                </c:pt>
                <c:pt idx="90">
                  <c:v>4135.8493553999997</c:v>
                </c:pt>
                <c:pt idx="91">
                  <c:v>4123.0309017999998</c:v>
                </c:pt>
                <c:pt idx="92">
                  <c:v>4141.7995953999998</c:v>
                </c:pt>
                <c:pt idx="93">
                  <c:v>4144.9075439999997</c:v>
                </c:pt>
                <c:pt idx="94">
                  <c:v>4142.4275861999995</c:v>
                </c:pt>
                <c:pt idx="95">
                  <c:v>4165.9269491499999</c:v>
                </c:pt>
                <c:pt idx="96">
                  <c:v>4178.8389058000002</c:v>
                </c:pt>
                <c:pt idx="97">
                  <c:v>4191.9247251999996</c:v>
                </c:pt>
                <c:pt idx="98">
                  <c:v>4212.0410803999994</c:v>
                </c:pt>
                <c:pt idx="99">
                  <c:v>4228.9818371999991</c:v>
                </c:pt>
                <c:pt idx="100">
                  <c:v>4233.2971611499997</c:v>
                </c:pt>
                <c:pt idx="101">
                  <c:v>4262.3645707999995</c:v>
                </c:pt>
                <c:pt idx="102">
                  <c:v>4286.9858655499993</c:v>
                </c:pt>
                <c:pt idx="103">
                  <c:v>4300.2086242999994</c:v>
                </c:pt>
                <c:pt idx="104">
                  <c:v>4303.5623421500004</c:v>
                </c:pt>
                <c:pt idx="105">
                  <c:v>4302.3362862999993</c:v>
                </c:pt>
                <c:pt idx="106">
                  <c:v>4321.1975216000001</c:v>
                </c:pt>
                <c:pt idx="107">
                  <c:v>4330.28212575</c:v>
                </c:pt>
                <c:pt idx="108">
                  <c:v>4341.7825997499995</c:v>
                </c:pt>
                <c:pt idx="109">
                  <c:v>4381.7808391999988</c:v>
                </c:pt>
                <c:pt idx="110">
                  <c:v>4406.6160952</c:v>
                </c:pt>
                <c:pt idx="111">
                  <c:v>4431.2587533999995</c:v>
                </c:pt>
                <c:pt idx="112">
                  <c:v>4450.6313934999998</c:v>
                </c:pt>
                <c:pt idx="113">
                  <c:v>4464.2882731</c:v>
                </c:pt>
                <c:pt idx="114">
                  <c:v>4458.4834901499999</c:v>
                </c:pt>
                <c:pt idx="115">
                  <c:v>4493.0272295500008</c:v>
                </c:pt>
                <c:pt idx="116">
                  <c:v>4520.7735787000001</c:v>
                </c:pt>
                <c:pt idx="117">
                  <c:v>4525.5507455499992</c:v>
                </c:pt>
                <c:pt idx="118">
                  <c:v>4546.3973919</c:v>
                </c:pt>
                <c:pt idx="119">
                  <c:v>4551.4854828999996</c:v>
                </c:pt>
                <c:pt idx="120">
                  <c:v>4551.4305270499999</c:v>
                </c:pt>
                <c:pt idx="121">
                  <c:v>4530.2266439000005</c:v>
                </c:pt>
                <c:pt idx="122">
                  <c:v>4539.4502471499991</c:v>
                </c:pt>
                <c:pt idx="123">
                  <c:v>4519.8701844999996</c:v>
                </c:pt>
                <c:pt idx="124">
                  <c:v>4536.9987361500007</c:v>
                </c:pt>
                <c:pt idx="125">
                  <c:v>4553.0166302500002</c:v>
                </c:pt>
                <c:pt idx="126">
                  <c:v>4553.8735398000008</c:v>
                </c:pt>
                <c:pt idx="127">
                  <c:v>4555.1784189</c:v>
                </c:pt>
                <c:pt idx="128">
                  <c:v>4547.5470247499998</c:v>
                </c:pt>
                <c:pt idx="129">
                  <c:v>4556.0459655499999</c:v>
                </c:pt>
                <c:pt idx="130">
                  <c:v>4560.41400815</c:v>
                </c:pt>
                <c:pt idx="131">
                  <c:v>4563.4103546000006</c:v>
                </c:pt>
                <c:pt idx="132">
                  <c:v>4585.1076490000005</c:v>
                </c:pt>
                <c:pt idx="133">
                  <c:v>4595.1963479000005</c:v>
                </c:pt>
                <c:pt idx="134">
                  <c:v>4605.1739328499998</c:v>
                </c:pt>
              </c:numCache>
            </c:numRef>
          </c:val>
          <c:smooth val="0"/>
        </c:ser>
        <c:dLbls>
          <c:showLegendKey val="0"/>
          <c:showVal val="0"/>
          <c:showCatName val="0"/>
          <c:showSerName val="0"/>
          <c:showPercent val="0"/>
          <c:showBubbleSize val="0"/>
        </c:dLbls>
        <c:marker val="1"/>
        <c:smooth val="0"/>
        <c:axId val="185047680"/>
        <c:axId val="202051584"/>
      </c:lineChart>
      <c:catAx>
        <c:axId val="185047680"/>
        <c:scaling>
          <c:orientation val="minMax"/>
        </c:scaling>
        <c:delete val="0"/>
        <c:axPos val="b"/>
        <c:numFmt formatCode="mmm\-yy" sourceLinked="0"/>
        <c:majorTickMark val="out"/>
        <c:minorTickMark val="none"/>
        <c:tickLblPos val="nextTo"/>
        <c:txPr>
          <a:bodyPr rot="-5400000" vert="horz"/>
          <a:lstStyle/>
          <a:p>
            <a:pPr>
              <a:defRPr/>
            </a:pPr>
            <a:endParaRPr lang="ca-ES"/>
          </a:p>
        </c:txPr>
        <c:crossAx val="202051584"/>
        <c:crosses val="autoZero"/>
        <c:auto val="1"/>
        <c:lblAlgn val="ctr"/>
        <c:lblOffset val="100"/>
        <c:tickLblSkip val="3"/>
        <c:noMultiLvlLbl val="1"/>
      </c:catAx>
      <c:valAx>
        <c:axId val="202051584"/>
        <c:scaling>
          <c:orientation val="minMax"/>
          <c:max val="5500"/>
          <c:min val="400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a-ES"/>
          </a:p>
        </c:txPr>
        <c:crossAx val="185047680"/>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ca-ES"/>
    </a:p>
  </c:txPr>
  <c:printSettings>
    <c:headerFooter/>
    <c:pageMargins b="0.75000000000001465" l="0.70000000000000062" r="0.700000000000000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 la facturació d'energia elèctrica  acumulada dels darrers dotze mesos per sectors (GWh)</a:t>
            </a:r>
          </a:p>
        </c:rich>
      </c:tx>
      <c:overlay val="1"/>
    </c:title>
    <c:autoTitleDeleted val="0"/>
    <c:plotArea>
      <c:layout>
        <c:manualLayout>
          <c:layoutTarget val="inner"/>
          <c:xMode val="edge"/>
          <c:yMode val="edge"/>
          <c:x val="9.6275740990640846E-2"/>
          <c:y val="0.15112110986127344"/>
          <c:w val="0.87584086787006465"/>
          <c:h val="0.64654172465729964"/>
        </c:manualLayout>
      </c:layout>
      <c:lineChart>
        <c:grouping val="standard"/>
        <c:varyColors val="0"/>
        <c:ser>
          <c:idx val="0"/>
          <c:order val="0"/>
          <c:tx>
            <c:strRef>
              <c:f>Sèrie!$A$110</c:f>
              <c:strCache>
                <c:ptCount val="1"/>
                <c:pt idx="0">
                  <c:v>Indústria</c:v>
                </c:pt>
              </c:strCache>
            </c:strRef>
          </c:tx>
          <c:marker>
            <c:symbol val="none"/>
          </c:marker>
          <c:cat>
            <c:strRef>
              <c:f>Sèrie!$Z$7:$FD$7</c:f>
              <c:strCache>
                <c:ptCount val="135"/>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strCache>
            </c:strRef>
          </c:cat>
          <c:val>
            <c:numRef>
              <c:f>Sèrie!$Z$110:$FD$110</c:f>
              <c:numCache>
                <c:formatCode>_-* #,##0.0\ _€_-;\-* #,##0.0\ _€_-;_-* "-"??\ _€_-;_-@_-</c:formatCode>
                <c:ptCount val="135"/>
                <c:pt idx="0">
                  <c:v>17155.2</c:v>
                </c:pt>
                <c:pt idx="1">
                  <c:v>17174.5</c:v>
                </c:pt>
                <c:pt idx="2">
                  <c:v>17212.2</c:v>
                </c:pt>
                <c:pt idx="3">
                  <c:v>17235.400000000001</c:v>
                </c:pt>
                <c:pt idx="4">
                  <c:v>17255.899999999998</c:v>
                </c:pt>
                <c:pt idx="5">
                  <c:v>17276.499999999996</c:v>
                </c:pt>
                <c:pt idx="6">
                  <c:v>17273.3</c:v>
                </c:pt>
                <c:pt idx="7">
                  <c:v>17314.499999999996</c:v>
                </c:pt>
                <c:pt idx="8">
                  <c:v>17324.099999999999</c:v>
                </c:pt>
                <c:pt idx="9">
                  <c:v>17275.7</c:v>
                </c:pt>
                <c:pt idx="10">
                  <c:v>17310.7</c:v>
                </c:pt>
                <c:pt idx="11">
                  <c:v>17364</c:v>
                </c:pt>
                <c:pt idx="12">
                  <c:v>17395.5</c:v>
                </c:pt>
                <c:pt idx="13">
                  <c:v>17448.3</c:v>
                </c:pt>
                <c:pt idx="14">
                  <c:v>17414.599999999999</c:v>
                </c:pt>
                <c:pt idx="15">
                  <c:v>17347.899999999998</c:v>
                </c:pt>
                <c:pt idx="16">
                  <c:v>17390</c:v>
                </c:pt>
                <c:pt idx="17">
                  <c:v>17310.099999999999</c:v>
                </c:pt>
                <c:pt idx="18">
                  <c:v>17178.800000000003</c:v>
                </c:pt>
                <c:pt idx="19">
                  <c:v>17046.3</c:v>
                </c:pt>
                <c:pt idx="20">
                  <c:v>17008.900000000001</c:v>
                </c:pt>
                <c:pt idx="21">
                  <c:v>16875.3</c:v>
                </c:pt>
                <c:pt idx="22">
                  <c:v>16629.900000000001</c:v>
                </c:pt>
                <c:pt idx="23">
                  <c:v>16545.400000000001</c:v>
                </c:pt>
                <c:pt idx="24">
                  <c:v>16360.1</c:v>
                </c:pt>
                <c:pt idx="25">
                  <c:v>16071.4</c:v>
                </c:pt>
                <c:pt idx="26">
                  <c:v>15828.8</c:v>
                </c:pt>
                <c:pt idx="27">
                  <c:v>15689.6</c:v>
                </c:pt>
                <c:pt idx="28">
                  <c:v>15406.5</c:v>
                </c:pt>
                <c:pt idx="29">
                  <c:v>15158.3</c:v>
                </c:pt>
                <c:pt idx="30">
                  <c:v>14966.699999999999</c:v>
                </c:pt>
                <c:pt idx="31">
                  <c:v>14858.399999999998</c:v>
                </c:pt>
                <c:pt idx="32">
                  <c:v>14752.899999999998</c:v>
                </c:pt>
                <c:pt idx="33">
                  <c:v>14635.699999999997</c:v>
                </c:pt>
                <c:pt idx="34">
                  <c:v>14665.799999999997</c:v>
                </c:pt>
                <c:pt idx="35">
                  <c:v>14576.399999999998</c:v>
                </c:pt>
                <c:pt idx="36">
                  <c:v>14573.699999999997</c:v>
                </c:pt>
                <c:pt idx="37">
                  <c:v>14622.099999999999</c:v>
                </c:pt>
                <c:pt idx="38">
                  <c:v>14796.1</c:v>
                </c:pt>
                <c:pt idx="39">
                  <c:v>14865.499999999998</c:v>
                </c:pt>
                <c:pt idx="40">
                  <c:v>14938.499999999998</c:v>
                </c:pt>
                <c:pt idx="41">
                  <c:v>15084.699999999999</c:v>
                </c:pt>
                <c:pt idx="42">
                  <c:v>15240.4</c:v>
                </c:pt>
                <c:pt idx="43">
                  <c:v>15356</c:v>
                </c:pt>
                <c:pt idx="44">
                  <c:v>15416.1</c:v>
                </c:pt>
                <c:pt idx="45">
                  <c:v>15520.5</c:v>
                </c:pt>
                <c:pt idx="46">
                  <c:v>15479.800000000001</c:v>
                </c:pt>
                <c:pt idx="47">
                  <c:v>15547</c:v>
                </c:pt>
                <c:pt idx="48">
                  <c:v>15595.5</c:v>
                </c:pt>
                <c:pt idx="49">
                  <c:v>15642.2</c:v>
                </c:pt>
                <c:pt idx="50">
                  <c:v>15589.2</c:v>
                </c:pt>
                <c:pt idx="51">
                  <c:v>15665.300000000001</c:v>
                </c:pt>
                <c:pt idx="52">
                  <c:v>15646.300000000001</c:v>
                </c:pt>
                <c:pt idx="53">
                  <c:v>15692.3</c:v>
                </c:pt>
                <c:pt idx="54">
                  <c:v>15686.5</c:v>
                </c:pt>
                <c:pt idx="55">
                  <c:v>15603.699999999999</c:v>
                </c:pt>
                <c:pt idx="56">
                  <c:v>15555.7</c:v>
                </c:pt>
                <c:pt idx="57">
                  <c:v>15626.600000000002</c:v>
                </c:pt>
                <c:pt idx="58">
                  <c:v>15611.300000000001</c:v>
                </c:pt>
                <c:pt idx="59">
                  <c:v>15576.800000000001</c:v>
                </c:pt>
                <c:pt idx="60">
                  <c:v>15479.300000000001</c:v>
                </c:pt>
                <c:pt idx="61">
                  <c:v>15464.2</c:v>
                </c:pt>
                <c:pt idx="62">
                  <c:v>15409.300000000001</c:v>
                </c:pt>
                <c:pt idx="63">
                  <c:v>15352.1</c:v>
                </c:pt>
                <c:pt idx="64">
                  <c:v>15276.4</c:v>
                </c:pt>
                <c:pt idx="65">
                  <c:v>15196.5</c:v>
                </c:pt>
                <c:pt idx="66">
                  <c:v>15149.8</c:v>
                </c:pt>
                <c:pt idx="67">
                  <c:v>15115.6</c:v>
                </c:pt>
                <c:pt idx="68">
                  <c:v>15137.1</c:v>
                </c:pt>
                <c:pt idx="69">
                  <c:v>14988.4</c:v>
                </c:pt>
                <c:pt idx="70">
                  <c:v>15009.9</c:v>
                </c:pt>
                <c:pt idx="71">
                  <c:v>14911</c:v>
                </c:pt>
                <c:pt idx="72">
                  <c:v>14867.7</c:v>
                </c:pt>
                <c:pt idx="73">
                  <c:v>14875.2</c:v>
                </c:pt>
                <c:pt idx="74">
                  <c:v>14807.4</c:v>
                </c:pt>
                <c:pt idx="75">
                  <c:v>14609.6</c:v>
                </c:pt>
                <c:pt idx="76">
                  <c:v>14676.1</c:v>
                </c:pt>
                <c:pt idx="77">
                  <c:v>14590.199999999999</c:v>
                </c:pt>
                <c:pt idx="78">
                  <c:v>14511.599999999999</c:v>
                </c:pt>
                <c:pt idx="79">
                  <c:v>14473.199999999999</c:v>
                </c:pt>
                <c:pt idx="80">
                  <c:v>14412.000000000002</c:v>
                </c:pt>
                <c:pt idx="81">
                  <c:v>14413.5</c:v>
                </c:pt>
                <c:pt idx="82">
                  <c:v>14360.199999999999</c:v>
                </c:pt>
                <c:pt idx="83">
                  <c:v>14339.2</c:v>
                </c:pt>
                <c:pt idx="84">
                  <c:v>14349.800000000001</c:v>
                </c:pt>
                <c:pt idx="85">
                  <c:v>14302.500000000002</c:v>
                </c:pt>
                <c:pt idx="86">
                  <c:v>14324.5</c:v>
                </c:pt>
                <c:pt idx="87">
                  <c:v>14372.9</c:v>
                </c:pt>
                <c:pt idx="88">
                  <c:v>14378.699999999999</c:v>
                </c:pt>
                <c:pt idx="89">
                  <c:v>14416.299999999997</c:v>
                </c:pt>
                <c:pt idx="90">
                  <c:v>14444.199999999997</c:v>
                </c:pt>
                <c:pt idx="91">
                  <c:v>14476.699999999999</c:v>
                </c:pt>
                <c:pt idx="92">
                  <c:v>14504.4</c:v>
                </c:pt>
                <c:pt idx="93">
                  <c:v>14545.9</c:v>
                </c:pt>
                <c:pt idx="94">
                  <c:v>14587.199999999999</c:v>
                </c:pt>
                <c:pt idx="95">
                  <c:v>14611.9</c:v>
                </c:pt>
                <c:pt idx="96">
                  <c:v>14673.199999999999</c:v>
                </c:pt>
                <c:pt idx="97">
                  <c:v>14675.4</c:v>
                </c:pt>
                <c:pt idx="98">
                  <c:v>14667.7</c:v>
                </c:pt>
                <c:pt idx="99">
                  <c:v>14745.599999999999</c:v>
                </c:pt>
                <c:pt idx="100">
                  <c:v>14701.999999999998</c:v>
                </c:pt>
                <c:pt idx="101">
                  <c:v>14740.399999999998</c:v>
                </c:pt>
                <c:pt idx="102">
                  <c:v>14799.699999999999</c:v>
                </c:pt>
                <c:pt idx="103">
                  <c:v>14853.699999999999</c:v>
                </c:pt>
                <c:pt idx="104">
                  <c:v>14881.3</c:v>
                </c:pt>
                <c:pt idx="105">
                  <c:v>14840.500000000002</c:v>
                </c:pt>
                <c:pt idx="106">
                  <c:v>14830.000000000002</c:v>
                </c:pt>
                <c:pt idx="107">
                  <c:v>14889.800000000003</c:v>
                </c:pt>
                <c:pt idx="108">
                  <c:v>14915.7</c:v>
                </c:pt>
                <c:pt idx="109">
                  <c:v>14909.5</c:v>
                </c:pt>
                <c:pt idx="110">
                  <c:v>14967.199999999999</c:v>
                </c:pt>
                <c:pt idx="111">
                  <c:v>14927.199999999997</c:v>
                </c:pt>
                <c:pt idx="112">
                  <c:v>14987.599999999999</c:v>
                </c:pt>
                <c:pt idx="113">
                  <c:v>14960.099999999999</c:v>
                </c:pt>
                <c:pt idx="114">
                  <c:v>14953.399999999998</c:v>
                </c:pt>
                <c:pt idx="115">
                  <c:v>14918</c:v>
                </c:pt>
                <c:pt idx="116">
                  <c:v>14963.7</c:v>
                </c:pt>
                <c:pt idx="117">
                  <c:v>15032.1</c:v>
                </c:pt>
                <c:pt idx="118">
                  <c:v>15048.5</c:v>
                </c:pt>
                <c:pt idx="119">
                  <c:v>15063.8</c:v>
                </c:pt>
                <c:pt idx="120">
                  <c:v>15078.1</c:v>
                </c:pt>
                <c:pt idx="121">
                  <c:v>15053.900000000001</c:v>
                </c:pt>
                <c:pt idx="122">
                  <c:v>15047.4</c:v>
                </c:pt>
                <c:pt idx="123">
                  <c:v>15158.9</c:v>
                </c:pt>
                <c:pt idx="124">
                  <c:v>15167.9</c:v>
                </c:pt>
                <c:pt idx="125">
                  <c:v>15268.2</c:v>
                </c:pt>
                <c:pt idx="126">
                  <c:v>15323.4</c:v>
                </c:pt>
                <c:pt idx="127">
                  <c:v>15393.1</c:v>
                </c:pt>
                <c:pt idx="128">
                  <c:v>15387.2</c:v>
                </c:pt>
                <c:pt idx="129">
                  <c:v>15374.700000000003</c:v>
                </c:pt>
                <c:pt idx="130">
                  <c:v>15381.5</c:v>
                </c:pt>
                <c:pt idx="131">
                  <c:v>15466.2</c:v>
                </c:pt>
                <c:pt idx="132">
                  <c:v>15479.7</c:v>
                </c:pt>
                <c:pt idx="133">
                  <c:v>15552.900000000001</c:v>
                </c:pt>
                <c:pt idx="134">
                  <c:v>15506.6</c:v>
                </c:pt>
              </c:numCache>
            </c:numRef>
          </c:val>
          <c:smooth val="0"/>
        </c:ser>
        <c:ser>
          <c:idx val="1"/>
          <c:order val="1"/>
          <c:tx>
            <c:strRef>
              <c:f>Sèrie!$A$111</c:f>
              <c:strCache>
                <c:ptCount val="1"/>
                <c:pt idx="0">
                  <c:v>Terciari</c:v>
                </c:pt>
              </c:strCache>
            </c:strRef>
          </c:tx>
          <c:marker>
            <c:symbol val="none"/>
          </c:marker>
          <c:cat>
            <c:strRef>
              <c:f>Sèrie!$Z$7:$FD$7</c:f>
              <c:strCache>
                <c:ptCount val="135"/>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strCache>
            </c:strRef>
          </c:cat>
          <c:val>
            <c:numRef>
              <c:f>Sèrie!$Z$111:$FD$111</c:f>
              <c:numCache>
                <c:formatCode>_-* #,##0.0\ _€_-;\-* #,##0.0\ _€_-;_-* "-"??\ _€_-;_-@_-</c:formatCode>
                <c:ptCount val="135"/>
                <c:pt idx="0">
                  <c:v>14552.5</c:v>
                </c:pt>
                <c:pt idx="1">
                  <c:v>14527.599999999999</c:v>
                </c:pt>
                <c:pt idx="2">
                  <c:v>14525.599999999999</c:v>
                </c:pt>
                <c:pt idx="3">
                  <c:v>14601.599999999999</c:v>
                </c:pt>
                <c:pt idx="4">
                  <c:v>14751</c:v>
                </c:pt>
                <c:pt idx="5">
                  <c:v>14848.4</c:v>
                </c:pt>
                <c:pt idx="6">
                  <c:v>14882.6</c:v>
                </c:pt>
                <c:pt idx="7">
                  <c:v>14847.7</c:v>
                </c:pt>
                <c:pt idx="8">
                  <c:v>14896.7</c:v>
                </c:pt>
                <c:pt idx="9">
                  <c:v>14927.400000000001</c:v>
                </c:pt>
                <c:pt idx="10">
                  <c:v>14928.7</c:v>
                </c:pt>
                <c:pt idx="11">
                  <c:v>15044.6</c:v>
                </c:pt>
                <c:pt idx="12">
                  <c:v>15157.699999999999</c:v>
                </c:pt>
                <c:pt idx="13">
                  <c:v>15279.699999999999</c:v>
                </c:pt>
                <c:pt idx="14">
                  <c:v>15290.9</c:v>
                </c:pt>
                <c:pt idx="15">
                  <c:v>15316.1</c:v>
                </c:pt>
                <c:pt idx="16">
                  <c:v>15305.6</c:v>
                </c:pt>
                <c:pt idx="17">
                  <c:v>15226.600000000002</c:v>
                </c:pt>
                <c:pt idx="18">
                  <c:v>15245.800000000001</c:v>
                </c:pt>
                <c:pt idx="19">
                  <c:v>15243.100000000002</c:v>
                </c:pt>
                <c:pt idx="20">
                  <c:v>15255.9</c:v>
                </c:pt>
                <c:pt idx="21">
                  <c:v>15346.2</c:v>
                </c:pt>
                <c:pt idx="22">
                  <c:v>15297.5</c:v>
                </c:pt>
                <c:pt idx="23">
                  <c:v>15249.2</c:v>
                </c:pt>
                <c:pt idx="24">
                  <c:v>15270.900000000001</c:v>
                </c:pt>
                <c:pt idx="25">
                  <c:v>15336.400000000003</c:v>
                </c:pt>
                <c:pt idx="26">
                  <c:v>15294.7</c:v>
                </c:pt>
                <c:pt idx="27">
                  <c:v>15251.1</c:v>
                </c:pt>
                <c:pt idx="28">
                  <c:v>15201.400000000001</c:v>
                </c:pt>
                <c:pt idx="29">
                  <c:v>15299.499999999998</c:v>
                </c:pt>
                <c:pt idx="30">
                  <c:v>15124.4</c:v>
                </c:pt>
                <c:pt idx="31">
                  <c:v>14878.8</c:v>
                </c:pt>
                <c:pt idx="32">
                  <c:v>14802.399999999998</c:v>
                </c:pt>
                <c:pt idx="33">
                  <c:v>14773.799999999997</c:v>
                </c:pt>
                <c:pt idx="34">
                  <c:v>14810.699999999999</c:v>
                </c:pt>
                <c:pt idx="35">
                  <c:v>14932.499999999998</c:v>
                </c:pt>
                <c:pt idx="36">
                  <c:v>14899.699999999997</c:v>
                </c:pt>
                <c:pt idx="37">
                  <c:v>14747.3</c:v>
                </c:pt>
                <c:pt idx="38">
                  <c:v>14789</c:v>
                </c:pt>
                <c:pt idx="39">
                  <c:v>14889.7</c:v>
                </c:pt>
                <c:pt idx="40">
                  <c:v>14942.8</c:v>
                </c:pt>
                <c:pt idx="41">
                  <c:v>14983.7</c:v>
                </c:pt>
                <c:pt idx="42">
                  <c:v>15264.9</c:v>
                </c:pt>
                <c:pt idx="43">
                  <c:v>15629.1</c:v>
                </c:pt>
                <c:pt idx="44">
                  <c:v>15818.8</c:v>
                </c:pt>
                <c:pt idx="45">
                  <c:v>15749.9</c:v>
                </c:pt>
                <c:pt idx="46">
                  <c:v>15760.500000000002</c:v>
                </c:pt>
                <c:pt idx="47">
                  <c:v>15721.1</c:v>
                </c:pt>
                <c:pt idx="48">
                  <c:v>15803.1</c:v>
                </c:pt>
                <c:pt idx="49">
                  <c:v>15859.3</c:v>
                </c:pt>
                <c:pt idx="50">
                  <c:v>15820.3</c:v>
                </c:pt>
                <c:pt idx="51">
                  <c:v>15809.3</c:v>
                </c:pt>
                <c:pt idx="52">
                  <c:v>15698.4</c:v>
                </c:pt>
                <c:pt idx="53">
                  <c:v>15705.8</c:v>
                </c:pt>
                <c:pt idx="54">
                  <c:v>15652</c:v>
                </c:pt>
                <c:pt idx="55">
                  <c:v>15563.500000000002</c:v>
                </c:pt>
                <c:pt idx="56">
                  <c:v>15515.3</c:v>
                </c:pt>
                <c:pt idx="57">
                  <c:v>15587</c:v>
                </c:pt>
                <c:pt idx="58">
                  <c:v>15521.8</c:v>
                </c:pt>
                <c:pt idx="59">
                  <c:v>15495.800000000001</c:v>
                </c:pt>
                <c:pt idx="60">
                  <c:v>15369.7</c:v>
                </c:pt>
                <c:pt idx="61">
                  <c:v>15374.500000000002</c:v>
                </c:pt>
                <c:pt idx="62">
                  <c:v>15409.800000000001</c:v>
                </c:pt>
                <c:pt idx="63">
                  <c:v>15346.600000000002</c:v>
                </c:pt>
                <c:pt idx="64">
                  <c:v>15351.800000000003</c:v>
                </c:pt>
                <c:pt idx="65">
                  <c:v>15260.500000000002</c:v>
                </c:pt>
                <c:pt idx="66">
                  <c:v>15259</c:v>
                </c:pt>
                <c:pt idx="67">
                  <c:v>15180.5</c:v>
                </c:pt>
                <c:pt idx="68">
                  <c:v>15209.7</c:v>
                </c:pt>
                <c:pt idx="69">
                  <c:v>15082.2</c:v>
                </c:pt>
                <c:pt idx="70">
                  <c:v>15061.2</c:v>
                </c:pt>
                <c:pt idx="71">
                  <c:v>15021.800000000001</c:v>
                </c:pt>
                <c:pt idx="72">
                  <c:v>14955.1</c:v>
                </c:pt>
                <c:pt idx="73">
                  <c:v>14934.000000000002</c:v>
                </c:pt>
                <c:pt idx="74">
                  <c:v>14778.900000000001</c:v>
                </c:pt>
                <c:pt idx="75">
                  <c:v>14688.000000000002</c:v>
                </c:pt>
                <c:pt idx="76">
                  <c:v>14676.400000000001</c:v>
                </c:pt>
                <c:pt idx="77">
                  <c:v>14576.600000000002</c:v>
                </c:pt>
                <c:pt idx="78">
                  <c:v>14434.8</c:v>
                </c:pt>
                <c:pt idx="79">
                  <c:v>14479.500000000002</c:v>
                </c:pt>
                <c:pt idx="80">
                  <c:v>14350.000000000002</c:v>
                </c:pt>
                <c:pt idx="81">
                  <c:v>14328.699999999999</c:v>
                </c:pt>
                <c:pt idx="82">
                  <c:v>14291.199999999999</c:v>
                </c:pt>
                <c:pt idx="83">
                  <c:v>14260</c:v>
                </c:pt>
                <c:pt idx="84">
                  <c:v>14264</c:v>
                </c:pt>
                <c:pt idx="85">
                  <c:v>14203.5</c:v>
                </c:pt>
                <c:pt idx="86">
                  <c:v>14197.4</c:v>
                </c:pt>
                <c:pt idx="87">
                  <c:v>14184.599999999999</c:v>
                </c:pt>
                <c:pt idx="88">
                  <c:v>14131.299999999997</c:v>
                </c:pt>
                <c:pt idx="89">
                  <c:v>14096.399999999998</c:v>
                </c:pt>
                <c:pt idx="90">
                  <c:v>14107.399999999998</c:v>
                </c:pt>
                <c:pt idx="91">
                  <c:v>14022.599999999999</c:v>
                </c:pt>
                <c:pt idx="92">
                  <c:v>14004.399999999998</c:v>
                </c:pt>
                <c:pt idx="93">
                  <c:v>14004.299999999997</c:v>
                </c:pt>
                <c:pt idx="94">
                  <c:v>13981.899999999998</c:v>
                </c:pt>
                <c:pt idx="95">
                  <c:v>13919.4</c:v>
                </c:pt>
                <c:pt idx="96">
                  <c:v>13929.699999999999</c:v>
                </c:pt>
                <c:pt idx="97">
                  <c:v>13898</c:v>
                </c:pt>
                <c:pt idx="98">
                  <c:v>13906.499999999998</c:v>
                </c:pt>
                <c:pt idx="99">
                  <c:v>13929.699999999999</c:v>
                </c:pt>
                <c:pt idx="100">
                  <c:v>13928.699999999997</c:v>
                </c:pt>
                <c:pt idx="101">
                  <c:v>13974.8</c:v>
                </c:pt>
                <c:pt idx="102">
                  <c:v>14048.9</c:v>
                </c:pt>
                <c:pt idx="103">
                  <c:v>14177.6</c:v>
                </c:pt>
                <c:pt idx="104">
                  <c:v>14152.6</c:v>
                </c:pt>
                <c:pt idx="105">
                  <c:v>14105.599999999999</c:v>
                </c:pt>
                <c:pt idx="106">
                  <c:v>14055.399999999998</c:v>
                </c:pt>
                <c:pt idx="107">
                  <c:v>14078.699999999997</c:v>
                </c:pt>
                <c:pt idx="108">
                  <c:v>14026.399999999998</c:v>
                </c:pt>
                <c:pt idx="109">
                  <c:v>13967.099999999997</c:v>
                </c:pt>
                <c:pt idx="110">
                  <c:v>13956</c:v>
                </c:pt>
                <c:pt idx="111">
                  <c:v>13948</c:v>
                </c:pt>
                <c:pt idx="112">
                  <c:v>13954.800000000001</c:v>
                </c:pt>
                <c:pt idx="113">
                  <c:v>13914.000000000002</c:v>
                </c:pt>
                <c:pt idx="114">
                  <c:v>13876.7</c:v>
                </c:pt>
                <c:pt idx="115">
                  <c:v>13815.6</c:v>
                </c:pt>
                <c:pt idx="116">
                  <c:v>13884.4</c:v>
                </c:pt>
                <c:pt idx="117">
                  <c:v>13958.800000000001</c:v>
                </c:pt>
                <c:pt idx="118">
                  <c:v>13987.100000000002</c:v>
                </c:pt>
                <c:pt idx="119">
                  <c:v>14003.1</c:v>
                </c:pt>
                <c:pt idx="120">
                  <c:v>14024.1</c:v>
                </c:pt>
                <c:pt idx="121">
                  <c:v>14076.9</c:v>
                </c:pt>
                <c:pt idx="122">
                  <c:v>14073.199999999999</c:v>
                </c:pt>
                <c:pt idx="123">
                  <c:v>14081.699999999999</c:v>
                </c:pt>
                <c:pt idx="124">
                  <c:v>14081.499999999998</c:v>
                </c:pt>
                <c:pt idx="125">
                  <c:v>14166.399999999998</c:v>
                </c:pt>
                <c:pt idx="126">
                  <c:v>14237.599999999999</c:v>
                </c:pt>
                <c:pt idx="127">
                  <c:v>14289.8</c:v>
                </c:pt>
                <c:pt idx="128">
                  <c:v>14302.499999999998</c:v>
                </c:pt>
                <c:pt idx="129">
                  <c:v>14207.299999999997</c:v>
                </c:pt>
                <c:pt idx="130">
                  <c:v>14242</c:v>
                </c:pt>
                <c:pt idx="131">
                  <c:v>14240.199999999999</c:v>
                </c:pt>
                <c:pt idx="132">
                  <c:v>14288.199999999999</c:v>
                </c:pt>
                <c:pt idx="133">
                  <c:v>14313.5</c:v>
                </c:pt>
                <c:pt idx="134">
                  <c:v>14337.3</c:v>
                </c:pt>
              </c:numCache>
            </c:numRef>
          </c:val>
          <c:smooth val="0"/>
        </c:ser>
        <c:ser>
          <c:idx val="2"/>
          <c:order val="2"/>
          <c:tx>
            <c:strRef>
              <c:f>Sèrie!$A$112</c:f>
              <c:strCache>
                <c:ptCount val="1"/>
                <c:pt idx="0">
                  <c:v>Domèstic</c:v>
                </c:pt>
              </c:strCache>
            </c:strRef>
          </c:tx>
          <c:marker>
            <c:symbol val="none"/>
          </c:marker>
          <c:cat>
            <c:strRef>
              <c:f>Sèrie!$Z$7:$FD$7</c:f>
              <c:strCache>
                <c:ptCount val="135"/>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strCache>
            </c:strRef>
          </c:cat>
          <c:val>
            <c:numRef>
              <c:f>Sèrie!$Z$112:$FD$112</c:f>
              <c:numCache>
                <c:formatCode>_-* #,##0.0\ _€_-;\-* #,##0.0\ _€_-;_-* "-"??\ _€_-;_-@_-</c:formatCode>
                <c:ptCount val="135"/>
                <c:pt idx="0">
                  <c:v>10345.1</c:v>
                </c:pt>
                <c:pt idx="1">
                  <c:v>10357.700000000001</c:v>
                </c:pt>
                <c:pt idx="2">
                  <c:v>10324.4</c:v>
                </c:pt>
                <c:pt idx="3">
                  <c:v>10290.5</c:v>
                </c:pt>
                <c:pt idx="4">
                  <c:v>10341.700000000001</c:v>
                </c:pt>
                <c:pt idx="5">
                  <c:v>10351.700000000001</c:v>
                </c:pt>
                <c:pt idx="6">
                  <c:v>10358.300000000001</c:v>
                </c:pt>
                <c:pt idx="7">
                  <c:v>10272.500000000002</c:v>
                </c:pt>
                <c:pt idx="8">
                  <c:v>10231.1</c:v>
                </c:pt>
                <c:pt idx="9">
                  <c:v>10285.200000000001</c:v>
                </c:pt>
                <c:pt idx="10">
                  <c:v>10336</c:v>
                </c:pt>
                <c:pt idx="11">
                  <c:v>10428.4</c:v>
                </c:pt>
                <c:pt idx="12">
                  <c:v>10539.199999999999</c:v>
                </c:pt>
                <c:pt idx="13">
                  <c:v>10581.599999999999</c:v>
                </c:pt>
                <c:pt idx="14">
                  <c:v>10613.5</c:v>
                </c:pt>
                <c:pt idx="15">
                  <c:v>10641.7</c:v>
                </c:pt>
                <c:pt idx="16">
                  <c:v>10632.900000000001</c:v>
                </c:pt>
                <c:pt idx="17">
                  <c:v>10644.000000000002</c:v>
                </c:pt>
                <c:pt idx="18">
                  <c:v>10669.400000000001</c:v>
                </c:pt>
                <c:pt idx="19">
                  <c:v>10719.1</c:v>
                </c:pt>
                <c:pt idx="20">
                  <c:v>10840.3</c:v>
                </c:pt>
                <c:pt idx="21">
                  <c:v>10920.300000000001</c:v>
                </c:pt>
                <c:pt idx="22">
                  <c:v>10876.600000000002</c:v>
                </c:pt>
                <c:pt idx="23">
                  <c:v>10889.600000000002</c:v>
                </c:pt>
                <c:pt idx="24">
                  <c:v>11043.699999999999</c:v>
                </c:pt>
                <c:pt idx="25">
                  <c:v>11158.599999999999</c:v>
                </c:pt>
                <c:pt idx="26">
                  <c:v>11156.8</c:v>
                </c:pt>
                <c:pt idx="27">
                  <c:v>11128.4</c:v>
                </c:pt>
                <c:pt idx="28">
                  <c:v>11135.8</c:v>
                </c:pt>
                <c:pt idx="29">
                  <c:v>11154.1</c:v>
                </c:pt>
                <c:pt idx="30">
                  <c:v>11089.699999999999</c:v>
                </c:pt>
                <c:pt idx="31">
                  <c:v>11098.699999999999</c:v>
                </c:pt>
                <c:pt idx="32">
                  <c:v>11061.900000000001</c:v>
                </c:pt>
                <c:pt idx="33">
                  <c:v>11041.3</c:v>
                </c:pt>
                <c:pt idx="34">
                  <c:v>11082.800000000001</c:v>
                </c:pt>
                <c:pt idx="35">
                  <c:v>11159.500000000002</c:v>
                </c:pt>
                <c:pt idx="36">
                  <c:v>11036.800000000001</c:v>
                </c:pt>
                <c:pt idx="37">
                  <c:v>10745.500000000002</c:v>
                </c:pt>
                <c:pt idx="38">
                  <c:v>10901.500000000002</c:v>
                </c:pt>
                <c:pt idx="39">
                  <c:v>11009.400000000001</c:v>
                </c:pt>
                <c:pt idx="40">
                  <c:v>11074.6</c:v>
                </c:pt>
                <c:pt idx="41">
                  <c:v>11087.5</c:v>
                </c:pt>
                <c:pt idx="42">
                  <c:v>11310.4</c:v>
                </c:pt>
                <c:pt idx="43">
                  <c:v>11380.9</c:v>
                </c:pt>
                <c:pt idx="44">
                  <c:v>11467.4</c:v>
                </c:pt>
                <c:pt idx="45">
                  <c:v>11381.599999999999</c:v>
                </c:pt>
                <c:pt idx="46">
                  <c:v>11478.3</c:v>
                </c:pt>
                <c:pt idx="47">
                  <c:v>11512.599999999999</c:v>
                </c:pt>
                <c:pt idx="48">
                  <c:v>11595.499999999998</c:v>
                </c:pt>
                <c:pt idx="49">
                  <c:v>11693.9</c:v>
                </c:pt>
                <c:pt idx="50">
                  <c:v>11611.2</c:v>
                </c:pt>
                <c:pt idx="51">
                  <c:v>11517.5</c:v>
                </c:pt>
                <c:pt idx="52">
                  <c:v>11366.999999999998</c:v>
                </c:pt>
                <c:pt idx="53">
                  <c:v>11415.9</c:v>
                </c:pt>
                <c:pt idx="54">
                  <c:v>11262.8</c:v>
                </c:pt>
                <c:pt idx="55">
                  <c:v>11161.9</c:v>
                </c:pt>
                <c:pt idx="56">
                  <c:v>11115.8</c:v>
                </c:pt>
                <c:pt idx="57">
                  <c:v>11116.499999999998</c:v>
                </c:pt>
                <c:pt idx="58">
                  <c:v>11012.599999999999</c:v>
                </c:pt>
                <c:pt idx="59">
                  <c:v>10921.399999999998</c:v>
                </c:pt>
                <c:pt idx="60">
                  <c:v>10743</c:v>
                </c:pt>
                <c:pt idx="61">
                  <c:v>10782.7</c:v>
                </c:pt>
                <c:pt idx="62">
                  <c:v>10712.7</c:v>
                </c:pt>
                <c:pt idx="63">
                  <c:v>10673.4</c:v>
                </c:pt>
                <c:pt idx="64">
                  <c:v>10740.800000000001</c:v>
                </c:pt>
                <c:pt idx="65">
                  <c:v>10674.300000000001</c:v>
                </c:pt>
                <c:pt idx="66">
                  <c:v>10656.500000000002</c:v>
                </c:pt>
                <c:pt idx="67">
                  <c:v>10637.3</c:v>
                </c:pt>
                <c:pt idx="68">
                  <c:v>10703.999999999998</c:v>
                </c:pt>
                <c:pt idx="69">
                  <c:v>10692.599999999999</c:v>
                </c:pt>
                <c:pt idx="70">
                  <c:v>10707.300000000001</c:v>
                </c:pt>
                <c:pt idx="71">
                  <c:v>10709.7</c:v>
                </c:pt>
                <c:pt idx="72">
                  <c:v>10720.000000000002</c:v>
                </c:pt>
                <c:pt idx="73">
                  <c:v>10666.500000000002</c:v>
                </c:pt>
                <c:pt idx="74">
                  <c:v>10589.000000000002</c:v>
                </c:pt>
                <c:pt idx="75">
                  <c:v>10601.2</c:v>
                </c:pt>
                <c:pt idx="76">
                  <c:v>10525.4</c:v>
                </c:pt>
                <c:pt idx="77">
                  <c:v>10521.499999999998</c:v>
                </c:pt>
                <c:pt idx="78">
                  <c:v>10482.599999999999</c:v>
                </c:pt>
                <c:pt idx="79">
                  <c:v>10524.199999999999</c:v>
                </c:pt>
                <c:pt idx="80">
                  <c:v>10442.9</c:v>
                </c:pt>
                <c:pt idx="81">
                  <c:v>10454.799999999999</c:v>
                </c:pt>
                <c:pt idx="82">
                  <c:v>10381.799999999999</c:v>
                </c:pt>
                <c:pt idx="83">
                  <c:v>10363.6</c:v>
                </c:pt>
                <c:pt idx="84">
                  <c:v>10377.499999999998</c:v>
                </c:pt>
                <c:pt idx="85">
                  <c:v>10378.299999999999</c:v>
                </c:pt>
                <c:pt idx="86">
                  <c:v>10376.100000000002</c:v>
                </c:pt>
                <c:pt idx="87">
                  <c:v>10322.900000000001</c:v>
                </c:pt>
                <c:pt idx="88">
                  <c:v>10343.700000000003</c:v>
                </c:pt>
                <c:pt idx="89">
                  <c:v>10334</c:v>
                </c:pt>
                <c:pt idx="90">
                  <c:v>10371.500000000002</c:v>
                </c:pt>
                <c:pt idx="91">
                  <c:v>10317.9</c:v>
                </c:pt>
                <c:pt idx="92">
                  <c:v>10298.999999999998</c:v>
                </c:pt>
                <c:pt idx="93">
                  <c:v>10278.499999999998</c:v>
                </c:pt>
                <c:pt idx="94">
                  <c:v>10253.199999999999</c:v>
                </c:pt>
                <c:pt idx="95">
                  <c:v>10214.6</c:v>
                </c:pt>
                <c:pt idx="96">
                  <c:v>10214.1</c:v>
                </c:pt>
                <c:pt idx="97">
                  <c:v>10201.5</c:v>
                </c:pt>
                <c:pt idx="98">
                  <c:v>10259.199999999999</c:v>
                </c:pt>
                <c:pt idx="99">
                  <c:v>10308.6</c:v>
                </c:pt>
                <c:pt idx="100">
                  <c:v>10326.5</c:v>
                </c:pt>
                <c:pt idx="101">
                  <c:v>10303.1</c:v>
                </c:pt>
                <c:pt idx="102">
                  <c:v>10379.200000000001</c:v>
                </c:pt>
                <c:pt idx="103">
                  <c:v>10486.8</c:v>
                </c:pt>
                <c:pt idx="104">
                  <c:v>10503.9</c:v>
                </c:pt>
                <c:pt idx="105">
                  <c:v>10520</c:v>
                </c:pt>
                <c:pt idx="106">
                  <c:v>10567</c:v>
                </c:pt>
                <c:pt idx="107">
                  <c:v>10580.199999999999</c:v>
                </c:pt>
                <c:pt idx="108">
                  <c:v>10548.4</c:v>
                </c:pt>
                <c:pt idx="109">
                  <c:v>10465.200000000001</c:v>
                </c:pt>
                <c:pt idx="110">
                  <c:v>10449.6</c:v>
                </c:pt>
                <c:pt idx="111">
                  <c:v>10485.600000000002</c:v>
                </c:pt>
                <c:pt idx="112">
                  <c:v>10501.100000000002</c:v>
                </c:pt>
                <c:pt idx="113">
                  <c:v>10548.500000000002</c:v>
                </c:pt>
                <c:pt idx="114">
                  <c:v>10522.900000000001</c:v>
                </c:pt>
                <c:pt idx="115">
                  <c:v>10504.200000000003</c:v>
                </c:pt>
                <c:pt idx="116">
                  <c:v>10553.600000000002</c:v>
                </c:pt>
                <c:pt idx="117">
                  <c:v>10572.4</c:v>
                </c:pt>
                <c:pt idx="118">
                  <c:v>10607.6</c:v>
                </c:pt>
                <c:pt idx="119">
                  <c:v>10618.3</c:v>
                </c:pt>
                <c:pt idx="120">
                  <c:v>10747.9</c:v>
                </c:pt>
                <c:pt idx="121">
                  <c:v>10797.1</c:v>
                </c:pt>
                <c:pt idx="122">
                  <c:v>10758.599999999999</c:v>
                </c:pt>
                <c:pt idx="123">
                  <c:v>10674.7</c:v>
                </c:pt>
                <c:pt idx="124">
                  <c:v>10669.7</c:v>
                </c:pt>
                <c:pt idx="125">
                  <c:v>10699</c:v>
                </c:pt>
                <c:pt idx="126">
                  <c:v>10692.9</c:v>
                </c:pt>
                <c:pt idx="127">
                  <c:v>10796</c:v>
                </c:pt>
                <c:pt idx="128">
                  <c:v>10788.099999999999</c:v>
                </c:pt>
                <c:pt idx="129">
                  <c:v>10736.8</c:v>
                </c:pt>
                <c:pt idx="130">
                  <c:v>10781</c:v>
                </c:pt>
                <c:pt idx="131">
                  <c:v>10895</c:v>
                </c:pt>
                <c:pt idx="132">
                  <c:v>10871.599999999999</c:v>
                </c:pt>
                <c:pt idx="133">
                  <c:v>10913.599999999999</c:v>
                </c:pt>
                <c:pt idx="134">
                  <c:v>11036.099999999999</c:v>
                </c:pt>
              </c:numCache>
            </c:numRef>
          </c:val>
          <c:smooth val="0"/>
        </c:ser>
        <c:dLbls>
          <c:showLegendKey val="0"/>
          <c:showVal val="0"/>
          <c:showCatName val="0"/>
          <c:showSerName val="0"/>
          <c:showPercent val="0"/>
          <c:showBubbleSize val="0"/>
        </c:dLbls>
        <c:marker val="1"/>
        <c:smooth val="0"/>
        <c:axId val="202213632"/>
        <c:axId val="202444800"/>
      </c:lineChart>
      <c:catAx>
        <c:axId val="202213632"/>
        <c:scaling>
          <c:orientation val="minMax"/>
          <c:min val="1"/>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ca-ES"/>
          </a:p>
        </c:txPr>
        <c:crossAx val="202444800"/>
        <c:crosses val="autoZero"/>
        <c:auto val="1"/>
        <c:lblAlgn val="ctr"/>
        <c:lblOffset val="100"/>
        <c:tickLblSkip val="3"/>
        <c:noMultiLvlLbl val="1"/>
      </c:catAx>
      <c:valAx>
        <c:axId val="202444800"/>
        <c:scaling>
          <c:orientation val="minMax"/>
          <c:min val="1000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a-ES"/>
          </a:p>
        </c:txPr>
        <c:crossAx val="202213632"/>
        <c:crosses val="autoZero"/>
        <c:crossBetween val="midCat"/>
      </c:valAx>
    </c:plotArea>
    <c:legend>
      <c:legendPos val="b"/>
      <c:layout>
        <c:manualLayout>
          <c:xMode val="edge"/>
          <c:yMode val="edge"/>
          <c:x val="0.15630541487478394"/>
          <c:y val="0.93226918234264267"/>
          <c:w val="0.72287719903556669"/>
          <c:h val="6.307731819918716E-2"/>
        </c:manualLayout>
      </c:layout>
      <c:overlay val="0"/>
      <c:txPr>
        <a:bodyPr/>
        <a:lstStyle/>
        <a:p>
          <a:pPr>
            <a:defRPr sz="775" b="0" i="0" u="none" strike="noStrike" baseline="0">
              <a:solidFill>
                <a:srgbClr val="000000"/>
              </a:solidFill>
              <a:latin typeface="Calibri"/>
              <a:ea typeface="Calibri"/>
              <a:cs typeface="Calibri"/>
            </a:defRPr>
          </a:pPr>
          <a:endParaRPr lang="ca-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ca-ES"/>
    </a:p>
  </c:txPr>
  <c:printSettings>
    <c:headerFooter/>
    <c:pageMargins b="0.75000000000001465" l="0.70000000000000062" r="0.700000000000000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 l'indicador principal de consum d'energia elèctrica, gas natural i carburants d'automoció acumulat dels darrers dotze mesos</a:t>
            </a:r>
          </a:p>
        </c:rich>
      </c:tx>
      <c:layout>
        <c:manualLayout>
          <c:xMode val="edge"/>
          <c:yMode val="edge"/>
          <c:x val="0.12013529887711623"/>
          <c:y val="1.5649452269170621E-2"/>
        </c:manualLayout>
      </c:layout>
      <c:overlay val="1"/>
    </c:title>
    <c:autoTitleDeleted val="0"/>
    <c:plotArea>
      <c:layout>
        <c:manualLayout>
          <c:layoutTarget val="inner"/>
          <c:xMode val="edge"/>
          <c:yMode val="edge"/>
          <c:x val="8.6232872157746568E-2"/>
          <c:y val="0.15863310043990991"/>
          <c:w val="0.87584086787006465"/>
          <c:h val="0.53677578438288465"/>
        </c:manualLayout>
      </c:layout>
      <c:lineChart>
        <c:grouping val="standard"/>
        <c:varyColors val="0"/>
        <c:ser>
          <c:idx val="0"/>
          <c:order val="0"/>
          <c:tx>
            <c:v>Demanda d'energia elèctrica en barres de central (EBC)</c:v>
          </c:tx>
          <c:marker>
            <c:symbol val="none"/>
          </c:marker>
          <c:cat>
            <c:strRef>
              <c:f>Sèrie!$Z$7:$FD$7</c:f>
              <c:strCache>
                <c:ptCount val="135"/>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strCache>
            </c:strRef>
          </c:cat>
          <c:val>
            <c:numRef>
              <c:f>Sèrie!$Z$126:$FD$126</c:f>
              <c:numCache>
                <c:formatCode>_(* #,##0.00_);_(* \(#,##0.00\);_(* "-"??_);_(@_)</c:formatCode>
                <c:ptCount val="135"/>
                <c:pt idx="0">
                  <c:v>1</c:v>
                </c:pt>
                <c:pt idx="1">
                  <c:v>0.99968902113442426</c:v>
                </c:pt>
                <c:pt idx="2">
                  <c:v>1.0004875923089294</c:v>
                </c:pt>
                <c:pt idx="3">
                  <c:v>1.0050729667332332</c:v>
                </c:pt>
                <c:pt idx="4">
                  <c:v>1.007030220881461</c:v>
                </c:pt>
                <c:pt idx="5">
                  <c:v>1.0084335492633332</c:v>
                </c:pt>
                <c:pt idx="6">
                  <c:v>1.0034309404232034</c:v>
                </c:pt>
                <c:pt idx="7">
                  <c:v>1.0042654840225205</c:v>
                </c:pt>
                <c:pt idx="8">
                  <c:v>1.0047023904470809</c:v>
                </c:pt>
                <c:pt idx="9">
                  <c:v>1.0074149189736081</c:v>
                </c:pt>
                <c:pt idx="10">
                  <c:v>1.0144566121190157</c:v>
                </c:pt>
                <c:pt idx="11">
                  <c:v>1.018031641601711</c:v>
                </c:pt>
                <c:pt idx="12">
                  <c:v>1.0193181243416389</c:v>
                </c:pt>
                <c:pt idx="13">
                  <c:v>1.0247684932983183</c:v>
                </c:pt>
                <c:pt idx="14">
                  <c:v>1.0242740249845359</c:v>
                </c:pt>
                <c:pt idx="15">
                  <c:v>1.0283639146874499</c:v>
                </c:pt>
                <c:pt idx="16">
                  <c:v>1.0270586895558658</c:v>
                </c:pt>
                <c:pt idx="17">
                  <c:v>1.023291355673877</c:v>
                </c:pt>
                <c:pt idx="18">
                  <c:v>1.0251209744649024</c:v>
                </c:pt>
                <c:pt idx="19">
                  <c:v>1.0272995280860684</c:v>
                </c:pt>
                <c:pt idx="20">
                  <c:v>1.0271831871434693</c:v>
                </c:pt>
                <c:pt idx="21">
                  <c:v>1.0256024668658532</c:v>
                </c:pt>
                <c:pt idx="22">
                  <c:v>1.0218285393684277</c:v>
                </c:pt>
                <c:pt idx="23">
                  <c:v>1.0186353438166216</c:v>
                </c:pt>
                <c:pt idx="24">
                  <c:v>1.014160107285391</c:v>
                </c:pt>
                <c:pt idx="25">
                  <c:v>1.0070605923823179</c:v>
                </c:pt>
                <c:pt idx="26">
                  <c:v>1.0036495107699095</c:v>
                </c:pt>
                <c:pt idx="27">
                  <c:v>0.99631538153020471</c:v>
                </c:pt>
                <c:pt idx="28">
                  <c:v>0.99155074435302715</c:v>
                </c:pt>
                <c:pt idx="29">
                  <c:v>0.99081411904201666</c:v>
                </c:pt>
                <c:pt idx="30">
                  <c:v>0.98863879351950734</c:v>
                </c:pt>
                <c:pt idx="31">
                  <c:v>0.9894727770915287</c:v>
                </c:pt>
                <c:pt idx="32">
                  <c:v>0.98658281596026809</c:v>
                </c:pt>
                <c:pt idx="33">
                  <c:v>0.98393141376922266</c:v>
                </c:pt>
                <c:pt idx="34">
                  <c:v>0.9815879702265905</c:v>
                </c:pt>
                <c:pt idx="35">
                  <c:v>0.98234941638408135</c:v>
                </c:pt>
                <c:pt idx="36">
                  <c:v>0.98517424180961499</c:v>
                </c:pt>
                <c:pt idx="37">
                  <c:v>0.99009471075333411</c:v>
                </c:pt>
                <c:pt idx="38">
                  <c:v>0.99629496739973755</c:v>
                </c:pt>
                <c:pt idx="39">
                  <c:v>0.99859841288358275</c:v>
                </c:pt>
                <c:pt idx="40">
                  <c:v>1.0015507090916758</c:v>
                </c:pt>
                <c:pt idx="41">
                  <c:v>1.001656522547792</c:v>
                </c:pt>
                <c:pt idx="42">
                  <c:v>1.0053614475962744</c:v>
                </c:pt>
                <c:pt idx="43">
                  <c:v>1.0049506044495864</c:v>
                </c:pt>
                <c:pt idx="44">
                  <c:v>1.0074688747058373</c:v>
                </c:pt>
                <c:pt idx="45">
                  <c:v>1.0084336576317057</c:v>
                </c:pt>
                <c:pt idx="46">
                  <c:v>1.013114625086696</c:v>
                </c:pt>
                <c:pt idx="47">
                  <c:v>1.0159156423650473</c:v>
                </c:pt>
                <c:pt idx="48">
                  <c:v>1.0157348958909347</c:v>
                </c:pt>
                <c:pt idx="49">
                  <c:v>1.013395731040003</c:v>
                </c:pt>
                <c:pt idx="50">
                  <c:v>1.0124222823349034</c:v>
                </c:pt>
                <c:pt idx="51">
                  <c:v>1.0095749134803604</c:v>
                </c:pt>
                <c:pt idx="52">
                  <c:v>1.0106633918085215</c:v>
                </c:pt>
                <c:pt idx="53">
                  <c:v>1.0109163460089261</c:v>
                </c:pt>
                <c:pt idx="54">
                  <c:v>1.0025514649546061</c:v>
                </c:pt>
                <c:pt idx="55">
                  <c:v>1.0027997966551034</c:v>
                </c:pt>
                <c:pt idx="56">
                  <c:v>1.0055606185227015</c:v>
                </c:pt>
                <c:pt idx="57">
                  <c:v>1.0035286605737122</c:v>
                </c:pt>
                <c:pt idx="58">
                  <c:v>0.99643390256846454</c:v>
                </c:pt>
                <c:pt idx="59">
                  <c:v>0.98838539344348819</c:v>
                </c:pt>
                <c:pt idx="60">
                  <c:v>0.98570563129586142</c:v>
                </c:pt>
                <c:pt idx="61">
                  <c:v>0.99268542806630489</c:v>
                </c:pt>
                <c:pt idx="62">
                  <c:v>0.98801085064806249</c:v>
                </c:pt>
                <c:pt idx="63">
                  <c:v>0.9879775946836491</c:v>
                </c:pt>
                <c:pt idx="64">
                  <c:v>0.98575257408280104</c:v>
                </c:pt>
                <c:pt idx="65">
                  <c:v>0.98723437523927382</c:v>
                </c:pt>
                <c:pt idx="66">
                  <c:v>0.98839944154159642</c:v>
                </c:pt>
                <c:pt idx="67">
                  <c:v>0.99070655315600176</c:v>
                </c:pt>
                <c:pt idx="68">
                  <c:v>0.98384519682503491</c:v>
                </c:pt>
                <c:pt idx="69">
                  <c:v>0.98411314236304015</c:v>
                </c:pt>
                <c:pt idx="70">
                  <c:v>0.98472942045585676</c:v>
                </c:pt>
                <c:pt idx="71">
                  <c:v>0.9844650612742607</c:v>
                </c:pt>
                <c:pt idx="72">
                  <c:v>0.98424423522056259</c:v>
                </c:pt>
                <c:pt idx="73">
                  <c:v>0.97570586048959485</c:v>
                </c:pt>
                <c:pt idx="74">
                  <c:v>0.97280136974959763</c:v>
                </c:pt>
                <c:pt idx="75">
                  <c:v>0.973947099801177</c:v>
                </c:pt>
                <c:pt idx="76">
                  <c:v>0.9712885214291318</c:v>
                </c:pt>
                <c:pt idx="77">
                  <c:v>0.96380969106357528</c:v>
                </c:pt>
                <c:pt idx="78">
                  <c:v>0.96417524775126207</c:v>
                </c:pt>
                <c:pt idx="79">
                  <c:v>0.95869684349246465</c:v>
                </c:pt>
                <c:pt idx="80">
                  <c:v>0.95758747438320557</c:v>
                </c:pt>
                <c:pt idx="81">
                  <c:v>0.95649986128303821</c:v>
                </c:pt>
                <c:pt idx="82">
                  <c:v>0.95593863825798853</c:v>
                </c:pt>
                <c:pt idx="83">
                  <c:v>0.95734954174436415</c:v>
                </c:pt>
                <c:pt idx="84">
                  <c:v>0.95480002781951123</c:v>
                </c:pt>
                <c:pt idx="85">
                  <c:v>0.95280596570336817</c:v>
                </c:pt>
                <c:pt idx="86">
                  <c:v>0.95368600932229608</c:v>
                </c:pt>
                <c:pt idx="87">
                  <c:v>0.950580370921288</c:v>
                </c:pt>
                <c:pt idx="88">
                  <c:v>0.95053419830205055</c:v>
                </c:pt>
                <c:pt idx="89">
                  <c:v>0.95274716271898441</c:v>
                </c:pt>
                <c:pt idx="90">
                  <c:v>0.95036421422949491</c:v>
                </c:pt>
                <c:pt idx="91">
                  <c:v>0.94845959543246905</c:v>
                </c:pt>
                <c:pt idx="92">
                  <c:v>0.95125758251590886</c:v>
                </c:pt>
                <c:pt idx="93">
                  <c:v>0.95146967223163448</c:v>
                </c:pt>
                <c:pt idx="94">
                  <c:v>0.94896856201345026</c:v>
                </c:pt>
                <c:pt idx="95">
                  <c:v>0.94853296223879147</c:v>
                </c:pt>
                <c:pt idx="96">
                  <c:v>0.95057242137632569</c:v>
                </c:pt>
                <c:pt idx="97">
                  <c:v>0.95393704316596106</c:v>
                </c:pt>
                <c:pt idx="98">
                  <c:v>0.95564352236655703</c:v>
                </c:pt>
                <c:pt idx="99">
                  <c:v>0.95741911130025903</c:v>
                </c:pt>
                <c:pt idx="100">
                  <c:v>0.95851233146074188</c:v>
                </c:pt>
                <c:pt idx="101">
                  <c:v>0.96272805479197032</c:v>
                </c:pt>
                <c:pt idx="102">
                  <c:v>0.97235351065094378</c:v>
                </c:pt>
                <c:pt idx="103">
                  <c:v>0.97525234391161297</c:v>
                </c:pt>
                <c:pt idx="104">
                  <c:v>0.97267727331359011</c:v>
                </c:pt>
                <c:pt idx="105">
                  <c:v>0.97227478877564488</c:v>
                </c:pt>
                <c:pt idx="106">
                  <c:v>0.97501733943672042</c:v>
                </c:pt>
                <c:pt idx="107">
                  <c:v>0.97468919457148984</c:v>
                </c:pt>
                <c:pt idx="108">
                  <c:v>0.9709500591199135</c:v>
                </c:pt>
                <c:pt idx="109">
                  <c:v>0.96976133896321859</c:v>
                </c:pt>
                <c:pt idx="110">
                  <c:v>0.97022222990933171</c:v>
                </c:pt>
                <c:pt idx="111">
                  <c:v>0.97279847224128868</c:v>
                </c:pt>
                <c:pt idx="112">
                  <c:v>0.97319578324893929</c:v>
                </c:pt>
                <c:pt idx="113">
                  <c:v>0.97145178392576526</c:v>
                </c:pt>
                <c:pt idx="114">
                  <c:v>0.96610465581337757</c:v>
                </c:pt>
                <c:pt idx="115">
                  <c:v>0.96839290696007396</c:v>
                </c:pt>
                <c:pt idx="116">
                  <c:v>0.97416258336006167</c:v>
                </c:pt>
                <c:pt idx="117">
                  <c:v>0.97465794676129203</c:v>
                </c:pt>
                <c:pt idx="118">
                  <c:v>0.97634119426456478</c:v>
                </c:pt>
                <c:pt idx="119">
                  <c:v>0.97797833187745942</c:v>
                </c:pt>
                <c:pt idx="120">
                  <c:v>0.98570486898604559</c:v>
                </c:pt>
                <c:pt idx="121">
                  <c:v>0.98325407382792429</c:v>
                </c:pt>
                <c:pt idx="122">
                  <c:v>0.9822934173801211</c:v>
                </c:pt>
                <c:pt idx="123">
                  <c:v>0.97974740801271709</c:v>
                </c:pt>
                <c:pt idx="124">
                  <c:v>0.98284549219812689</c:v>
                </c:pt>
                <c:pt idx="125">
                  <c:v>0.98999437878157948</c:v>
                </c:pt>
                <c:pt idx="126">
                  <c:v>0.99136705584406326</c:v>
                </c:pt>
                <c:pt idx="127">
                  <c:v>0.99416614663498959</c:v>
                </c:pt>
                <c:pt idx="128">
                  <c:v>0.99028755805827406</c:v>
                </c:pt>
                <c:pt idx="129">
                  <c:v>0.99106881811606673</c:v>
                </c:pt>
                <c:pt idx="130">
                  <c:v>0.9943014663251809</c:v>
                </c:pt>
                <c:pt idx="131">
                  <c:v>0.99665033107225731</c:v>
                </c:pt>
                <c:pt idx="132">
                  <c:v>0.99047392118989086</c:v>
                </c:pt>
                <c:pt idx="133">
                  <c:v>0.99538755520781586</c:v>
                </c:pt>
                <c:pt idx="134">
                  <c:v>0.99570841996736092</c:v>
                </c:pt>
              </c:numCache>
            </c:numRef>
          </c:val>
          <c:smooth val="0"/>
        </c:ser>
        <c:ser>
          <c:idx val="1"/>
          <c:order val="1"/>
          <c:tx>
            <c:v>Demanda global de gas natural (DGGN) sense consum de l'antic règim ordinari</c:v>
          </c:tx>
          <c:marker>
            <c:symbol val="none"/>
          </c:marker>
          <c:cat>
            <c:strRef>
              <c:f>Sèrie!$Z$7:$FD$7</c:f>
              <c:strCache>
                <c:ptCount val="135"/>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strCache>
            </c:strRef>
          </c:cat>
          <c:val>
            <c:numRef>
              <c:f>Sèrie!$Z$135:$FD$135</c:f>
              <c:numCache>
                <c:formatCode>_(* #,##0.00_);_(* \(#,##0.00\);_(* "-"??_);_(@_)</c:formatCode>
                <c:ptCount val="135"/>
                <c:pt idx="0">
                  <c:v>1</c:v>
                </c:pt>
                <c:pt idx="1">
                  <c:v>0.99088026676394392</c:v>
                </c:pt>
                <c:pt idx="2">
                  <c:v>0.98942512115568559</c:v>
                </c:pt>
                <c:pt idx="3">
                  <c:v>0.99638983259348468</c:v>
                </c:pt>
                <c:pt idx="4">
                  <c:v>0.99558646694730024</c:v>
                </c:pt>
                <c:pt idx="5">
                  <c:v>0.99702519907893328</c:v>
                </c:pt>
                <c:pt idx="6">
                  <c:v>0.99850056606362592</c:v>
                </c:pt>
                <c:pt idx="7">
                  <c:v>1.0029037731623374</c:v>
                </c:pt>
                <c:pt idx="8">
                  <c:v>1.0042290117703183</c:v>
                </c:pt>
                <c:pt idx="9">
                  <c:v>1.0122328002612497</c:v>
                </c:pt>
                <c:pt idx="10">
                  <c:v>1.0314026109926027</c:v>
                </c:pt>
                <c:pt idx="11">
                  <c:v>1.031733092774916</c:v>
                </c:pt>
                <c:pt idx="12">
                  <c:v>1.0285518690351967</c:v>
                </c:pt>
                <c:pt idx="13">
                  <c:v>1.0364233124184621</c:v>
                </c:pt>
                <c:pt idx="14">
                  <c:v>1.0350224928013392</c:v>
                </c:pt>
                <c:pt idx="15">
                  <c:v>1.035810026678031</c:v>
                </c:pt>
                <c:pt idx="16">
                  <c:v>1.0325402521693317</c:v>
                </c:pt>
                <c:pt idx="17">
                  <c:v>1.02949454039801</c:v>
                </c:pt>
                <c:pt idx="18">
                  <c:v>1.0298385137156567</c:v>
                </c:pt>
                <c:pt idx="19">
                  <c:v>1.0274418932518101</c:v>
                </c:pt>
                <c:pt idx="20">
                  <c:v>1.0271738587405173</c:v>
                </c:pt>
                <c:pt idx="21">
                  <c:v>1.0240841057723753</c:v>
                </c:pt>
                <c:pt idx="22">
                  <c:v>1.0179297439416748</c:v>
                </c:pt>
                <c:pt idx="23">
                  <c:v>1.0191986169040863</c:v>
                </c:pt>
                <c:pt idx="24">
                  <c:v>1.0190450896942778</c:v>
                </c:pt>
                <c:pt idx="25">
                  <c:v>1.0120256222200756</c:v>
                </c:pt>
                <c:pt idx="26">
                  <c:v>1.0029277765778923</c:v>
                </c:pt>
                <c:pt idx="27">
                  <c:v>0.99831771979408834</c:v>
                </c:pt>
                <c:pt idx="28">
                  <c:v>0.99430522058852067</c:v>
                </c:pt>
                <c:pt idx="29">
                  <c:v>0.98926296070859199</c:v>
                </c:pt>
                <c:pt idx="30">
                  <c:v>0.98562822194256783</c:v>
                </c:pt>
                <c:pt idx="31">
                  <c:v>0.98365917233776978</c:v>
                </c:pt>
                <c:pt idx="32">
                  <c:v>0.98121517441867667</c:v>
                </c:pt>
                <c:pt idx="33">
                  <c:v>0.97768160897546319</c:v>
                </c:pt>
                <c:pt idx="34">
                  <c:v>0.96596343842378185</c:v>
                </c:pt>
                <c:pt idx="35">
                  <c:v>0.96281449744888514</c:v>
                </c:pt>
                <c:pt idx="36">
                  <c:v>0.96745275430507804</c:v>
                </c:pt>
                <c:pt idx="37">
                  <c:v>0.9763318087810825</c:v>
                </c:pt>
                <c:pt idx="38">
                  <c:v>0.99461678230224793</c:v>
                </c:pt>
                <c:pt idx="39">
                  <c:v>0.99330424249838289</c:v>
                </c:pt>
                <c:pt idx="40">
                  <c:v>0.99578143029722654</c:v>
                </c:pt>
                <c:pt idx="41">
                  <c:v>0.99855625036145346</c:v>
                </c:pt>
                <c:pt idx="42">
                  <c:v>0.99700523501575966</c:v>
                </c:pt>
                <c:pt idx="43">
                  <c:v>0.9982216451438487</c:v>
                </c:pt>
                <c:pt idx="44">
                  <c:v>0.99751361310880593</c:v>
                </c:pt>
                <c:pt idx="45">
                  <c:v>0.9995877957284347</c:v>
                </c:pt>
                <c:pt idx="46">
                  <c:v>1.0122343940358145</c:v>
                </c:pt>
                <c:pt idx="47">
                  <c:v>1.0199931680595058</c:v>
                </c:pt>
                <c:pt idx="48">
                  <c:v>1.0169465967964506</c:v>
                </c:pt>
                <c:pt idx="49">
                  <c:v>1.0053186033227746</c:v>
                </c:pt>
                <c:pt idx="50">
                  <c:v>0.99516767929034899</c:v>
                </c:pt>
                <c:pt idx="51">
                  <c:v>0.98933889337262237</c:v>
                </c:pt>
                <c:pt idx="52">
                  <c:v>0.99156836239158175</c:v>
                </c:pt>
                <c:pt idx="53">
                  <c:v>0.99272561579611585</c:v>
                </c:pt>
                <c:pt idx="54">
                  <c:v>0.99334676139343792</c:v>
                </c:pt>
                <c:pt idx="55">
                  <c:v>0.99444485807441774</c:v>
                </c:pt>
                <c:pt idx="56">
                  <c:v>0.99416940958036748</c:v>
                </c:pt>
                <c:pt idx="57">
                  <c:v>0.98671751106011507</c:v>
                </c:pt>
                <c:pt idx="58">
                  <c:v>0.96985414755186794</c:v>
                </c:pt>
                <c:pt idx="59">
                  <c:v>0.95633498757205937</c:v>
                </c:pt>
                <c:pt idx="60">
                  <c:v>0.95473960468369967</c:v>
                </c:pt>
                <c:pt idx="61">
                  <c:v>0.98010674720290214</c:v>
                </c:pt>
                <c:pt idx="62">
                  <c:v>0.97466247998827948</c:v>
                </c:pt>
                <c:pt idx="63">
                  <c:v>0.9792249422924183</c:v>
                </c:pt>
                <c:pt idx="64">
                  <c:v>0.97756670538528201</c:v>
                </c:pt>
                <c:pt idx="65">
                  <c:v>0.97258275142581774</c:v>
                </c:pt>
                <c:pt idx="66">
                  <c:v>0.9747364258927228</c:v>
                </c:pt>
                <c:pt idx="67">
                  <c:v>0.97620610074352931</c:v>
                </c:pt>
                <c:pt idx="68">
                  <c:v>0.97916208827364182</c:v>
                </c:pt>
                <c:pt idx="69">
                  <c:v>0.98816315349197703</c:v>
                </c:pt>
                <c:pt idx="70">
                  <c:v>0.99672424057887621</c:v>
                </c:pt>
                <c:pt idx="71">
                  <c:v>1.0013772866159576</c:v>
                </c:pt>
                <c:pt idx="72">
                  <c:v>1.0041576526230178</c:v>
                </c:pt>
                <c:pt idx="73">
                  <c:v>0.99120602745981046</c:v>
                </c:pt>
                <c:pt idx="74">
                  <c:v>0.99756537524191624</c:v>
                </c:pt>
                <c:pt idx="75">
                  <c:v>1.0043536092697922</c:v>
                </c:pt>
                <c:pt idx="76">
                  <c:v>1.0120606211603733</c:v>
                </c:pt>
                <c:pt idx="77">
                  <c:v>1.0188155795312499</c:v>
                </c:pt>
                <c:pt idx="78">
                  <c:v>1.0201299679827258</c:v>
                </c:pt>
                <c:pt idx="79">
                  <c:v>1.0195125196806258</c:v>
                </c:pt>
                <c:pt idx="80">
                  <c:v>1.0183423257428141</c:v>
                </c:pt>
                <c:pt idx="81">
                  <c:v>1.0090066553068737</c:v>
                </c:pt>
                <c:pt idx="82">
                  <c:v>1.0065368620984745</c:v>
                </c:pt>
                <c:pt idx="83">
                  <c:v>1.0099568601789675</c:v>
                </c:pt>
                <c:pt idx="84">
                  <c:v>1.0022313618122753</c:v>
                </c:pt>
                <c:pt idx="85">
                  <c:v>0.98978626609450304</c:v>
                </c:pt>
                <c:pt idx="86">
                  <c:v>0.978039959173718</c:v>
                </c:pt>
                <c:pt idx="87">
                  <c:v>0.96004337467988055</c:v>
                </c:pt>
                <c:pt idx="88">
                  <c:v>0.94945247251601872</c:v>
                </c:pt>
                <c:pt idx="89">
                  <c:v>0.94573484217014248</c:v>
                </c:pt>
                <c:pt idx="90">
                  <c:v>0.94158093098805151</c:v>
                </c:pt>
                <c:pt idx="91">
                  <c:v>0.93733643607301798</c:v>
                </c:pt>
                <c:pt idx="92">
                  <c:v>0.93231920645655419</c:v>
                </c:pt>
                <c:pt idx="93">
                  <c:v>0.93097339099568999</c:v>
                </c:pt>
                <c:pt idx="94">
                  <c:v>0.92196677983452147</c:v>
                </c:pt>
                <c:pt idx="95">
                  <c:v>0.91362568181334081</c:v>
                </c:pt>
                <c:pt idx="96">
                  <c:v>0.91519518363514551</c:v>
                </c:pt>
                <c:pt idx="97">
                  <c:v>0.92240121202312464</c:v>
                </c:pt>
                <c:pt idx="98">
                  <c:v>0.92659024750982577</c:v>
                </c:pt>
                <c:pt idx="99">
                  <c:v>0.93032451568420194</c:v>
                </c:pt>
                <c:pt idx="100">
                  <c:v>0.92590624789372722</c:v>
                </c:pt>
                <c:pt idx="101">
                  <c:v>0.92210727705296336</c:v>
                </c:pt>
                <c:pt idx="102">
                  <c:v>0.91863736548697128</c:v>
                </c:pt>
                <c:pt idx="103">
                  <c:v>0.91801621988964943</c:v>
                </c:pt>
                <c:pt idx="104">
                  <c:v>0.91860778712519398</c:v>
                </c:pt>
                <c:pt idx="105">
                  <c:v>0.92342721144727258</c:v>
                </c:pt>
                <c:pt idx="106">
                  <c:v>0.9261262369594454</c:v>
                </c:pt>
                <c:pt idx="107">
                  <c:v>0.91787017672837423</c:v>
                </c:pt>
                <c:pt idx="108">
                  <c:v>0.90350988208552563</c:v>
                </c:pt>
                <c:pt idx="109">
                  <c:v>0.89148073208024581</c:v>
                </c:pt>
                <c:pt idx="110">
                  <c:v>0.89217397493439976</c:v>
                </c:pt>
                <c:pt idx="111">
                  <c:v>0.89667543186737297</c:v>
                </c:pt>
                <c:pt idx="112">
                  <c:v>0.89537768124439676</c:v>
                </c:pt>
                <c:pt idx="113">
                  <c:v>0.89049725155115278</c:v>
                </c:pt>
                <c:pt idx="114">
                  <c:v>0.89089286213992336</c:v>
                </c:pt>
                <c:pt idx="115">
                  <c:v>0.89218321817245527</c:v>
                </c:pt>
                <c:pt idx="116">
                  <c:v>0.89142342400430274</c:v>
                </c:pt>
                <c:pt idx="117">
                  <c:v>0.8887151552540743</c:v>
                </c:pt>
                <c:pt idx="118">
                  <c:v>0.89383590913675826</c:v>
                </c:pt>
                <c:pt idx="119">
                  <c:v>0.90029878118508444</c:v>
                </c:pt>
                <c:pt idx="120">
                  <c:v>0.92295026036361438</c:v>
                </c:pt>
                <c:pt idx="121">
                  <c:v>0.92236793636612524</c:v>
                </c:pt>
                <c:pt idx="122">
                  <c:v>0.91947295420717812</c:v>
                </c:pt>
                <c:pt idx="123">
                  <c:v>0.91906070578990795</c:v>
                </c:pt>
                <c:pt idx="124">
                  <c:v>0.92524997799179465</c:v>
                </c:pt>
                <c:pt idx="125">
                  <c:v>0.93134866646073866</c:v>
                </c:pt>
                <c:pt idx="126">
                  <c:v>0.93169251491639893</c:v>
                </c:pt>
                <c:pt idx="127">
                  <c:v>0.9322526551425554</c:v>
                </c:pt>
                <c:pt idx="128">
                  <c:v>0.93268523868354758</c:v>
                </c:pt>
                <c:pt idx="129">
                  <c:v>0.93199384447700451</c:v>
                </c:pt>
                <c:pt idx="130">
                  <c:v>0.94100230428578435</c:v>
                </c:pt>
                <c:pt idx="131">
                  <c:v>0.95519067470080254</c:v>
                </c:pt>
                <c:pt idx="132">
                  <c:v>0.94328353543785382</c:v>
                </c:pt>
                <c:pt idx="133">
                  <c:v>0.9620842816425097</c:v>
                </c:pt>
                <c:pt idx="134">
                  <c:v>0.96988557456125601</c:v>
                </c:pt>
              </c:numCache>
            </c:numRef>
          </c:val>
          <c:smooth val="0"/>
        </c:ser>
        <c:ser>
          <c:idx val="2"/>
          <c:order val="2"/>
          <c:tx>
            <c:v>Consum de carburants d'automoció</c:v>
          </c:tx>
          <c:marker>
            <c:symbol val="none"/>
          </c:marker>
          <c:cat>
            <c:strRef>
              <c:f>Sèrie!$Z$7:$FD$7</c:f>
              <c:strCache>
                <c:ptCount val="135"/>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strCache>
            </c:strRef>
          </c:cat>
          <c:val>
            <c:numRef>
              <c:f>Sèrie!$Z$137:$FD$137</c:f>
              <c:numCache>
                <c:formatCode>_(* #,##0.00_);_(* \(#,##0.00\);_(* "-"??_);_(@_)</c:formatCode>
                <c:ptCount val="135"/>
                <c:pt idx="0">
                  <c:v>1</c:v>
                </c:pt>
                <c:pt idx="1">
                  <c:v>1.0010806110802946</c:v>
                </c:pt>
                <c:pt idx="2">
                  <c:v>1.003951758595663</c:v>
                </c:pt>
                <c:pt idx="3">
                  <c:v>1.0058729993226077</c:v>
                </c:pt>
                <c:pt idx="4">
                  <c:v>1.0067094292542298</c:v>
                </c:pt>
                <c:pt idx="5">
                  <c:v>1.0083221269870046</c:v>
                </c:pt>
                <c:pt idx="6">
                  <c:v>1.0115147546172003</c:v>
                </c:pt>
                <c:pt idx="7">
                  <c:v>1.0148181341296207</c:v>
                </c:pt>
                <c:pt idx="8">
                  <c:v>1.0120181848146967</c:v>
                </c:pt>
                <c:pt idx="9">
                  <c:v>1.0162808615003405</c:v>
                </c:pt>
                <c:pt idx="10">
                  <c:v>1.0175417502613522</c:v>
                </c:pt>
                <c:pt idx="11">
                  <c:v>1.0165300869149281</c:v>
                </c:pt>
                <c:pt idx="12">
                  <c:v>1.0165823475252143</c:v>
                </c:pt>
                <c:pt idx="13">
                  <c:v>1.0181697993254193</c:v>
                </c:pt>
                <c:pt idx="14">
                  <c:v>1.0073159436802295</c:v>
                </c:pt>
                <c:pt idx="15">
                  <c:v>1.0093712705709603</c:v>
                </c:pt>
                <c:pt idx="16">
                  <c:v>1.0020164752132779</c:v>
                </c:pt>
                <c:pt idx="17">
                  <c:v>0.99033621517790638</c:v>
                </c:pt>
                <c:pt idx="18">
                  <c:v>0.98792903955765143</c:v>
                </c:pt>
                <c:pt idx="19">
                  <c:v>0.98089742724844486</c:v>
                </c:pt>
                <c:pt idx="20">
                  <c:v>0.97623783654524454</c:v>
                </c:pt>
                <c:pt idx="21">
                  <c:v>0.96812716148615441</c:v>
                </c:pt>
                <c:pt idx="22">
                  <c:v>0.95770782982537384</c:v>
                </c:pt>
                <c:pt idx="23">
                  <c:v>0.95707187000243121</c:v>
                </c:pt>
                <c:pt idx="24">
                  <c:v>0.94919877342796499</c:v>
                </c:pt>
                <c:pt idx="25">
                  <c:v>0.94173693779480316</c:v>
                </c:pt>
                <c:pt idx="26">
                  <c:v>0.94029628746746252</c:v>
                </c:pt>
                <c:pt idx="27">
                  <c:v>0.93369397649121333</c:v>
                </c:pt>
                <c:pt idx="28">
                  <c:v>0.93120394194669698</c:v>
                </c:pt>
                <c:pt idx="29">
                  <c:v>0.9352754992140706</c:v>
                </c:pt>
                <c:pt idx="30">
                  <c:v>0.93314198945217275</c:v>
                </c:pt>
                <c:pt idx="31">
                  <c:v>0.93287527777326351</c:v>
                </c:pt>
                <c:pt idx="32">
                  <c:v>0.93507007252328767</c:v>
                </c:pt>
                <c:pt idx="33">
                  <c:v>0.9344185848797818</c:v>
                </c:pt>
                <c:pt idx="34">
                  <c:v>0.9368689142455402</c:v>
                </c:pt>
                <c:pt idx="35">
                  <c:v>0.93669425857667821</c:v>
                </c:pt>
                <c:pt idx="36">
                  <c:v>0.93153580690342996</c:v>
                </c:pt>
                <c:pt idx="37">
                  <c:v>0.93019198123472591</c:v>
                </c:pt>
                <c:pt idx="38">
                  <c:v>0.93267308460748055</c:v>
                </c:pt>
                <c:pt idx="39">
                  <c:v>0.93176789040660368</c:v>
                </c:pt>
                <c:pt idx="40">
                  <c:v>0.92989509583977137</c:v>
                </c:pt>
                <c:pt idx="41">
                  <c:v>0.92879308025235019</c:v>
                </c:pt>
                <c:pt idx="42">
                  <c:v>0.92610187728555438</c:v>
                </c:pt>
                <c:pt idx="43">
                  <c:v>0.92465673014534067</c:v>
                </c:pt>
                <c:pt idx="44">
                  <c:v>0.9227446857013144</c:v>
                </c:pt>
                <c:pt idx="45">
                  <c:v>0.91886627983478752</c:v>
                </c:pt>
                <c:pt idx="46">
                  <c:v>0.91868760843481545</c:v>
                </c:pt>
                <c:pt idx="47">
                  <c:v>0.91645809213821694</c:v>
                </c:pt>
                <c:pt idx="48">
                  <c:v>0.91819620890354048</c:v>
                </c:pt>
                <c:pt idx="49">
                  <c:v>0.9181578793891223</c:v>
                </c:pt>
                <c:pt idx="50">
                  <c:v>0.91488821813986432</c:v>
                </c:pt>
                <c:pt idx="51">
                  <c:v>0.9126283423644147</c:v>
                </c:pt>
                <c:pt idx="52">
                  <c:v>0.91111305998118397</c:v>
                </c:pt>
                <c:pt idx="53">
                  <c:v>0.90718142515747413</c:v>
                </c:pt>
                <c:pt idx="54">
                  <c:v>0.90024882831010422</c:v>
                </c:pt>
                <c:pt idx="55">
                  <c:v>0.90236544483133585</c:v>
                </c:pt>
                <c:pt idx="56">
                  <c:v>0.90175435933328341</c:v>
                </c:pt>
                <c:pt idx="57">
                  <c:v>0.89713381224630595</c:v>
                </c:pt>
                <c:pt idx="58">
                  <c:v>0.89070247852135187</c:v>
                </c:pt>
                <c:pt idx="59">
                  <c:v>0.88682544760197168</c:v>
                </c:pt>
                <c:pt idx="60">
                  <c:v>0.88295151410558836</c:v>
                </c:pt>
                <c:pt idx="61">
                  <c:v>0.87859293967677543</c:v>
                </c:pt>
                <c:pt idx="62">
                  <c:v>0.87336702683582057</c:v>
                </c:pt>
                <c:pt idx="63">
                  <c:v>0.86477060073538792</c:v>
                </c:pt>
                <c:pt idx="64">
                  <c:v>0.85897057557191603</c:v>
                </c:pt>
                <c:pt idx="65">
                  <c:v>0.85605392634971456</c:v>
                </c:pt>
                <c:pt idx="66">
                  <c:v>0.85139979244225716</c:v>
                </c:pt>
                <c:pt idx="67">
                  <c:v>0.84663520698663663</c:v>
                </c:pt>
                <c:pt idx="68">
                  <c:v>0.8340527810902072</c:v>
                </c:pt>
                <c:pt idx="69">
                  <c:v>0.83059905815039292</c:v>
                </c:pt>
                <c:pt idx="70">
                  <c:v>0.82648327070762229</c:v>
                </c:pt>
                <c:pt idx="71">
                  <c:v>0.8202409296401465</c:v>
                </c:pt>
                <c:pt idx="72">
                  <c:v>0.81415818375975402</c:v>
                </c:pt>
                <c:pt idx="73">
                  <c:v>0.80720799160713386</c:v>
                </c:pt>
                <c:pt idx="74">
                  <c:v>0.80144818644135274</c:v>
                </c:pt>
                <c:pt idx="75">
                  <c:v>0.80399679009793446</c:v>
                </c:pt>
                <c:pt idx="76">
                  <c:v>0.79766024159501048</c:v>
                </c:pt>
                <c:pt idx="77">
                  <c:v>0.78738224333978335</c:v>
                </c:pt>
                <c:pt idx="78">
                  <c:v>0.78775092107269717</c:v>
                </c:pt>
                <c:pt idx="79">
                  <c:v>0.78531397342290199</c:v>
                </c:pt>
                <c:pt idx="80">
                  <c:v>0.78614956379206213</c:v>
                </c:pt>
                <c:pt idx="81">
                  <c:v>0.78805919422095239</c:v>
                </c:pt>
                <c:pt idx="82">
                  <c:v>0.78728276423173948</c:v>
                </c:pt>
                <c:pt idx="83">
                  <c:v>0.78682895446856549</c:v>
                </c:pt>
                <c:pt idx="84">
                  <c:v>0.79009788262977509</c:v>
                </c:pt>
                <c:pt idx="85">
                  <c:v>0.79157065653811565</c:v>
                </c:pt>
                <c:pt idx="86">
                  <c:v>0.79243957342528615</c:v>
                </c:pt>
                <c:pt idx="87">
                  <c:v>0.79115948747511278</c:v>
                </c:pt>
                <c:pt idx="88">
                  <c:v>0.79602204783204222</c:v>
                </c:pt>
                <c:pt idx="89">
                  <c:v>0.80050259114173716</c:v>
                </c:pt>
                <c:pt idx="90">
                  <c:v>0.80167681963325643</c:v>
                </c:pt>
                <c:pt idx="91">
                  <c:v>0.79919214085711887</c:v>
                </c:pt>
                <c:pt idx="92">
                  <c:v>0.80283019082000584</c:v>
                </c:pt>
                <c:pt idx="93">
                  <c:v>0.80343262338829524</c:v>
                </c:pt>
                <c:pt idx="94">
                  <c:v>0.80295191809390798</c:v>
                </c:pt>
                <c:pt idx="95">
                  <c:v>0.80750694245149657</c:v>
                </c:pt>
                <c:pt idx="96">
                  <c:v>0.81000974549215843</c:v>
                </c:pt>
                <c:pt idx="97">
                  <c:v>0.8125462494064486</c:v>
                </c:pt>
                <c:pt idx="98">
                  <c:v>0.81644552480880161</c:v>
                </c:pt>
                <c:pt idx="99">
                  <c:v>0.81972925467093316</c:v>
                </c:pt>
                <c:pt idx="100">
                  <c:v>0.82056572014214446</c:v>
                </c:pt>
                <c:pt idx="101">
                  <c:v>0.8262000328360446</c:v>
                </c:pt>
                <c:pt idx="102">
                  <c:v>0.83097252805390387</c:v>
                </c:pt>
                <c:pt idx="103">
                  <c:v>0.83353557575476789</c:v>
                </c:pt>
                <c:pt idx="104">
                  <c:v>0.8341856472706527</c:v>
                </c:pt>
                <c:pt idx="105">
                  <c:v>0.83394799341286929</c:v>
                </c:pt>
                <c:pt idx="106">
                  <c:v>0.8376039812959668</c:v>
                </c:pt>
                <c:pt idx="107">
                  <c:v>0.83936490533762464</c:v>
                </c:pt>
                <c:pt idx="108">
                  <c:v>0.84159411211677315</c:v>
                </c:pt>
                <c:pt idx="109">
                  <c:v>0.84934721399204771</c:v>
                </c:pt>
                <c:pt idx="110">
                  <c:v>0.8541611826195229</c:v>
                </c:pt>
                <c:pt idx="111">
                  <c:v>0.85893781884474973</c:v>
                </c:pt>
                <c:pt idx="112">
                  <c:v>0.86269293542872072</c:v>
                </c:pt>
                <c:pt idx="113">
                  <c:v>0.86534013141267196</c:v>
                </c:pt>
                <c:pt idx="114">
                  <c:v>0.86421495505006063</c:v>
                </c:pt>
                <c:pt idx="115">
                  <c:v>0.87091077802636785</c:v>
                </c:pt>
                <c:pt idx="116">
                  <c:v>0.87628902153370514</c:v>
                </c:pt>
                <c:pt idx="117">
                  <c:v>0.87721500882145886</c:v>
                </c:pt>
                <c:pt idx="118">
                  <c:v>0.88125584099637055</c:v>
                </c:pt>
                <c:pt idx="119">
                  <c:v>0.8822420966020198</c:v>
                </c:pt>
                <c:pt idx="120">
                  <c:v>0.88223144417557431</c:v>
                </c:pt>
                <c:pt idx="121">
                  <c:v>0.87812136662031415</c:v>
                </c:pt>
                <c:pt idx="122">
                  <c:v>0.87990923370240781</c:v>
                </c:pt>
                <c:pt idx="123">
                  <c:v>0.87611391114478687</c:v>
                </c:pt>
                <c:pt idx="124">
                  <c:v>0.87943404242417411</c:v>
                </c:pt>
                <c:pt idx="125">
                  <c:v>0.88253888819969628</c:v>
                </c:pt>
                <c:pt idx="126">
                  <c:v>0.88270498818635579</c:v>
                </c:pt>
                <c:pt idx="127">
                  <c:v>0.88295792083380042</c:v>
                </c:pt>
                <c:pt idx="128">
                  <c:v>0.88147868131953899</c:v>
                </c:pt>
                <c:pt idx="129">
                  <c:v>0.88312608267420867</c:v>
                </c:pt>
                <c:pt idx="130">
                  <c:v>0.88397276692179094</c:v>
                </c:pt>
                <c:pt idx="131">
                  <c:v>0.88455356696699072</c:v>
                </c:pt>
                <c:pt idx="132">
                  <c:v>0.88875928542395721</c:v>
                </c:pt>
                <c:pt idx="133">
                  <c:v>0.89071483925423134</c:v>
                </c:pt>
                <c:pt idx="134">
                  <c:v>0.89264885519218917</c:v>
                </c:pt>
              </c:numCache>
            </c:numRef>
          </c:val>
          <c:smooth val="0"/>
        </c:ser>
        <c:dLbls>
          <c:showLegendKey val="0"/>
          <c:showVal val="0"/>
          <c:showCatName val="0"/>
          <c:showSerName val="0"/>
          <c:showPercent val="0"/>
          <c:showBubbleSize val="0"/>
        </c:dLbls>
        <c:marker val="1"/>
        <c:smooth val="0"/>
        <c:axId val="207751424"/>
        <c:axId val="208675584"/>
      </c:lineChart>
      <c:catAx>
        <c:axId val="2077514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ca-ES"/>
          </a:p>
        </c:txPr>
        <c:crossAx val="208675584"/>
        <c:crosses val="autoZero"/>
        <c:auto val="1"/>
        <c:lblAlgn val="ctr"/>
        <c:lblOffset val="100"/>
        <c:tickLblSkip val="3"/>
        <c:noMultiLvlLbl val="1"/>
      </c:catAx>
      <c:valAx>
        <c:axId val="208675584"/>
        <c:scaling>
          <c:orientation val="minMax"/>
          <c:max val="1.05"/>
          <c:min val="0.75000000000001465"/>
        </c:scaling>
        <c:delete val="0"/>
        <c:axPos val="l"/>
        <c:majorGridlines/>
        <c:numFmt formatCode="_(* #,##0.00_);_(* \(#,##0.0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a-ES"/>
          </a:p>
        </c:txPr>
        <c:crossAx val="207751424"/>
        <c:crosses val="autoZero"/>
        <c:crossBetween val="midCat"/>
      </c:valAx>
    </c:plotArea>
    <c:legend>
      <c:legendPos val="b"/>
      <c:layout>
        <c:manualLayout>
          <c:xMode val="edge"/>
          <c:yMode val="edge"/>
          <c:x val="0.15630541111367163"/>
          <c:y val="0.85813847830424705"/>
          <c:w val="0.72287711404495469"/>
          <c:h val="0.13733072098382018"/>
        </c:manualLayout>
      </c:layout>
      <c:overlay val="0"/>
      <c:txPr>
        <a:bodyPr/>
        <a:lstStyle/>
        <a:p>
          <a:pPr>
            <a:defRPr sz="775" b="0" i="0" u="none" strike="noStrike" baseline="0">
              <a:solidFill>
                <a:srgbClr val="000000"/>
              </a:solidFill>
              <a:latin typeface="Calibri"/>
              <a:ea typeface="Calibri"/>
              <a:cs typeface="Calibri"/>
            </a:defRPr>
          </a:pPr>
          <a:endParaRPr lang="ca-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ca-ES"/>
    </a:p>
  </c:txPr>
  <c:printSettings>
    <c:headerFooter/>
    <c:pageMargins b="0.75000000000001465" l="0.70000000000000062" r="0.70000000000000062" t="0.7500000000000146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 la facturació d'energia elèctrica acumulada dels darrers dotze mesos per sectors</a:t>
            </a:r>
          </a:p>
        </c:rich>
      </c:tx>
      <c:overlay val="0"/>
    </c:title>
    <c:autoTitleDeleted val="0"/>
    <c:plotArea>
      <c:layout>
        <c:manualLayout>
          <c:layoutTarget val="inner"/>
          <c:xMode val="edge"/>
          <c:yMode val="edge"/>
          <c:x val="7.4187458495398914E-2"/>
          <c:y val="0.13999975584447896"/>
          <c:w val="0.87584086787006465"/>
          <c:h val="0.65398962339015321"/>
        </c:manualLayout>
      </c:layout>
      <c:lineChart>
        <c:grouping val="standard"/>
        <c:varyColors val="0"/>
        <c:ser>
          <c:idx val="0"/>
          <c:order val="0"/>
          <c:tx>
            <c:strRef>
              <c:f>Sèrie!$A$129</c:f>
              <c:strCache>
                <c:ptCount val="1"/>
                <c:pt idx="0">
                  <c:v>Indústria</c:v>
                </c:pt>
              </c:strCache>
            </c:strRef>
          </c:tx>
          <c:marker>
            <c:symbol val="none"/>
          </c:marker>
          <c:cat>
            <c:strRef>
              <c:f>Sèrie!$Z$7:$FD$7</c:f>
              <c:strCache>
                <c:ptCount val="135"/>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strCache>
            </c:strRef>
          </c:cat>
          <c:val>
            <c:numRef>
              <c:f>Sèrie!$Z$129:$FD$129</c:f>
              <c:numCache>
                <c:formatCode>_(* #,##0.00_);_(* \(#,##0.00\);_(* "-"??_);_(@_)</c:formatCode>
                <c:ptCount val="135"/>
                <c:pt idx="0">
                  <c:v>1</c:v>
                </c:pt>
                <c:pt idx="1">
                  <c:v>1.0011250233165454</c:v>
                </c:pt>
                <c:pt idx="2">
                  <c:v>1.0033226077224398</c:v>
                </c:pt>
                <c:pt idx="3">
                  <c:v>1.0046749673568365</c:v>
                </c:pt>
                <c:pt idx="4">
                  <c:v>1.0058699403096436</c:v>
                </c:pt>
                <c:pt idx="5">
                  <c:v>1.0070707423988059</c:v>
                </c:pt>
                <c:pt idx="6">
                  <c:v>1.0068842100354412</c:v>
                </c:pt>
                <c:pt idx="7">
                  <c:v>1.0092858142137657</c:v>
                </c:pt>
                <c:pt idx="8">
                  <c:v>1.0098454113038611</c:v>
                </c:pt>
                <c:pt idx="9">
                  <c:v>1.0070241093079648</c:v>
                </c:pt>
                <c:pt idx="10">
                  <c:v>1.00906430703227</c:v>
                </c:pt>
                <c:pt idx="11">
                  <c:v>1.012171236709569</c:v>
                </c:pt>
                <c:pt idx="12">
                  <c:v>1.0140074146614437</c:v>
                </c:pt>
                <c:pt idx="13">
                  <c:v>1.0170851986569669</c:v>
                </c:pt>
                <c:pt idx="14">
                  <c:v>1.0151207797052788</c:v>
                </c:pt>
                <c:pt idx="15">
                  <c:v>1.0112327457563886</c:v>
                </c:pt>
                <c:pt idx="16">
                  <c:v>1.01368681216191</c:v>
                </c:pt>
                <c:pt idx="17">
                  <c:v>1.009029332214139</c:v>
                </c:pt>
                <c:pt idx="18">
                  <c:v>1.0013756761798174</c:v>
                </c:pt>
                <c:pt idx="19">
                  <c:v>0.99365207050923332</c:v>
                </c:pt>
                <c:pt idx="20">
                  <c:v>0.99147197351240446</c:v>
                </c:pt>
                <c:pt idx="21">
                  <c:v>0.98368424734191373</c:v>
                </c:pt>
                <c:pt idx="22">
                  <c:v>0.96937954672635707</c:v>
                </c:pt>
                <c:pt idx="23">
                  <c:v>0.96445392650624884</c:v>
                </c:pt>
                <c:pt idx="24">
                  <c:v>0.95365253684014173</c:v>
                </c:pt>
                <c:pt idx="25">
                  <c:v>0.93682382018280164</c:v>
                </c:pt>
                <c:pt idx="26">
                  <c:v>0.92268233538518929</c:v>
                </c:pt>
                <c:pt idx="27">
                  <c:v>0.91456817757880993</c:v>
                </c:pt>
                <c:pt idx="28">
                  <c:v>0.89806589255735869</c:v>
                </c:pt>
                <c:pt idx="29">
                  <c:v>0.88359797612385738</c:v>
                </c:pt>
                <c:pt idx="30">
                  <c:v>0.87242935086737539</c:v>
                </c:pt>
                <c:pt idx="31">
                  <c:v>0.86611639619473957</c:v>
                </c:pt>
                <c:pt idx="32">
                  <c:v>0.85996665734004829</c:v>
                </c:pt>
                <c:pt idx="33">
                  <c:v>0.8531349095318036</c:v>
                </c:pt>
                <c:pt idx="34">
                  <c:v>0.85488947957470607</c:v>
                </c:pt>
                <c:pt idx="35">
                  <c:v>0.84967823167319512</c:v>
                </c:pt>
                <c:pt idx="36">
                  <c:v>0.84952084499160585</c:v>
                </c:pt>
                <c:pt idx="37">
                  <c:v>0.85234214698750221</c:v>
                </c:pt>
                <c:pt idx="38">
                  <c:v>0.86248484424547656</c:v>
                </c:pt>
                <c:pt idx="39">
                  <c:v>0.86653026487595586</c:v>
                </c:pt>
                <c:pt idx="40">
                  <c:v>0.87078553441522089</c:v>
                </c:pt>
                <c:pt idx="41">
                  <c:v>0.87930773176646138</c:v>
                </c:pt>
                <c:pt idx="42">
                  <c:v>0.88838369707144182</c:v>
                </c:pt>
                <c:pt idx="43">
                  <c:v>0.89512217869800403</c:v>
                </c:pt>
                <c:pt idx="44">
                  <c:v>0.89862548964745381</c:v>
                </c:pt>
                <c:pt idx="45">
                  <c:v>0.90471110800223831</c:v>
                </c:pt>
                <c:pt idx="46">
                  <c:v>0.90233864950568932</c:v>
                </c:pt>
                <c:pt idx="47">
                  <c:v>0.90625582913635516</c:v>
                </c:pt>
                <c:pt idx="48">
                  <c:v>0.90908296026860658</c:v>
                </c:pt>
                <c:pt idx="49">
                  <c:v>0.91180516694646518</c:v>
                </c:pt>
                <c:pt idx="50">
                  <c:v>0.9087157246782317</c:v>
                </c:pt>
                <c:pt idx="51">
                  <c:v>0.91315169744450664</c:v>
                </c:pt>
                <c:pt idx="52">
                  <c:v>0.91204416153702672</c:v>
                </c:pt>
                <c:pt idx="53">
                  <c:v>0.91472556426039908</c:v>
                </c:pt>
                <c:pt idx="54">
                  <c:v>0.91438747435180001</c:v>
                </c:pt>
                <c:pt idx="55">
                  <c:v>0.90956094944972943</c:v>
                </c:pt>
                <c:pt idx="56">
                  <c:v>0.90676296399925382</c:v>
                </c:pt>
                <c:pt idx="57">
                  <c:v>0.91089582167506067</c:v>
                </c:pt>
                <c:pt idx="58">
                  <c:v>0.91000396381272153</c:v>
                </c:pt>
                <c:pt idx="59">
                  <c:v>0.90799291177019215</c:v>
                </c:pt>
                <c:pt idx="60">
                  <c:v>0.90230950382391351</c:v>
                </c:pt>
                <c:pt idx="61">
                  <c:v>0.90142930423428469</c:v>
                </c:pt>
                <c:pt idx="62">
                  <c:v>0.89822910837530312</c:v>
                </c:pt>
                <c:pt idx="63">
                  <c:v>0.89489484238015293</c:v>
                </c:pt>
                <c:pt idx="64">
                  <c:v>0.89048218615929853</c:v>
                </c:pt>
                <c:pt idx="65">
                  <c:v>0.88582470621152765</c:v>
                </c:pt>
                <c:pt idx="66">
                  <c:v>0.88310249953366904</c:v>
                </c:pt>
                <c:pt idx="67">
                  <c:v>0.88110893490020514</c:v>
                </c:pt>
                <c:pt idx="68">
                  <c:v>0.882362199216564</c:v>
                </c:pt>
                <c:pt idx="69">
                  <c:v>0.87369427345644468</c:v>
                </c:pt>
                <c:pt idx="70">
                  <c:v>0.87494753777280354</c:v>
                </c:pt>
                <c:pt idx="71">
                  <c:v>0.86918252191755263</c:v>
                </c:pt>
                <c:pt idx="72">
                  <c:v>0.86665850587576942</c:v>
                </c:pt>
                <c:pt idx="73">
                  <c:v>0.86709569110240625</c:v>
                </c:pt>
                <c:pt idx="74">
                  <c:v>0.86314353665360932</c:v>
                </c:pt>
                <c:pt idx="75">
                  <c:v>0.85161350494310761</c:v>
                </c:pt>
                <c:pt idx="76">
                  <c:v>0.85548988061928743</c:v>
                </c:pt>
                <c:pt idx="77">
                  <c:v>0.85048265249020694</c:v>
                </c:pt>
                <c:pt idx="78">
                  <c:v>0.84590095131505305</c:v>
                </c:pt>
                <c:pt idx="79">
                  <c:v>0.84366256295467257</c:v>
                </c:pt>
                <c:pt idx="80">
                  <c:v>0.84009513150531623</c:v>
                </c:pt>
                <c:pt idx="81">
                  <c:v>0.84018256855064355</c:v>
                </c:pt>
                <c:pt idx="82">
                  <c:v>0.83707563887334446</c:v>
                </c:pt>
                <c:pt idx="83">
                  <c:v>0.83585152023876141</c:v>
                </c:pt>
                <c:pt idx="84">
                  <c:v>0.83646940869240816</c:v>
                </c:pt>
                <c:pt idx="85">
                  <c:v>0.83371222719641869</c:v>
                </c:pt>
                <c:pt idx="86">
                  <c:v>0.83499463719455325</c:v>
                </c:pt>
                <c:pt idx="87">
                  <c:v>0.8378159391904495</c:v>
                </c:pt>
                <c:pt idx="88">
                  <c:v>0.83815402909904857</c:v>
                </c:pt>
                <c:pt idx="89">
                  <c:v>0.84034578436858776</c:v>
                </c:pt>
                <c:pt idx="90">
                  <c:v>0.84197211341167677</c:v>
                </c:pt>
                <c:pt idx="91">
                  <c:v>0.84386658272710302</c:v>
                </c:pt>
                <c:pt idx="92">
                  <c:v>0.84548125349748171</c:v>
                </c:pt>
                <c:pt idx="93">
                  <c:v>0.84790034508487222</c:v>
                </c:pt>
                <c:pt idx="94">
                  <c:v>0.85030777839955218</c:v>
                </c:pt>
                <c:pt idx="95">
                  <c:v>0.85174757507927623</c:v>
                </c:pt>
                <c:pt idx="96">
                  <c:v>0.85532083566498773</c:v>
                </c:pt>
                <c:pt idx="97">
                  <c:v>0.8554490766648013</c:v>
                </c:pt>
                <c:pt idx="98">
                  <c:v>0.85500023316545426</c:v>
                </c:pt>
                <c:pt idx="99">
                  <c:v>0.8595411303861219</c:v>
                </c:pt>
                <c:pt idx="100">
                  <c:v>0.8569996269352731</c:v>
                </c:pt>
                <c:pt idx="101">
                  <c:v>0.85923801529565358</c:v>
                </c:pt>
                <c:pt idx="102">
                  <c:v>0.86269469315426217</c:v>
                </c:pt>
                <c:pt idx="103">
                  <c:v>0.86584242678604728</c:v>
                </c:pt>
                <c:pt idx="104">
                  <c:v>0.86745126842007081</c:v>
                </c:pt>
                <c:pt idx="105">
                  <c:v>0.86507298078716666</c:v>
                </c:pt>
                <c:pt idx="106">
                  <c:v>0.86446092146987508</c:v>
                </c:pt>
                <c:pt idx="107">
                  <c:v>0.86794674501025937</c:v>
                </c:pt>
                <c:pt idx="108">
                  <c:v>0.86945649132624514</c:v>
                </c:pt>
                <c:pt idx="109">
                  <c:v>0.86909508487222531</c:v>
                </c:pt>
                <c:pt idx="110">
                  <c:v>0.8724584965491512</c:v>
                </c:pt>
                <c:pt idx="111">
                  <c:v>0.87012684200708801</c:v>
                </c:pt>
                <c:pt idx="112">
                  <c:v>0.87364764036560327</c:v>
                </c:pt>
                <c:pt idx="113">
                  <c:v>0.87204462786793502</c:v>
                </c:pt>
                <c:pt idx="114">
                  <c:v>0.87165407573213938</c:v>
                </c:pt>
                <c:pt idx="115">
                  <c:v>0.86959056146241365</c:v>
                </c:pt>
                <c:pt idx="116">
                  <c:v>0.87225447677672074</c:v>
                </c:pt>
                <c:pt idx="117">
                  <c:v>0.87624160604364854</c:v>
                </c:pt>
                <c:pt idx="118">
                  <c:v>0.87719758440589435</c:v>
                </c:pt>
                <c:pt idx="119">
                  <c:v>0.87808944226823349</c:v>
                </c:pt>
                <c:pt idx="120">
                  <c:v>0.87892300876702101</c:v>
                </c:pt>
                <c:pt idx="121">
                  <c:v>0.87751235776907299</c:v>
                </c:pt>
                <c:pt idx="122">
                  <c:v>0.87713346390598768</c:v>
                </c:pt>
                <c:pt idx="123">
                  <c:v>0.88363295094198835</c:v>
                </c:pt>
                <c:pt idx="124">
                  <c:v>0.88415757321395261</c:v>
                </c:pt>
                <c:pt idx="125">
                  <c:v>0.89000419697817568</c:v>
                </c:pt>
                <c:pt idx="126">
                  <c:v>0.89322188024622262</c:v>
                </c:pt>
                <c:pt idx="127">
                  <c:v>0.89728478828576752</c:v>
                </c:pt>
                <c:pt idx="128">
                  <c:v>0.89694086924081329</c:v>
                </c:pt>
                <c:pt idx="129">
                  <c:v>0.89621222719641869</c:v>
                </c:pt>
                <c:pt idx="130">
                  <c:v>0.89660860846856927</c:v>
                </c:pt>
                <c:pt idx="131">
                  <c:v>0.90154588696138782</c:v>
                </c:pt>
                <c:pt idx="132">
                  <c:v>0.90233282036933404</c:v>
                </c:pt>
                <c:pt idx="133">
                  <c:v>0.90659974818130951</c:v>
                </c:pt>
                <c:pt idx="134">
                  <c:v>0.90390085804887144</c:v>
                </c:pt>
              </c:numCache>
            </c:numRef>
          </c:val>
          <c:smooth val="0"/>
        </c:ser>
        <c:ser>
          <c:idx val="1"/>
          <c:order val="1"/>
          <c:tx>
            <c:strRef>
              <c:f>Sèrie!$A$130</c:f>
              <c:strCache>
                <c:ptCount val="1"/>
                <c:pt idx="0">
                  <c:v>Terciari</c:v>
                </c:pt>
              </c:strCache>
            </c:strRef>
          </c:tx>
          <c:marker>
            <c:symbol val="none"/>
          </c:marker>
          <c:cat>
            <c:strRef>
              <c:f>Sèrie!$Z$7:$FD$7</c:f>
              <c:strCache>
                <c:ptCount val="135"/>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strCache>
            </c:strRef>
          </c:cat>
          <c:val>
            <c:numRef>
              <c:f>Sèrie!$Z$130:$FD$130</c:f>
              <c:numCache>
                <c:formatCode>_(* #,##0.00_);_(* \(#,##0.00\);_(* "-"??_);_(@_)</c:formatCode>
                <c:ptCount val="135"/>
                <c:pt idx="0">
                  <c:v>1</c:v>
                </c:pt>
                <c:pt idx="1">
                  <c:v>0.99828895378800886</c:v>
                </c:pt>
                <c:pt idx="2">
                  <c:v>0.99815152035732679</c:v>
                </c:pt>
                <c:pt idx="3">
                  <c:v>1.0033739907232433</c:v>
                </c:pt>
                <c:pt idx="4">
                  <c:v>1.0136402679951899</c:v>
                </c:pt>
                <c:pt idx="5">
                  <c:v>1.0203332760694039</c:v>
                </c:pt>
                <c:pt idx="6">
                  <c:v>1.0226833877340664</c:v>
                </c:pt>
                <c:pt idx="7">
                  <c:v>1.0202851743686652</c:v>
                </c:pt>
                <c:pt idx="8">
                  <c:v>1.0236522934203744</c:v>
                </c:pt>
                <c:pt idx="9">
                  <c:v>1.0257618965813435</c:v>
                </c:pt>
                <c:pt idx="10">
                  <c:v>1.0258512283112868</c:v>
                </c:pt>
                <c:pt idx="11">
                  <c:v>1.0338154956193095</c:v>
                </c:pt>
                <c:pt idx="12">
                  <c:v>1.0415873561243771</c:v>
                </c:pt>
                <c:pt idx="13">
                  <c:v>1.04997079539598</c:v>
                </c:pt>
                <c:pt idx="14">
                  <c:v>1.0507404226077994</c:v>
                </c:pt>
                <c:pt idx="15">
                  <c:v>1.0524720838343928</c:v>
                </c:pt>
                <c:pt idx="16">
                  <c:v>1.0517505583233122</c:v>
                </c:pt>
                <c:pt idx="17">
                  <c:v>1.0463219378113728</c:v>
                </c:pt>
                <c:pt idx="18">
                  <c:v>1.04764129874592</c:v>
                </c:pt>
                <c:pt idx="19">
                  <c:v>1.0474557636144994</c:v>
                </c:pt>
                <c:pt idx="20">
                  <c:v>1.0483353375708642</c:v>
                </c:pt>
                <c:pt idx="21">
                  <c:v>1.0545404569661572</c:v>
                </c:pt>
                <c:pt idx="22">
                  <c:v>1.0511939529290499</c:v>
                </c:pt>
                <c:pt idx="23">
                  <c:v>1.0478749355780794</c:v>
                </c:pt>
                <c:pt idx="24">
                  <c:v>1.0493660883009792</c:v>
                </c:pt>
                <c:pt idx="25">
                  <c:v>1.0538670331558153</c:v>
                </c:pt>
                <c:pt idx="26">
                  <c:v>1.0510015461260953</c:v>
                </c:pt>
                <c:pt idx="27">
                  <c:v>1.0480054973372273</c:v>
                </c:pt>
                <c:pt idx="28">
                  <c:v>1.0445902765847794</c:v>
                </c:pt>
                <c:pt idx="29">
                  <c:v>1.0513313863597318</c:v>
                </c:pt>
                <c:pt idx="30">
                  <c:v>1.0392990895035217</c:v>
                </c:pt>
                <c:pt idx="31">
                  <c:v>1.0224222642157705</c:v>
                </c:pt>
                <c:pt idx="32">
                  <c:v>1.0171723071637173</c:v>
                </c:pt>
                <c:pt idx="33">
                  <c:v>1.0152070091049645</c:v>
                </c:pt>
                <c:pt idx="34">
                  <c:v>1.0177426559010478</c:v>
                </c:pt>
                <c:pt idx="35">
                  <c:v>1.0261123518295825</c:v>
                </c:pt>
                <c:pt idx="36">
                  <c:v>1.0238584435663973</c:v>
                </c:pt>
                <c:pt idx="37">
                  <c:v>1.013386016148428</c:v>
                </c:pt>
                <c:pt idx="38">
                  <c:v>1.0162515031781481</c:v>
                </c:pt>
                <c:pt idx="39">
                  <c:v>1.0231712764129874</c:v>
                </c:pt>
                <c:pt idx="40">
                  <c:v>1.0268201339975949</c:v>
                </c:pt>
                <c:pt idx="41">
                  <c:v>1.0296306476550421</c:v>
                </c:pt>
                <c:pt idx="42">
                  <c:v>1.0489537880089332</c:v>
                </c:pt>
                <c:pt idx="43">
                  <c:v>1.0739804157361279</c:v>
                </c:pt>
                <c:pt idx="44">
                  <c:v>1.0870159766363168</c:v>
                </c:pt>
                <c:pt idx="45">
                  <c:v>1.0822813949493213</c:v>
                </c:pt>
                <c:pt idx="46">
                  <c:v>1.0830097921319362</c:v>
                </c:pt>
                <c:pt idx="47">
                  <c:v>1.0803023535475005</c:v>
                </c:pt>
                <c:pt idx="48">
                  <c:v>1.085937124205463</c:v>
                </c:pt>
                <c:pt idx="49">
                  <c:v>1.0897990036076275</c:v>
                </c:pt>
                <c:pt idx="50">
                  <c:v>1.0871190517093283</c:v>
                </c:pt>
                <c:pt idx="51">
                  <c:v>1.0863631678405772</c:v>
                </c:pt>
                <c:pt idx="52">
                  <c:v>1.0787424841092597</c:v>
                </c:pt>
                <c:pt idx="53">
                  <c:v>1.0792509878027829</c:v>
                </c:pt>
                <c:pt idx="54">
                  <c:v>1.075554028517437</c:v>
                </c:pt>
                <c:pt idx="55">
                  <c:v>1.0694725992097578</c:v>
                </c:pt>
                <c:pt idx="56">
                  <c:v>1.0661604535303213</c:v>
                </c:pt>
                <c:pt idx="57">
                  <c:v>1.0710874420202714</c:v>
                </c:pt>
                <c:pt idx="58">
                  <c:v>1.0666071121800378</c:v>
                </c:pt>
                <c:pt idx="59">
                  <c:v>1.0648204775811716</c:v>
                </c:pt>
                <c:pt idx="60">
                  <c:v>1.0561552997766708</c:v>
                </c:pt>
                <c:pt idx="61">
                  <c:v>1.0564851400103077</c:v>
                </c:pt>
                <c:pt idx="62">
                  <c:v>1.0589108400618452</c:v>
                </c:pt>
                <c:pt idx="63">
                  <c:v>1.0545679436522937</c:v>
                </c:pt>
                <c:pt idx="64">
                  <c:v>1.0549252705720669</c:v>
                </c:pt>
                <c:pt idx="65">
                  <c:v>1.0486514344614328</c:v>
                </c:pt>
                <c:pt idx="66">
                  <c:v>1.0485483593884213</c:v>
                </c:pt>
                <c:pt idx="67">
                  <c:v>1.0431540972341522</c:v>
                </c:pt>
                <c:pt idx="68">
                  <c:v>1.0451606253221097</c:v>
                </c:pt>
                <c:pt idx="69">
                  <c:v>1.0363992441161314</c:v>
                </c:pt>
                <c:pt idx="70">
                  <c:v>1.0349561930939701</c:v>
                </c:pt>
                <c:pt idx="71">
                  <c:v>1.0322487545095345</c:v>
                </c:pt>
                <c:pt idx="72">
                  <c:v>1.0276653495962893</c:v>
                </c:pt>
                <c:pt idx="73">
                  <c:v>1.0262154269025943</c:v>
                </c:pt>
                <c:pt idx="74">
                  <c:v>1.0155574643532039</c:v>
                </c:pt>
                <c:pt idx="75">
                  <c:v>1.0093111149287066</c:v>
                </c:pt>
                <c:pt idx="76">
                  <c:v>1.0085140010307507</c:v>
                </c:pt>
                <c:pt idx="77">
                  <c:v>1.0016560728397184</c:v>
                </c:pt>
                <c:pt idx="78">
                  <c:v>0.9919120426043635</c:v>
                </c:pt>
                <c:pt idx="79">
                  <c:v>0.9949836797801066</c:v>
                </c:pt>
                <c:pt idx="80">
                  <c:v>0.98608486514344629</c:v>
                </c:pt>
                <c:pt idx="81">
                  <c:v>0.98462119910668267</c:v>
                </c:pt>
                <c:pt idx="82">
                  <c:v>0.98204432228139482</c:v>
                </c:pt>
                <c:pt idx="83">
                  <c:v>0.97990036076275555</c:v>
                </c:pt>
                <c:pt idx="84">
                  <c:v>0.98017522762411957</c:v>
                </c:pt>
                <c:pt idx="85">
                  <c:v>0.97601786634598864</c:v>
                </c:pt>
                <c:pt idx="86">
                  <c:v>0.97559869438240854</c:v>
                </c:pt>
                <c:pt idx="87">
                  <c:v>0.97471912042604358</c:v>
                </c:pt>
                <c:pt idx="88">
                  <c:v>0.9710565194983678</c:v>
                </c:pt>
                <c:pt idx="89">
                  <c:v>0.96865830613296666</c:v>
                </c:pt>
                <c:pt idx="90">
                  <c:v>0.9694141900017178</c:v>
                </c:pt>
                <c:pt idx="91">
                  <c:v>0.96358701254080048</c:v>
                </c:pt>
                <c:pt idx="92">
                  <c:v>0.96233636832159408</c:v>
                </c:pt>
                <c:pt idx="93">
                  <c:v>0.96232949665005996</c:v>
                </c:pt>
                <c:pt idx="94">
                  <c:v>0.9607902422264214</c:v>
                </c:pt>
                <c:pt idx="95">
                  <c:v>0.95649544751760862</c:v>
                </c:pt>
                <c:pt idx="96">
                  <c:v>0.95720322968562099</c:v>
                </c:pt>
                <c:pt idx="97">
                  <c:v>0.9550249098093111</c:v>
                </c:pt>
                <c:pt idx="98">
                  <c:v>0.95560900188970954</c:v>
                </c:pt>
                <c:pt idx="99">
                  <c:v>0.95720322968562099</c:v>
                </c:pt>
                <c:pt idx="100">
                  <c:v>0.95713451297027985</c:v>
                </c:pt>
                <c:pt idx="101">
                  <c:v>0.96030235354750038</c:v>
                </c:pt>
                <c:pt idx="102">
                  <c:v>0.96539426215426904</c:v>
                </c:pt>
                <c:pt idx="103">
                  <c:v>0.97423810341865658</c:v>
                </c:pt>
                <c:pt idx="104">
                  <c:v>0.97252018553513142</c:v>
                </c:pt>
                <c:pt idx="105">
                  <c:v>0.96929049991410399</c:v>
                </c:pt>
                <c:pt idx="106">
                  <c:v>0.96584092080398543</c:v>
                </c:pt>
                <c:pt idx="107">
                  <c:v>0.96744202027143078</c:v>
                </c:pt>
                <c:pt idx="108">
                  <c:v>0.96384813605909625</c:v>
                </c:pt>
                <c:pt idx="109">
                  <c:v>0.95977323483937449</c:v>
                </c:pt>
                <c:pt idx="110">
                  <c:v>0.95901047929908956</c:v>
                </c:pt>
                <c:pt idx="111">
                  <c:v>0.95846074557636141</c:v>
                </c:pt>
                <c:pt idx="112">
                  <c:v>0.95892801924068038</c:v>
                </c:pt>
                <c:pt idx="113">
                  <c:v>0.9561243772547674</c:v>
                </c:pt>
                <c:pt idx="114">
                  <c:v>0.9535612437725477</c:v>
                </c:pt>
                <c:pt idx="115">
                  <c:v>0.94936265246521223</c:v>
                </c:pt>
                <c:pt idx="116">
                  <c:v>0.95409036248067336</c:v>
                </c:pt>
                <c:pt idx="117">
                  <c:v>0.95920288610204441</c:v>
                </c:pt>
                <c:pt idx="118">
                  <c:v>0.96114756914619492</c:v>
                </c:pt>
                <c:pt idx="119">
                  <c:v>0.96224703659165089</c:v>
                </c:pt>
                <c:pt idx="120">
                  <c:v>0.96369008761381203</c:v>
                </c:pt>
                <c:pt idx="121">
                  <c:v>0.96731833018381719</c:v>
                </c:pt>
                <c:pt idx="122">
                  <c:v>0.96706407833705543</c:v>
                </c:pt>
                <c:pt idx="123">
                  <c:v>0.96764817041745399</c:v>
                </c:pt>
                <c:pt idx="124">
                  <c:v>0.96763442707438574</c:v>
                </c:pt>
                <c:pt idx="125">
                  <c:v>0.97346847620683719</c:v>
                </c:pt>
                <c:pt idx="126">
                  <c:v>0.97836110633911688</c:v>
                </c:pt>
                <c:pt idx="127">
                  <c:v>0.98194811887991751</c:v>
                </c:pt>
                <c:pt idx="128">
                  <c:v>0.98282082116474823</c:v>
                </c:pt>
                <c:pt idx="129">
                  <c:v>0.9762789898642843</c:v>
                </c:pt>
                <c:pt idx="130">
                  <c:v>0.9786634598866174</c:v>
                </c:pt>
                <c:pt idx="131">
                  <c:v>0.97853976979900348</c:v>
                </c:pt>
                <c:pt idx="132">
                  <c:v>0.98183817213537183</c:v>
                </c:pt>
                <c:pt idx="133">
                  <c:v>0.98357670503349937</c:v>
                </c:pt>
                <c:pt idx="134">
                  <c:v>0.98521216285861535</c:v>
                </c:pt>
              </c:numCache>
            </c:numRef>
          </c:val>
          <c:smooth val="0"/>
        </c:ser>
        <c:ser>
          <c:idx val="2"/>
          <c:order val="2"/>
          <c:tx>
            <c:strRef>
              <c:f>Sèrie!$A$131</c:f>
              <c:strCache>
                <c:ptCount val="1"/>
                <c:pt idx="0">
                  <c:v>Domèstic</c:v>
                </c:pt>
              </c:strCache>
            </c:strRef>
          </c:tx>
          <c:marker>
            <c:symbol val="none"/>
          </c:marker>
          <c:cat>
            <c:strRef>
              <c:f>Sèrie!$Z$7:$FD$7</c:f>
              <c:strCache>
                <c:ptCount val="135"/>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strCache>
            </c:strRef>
          </c:cat>
          <c:val>
            <c:numRef>
              <c:f>Sèrie!$Z$131:$FD$131</c:f>
              <c:numCache>
                <c:formatCode>_(* #,##0.00_);_(* \(#,##0.00\);_(* "-"??_);_(@_)</c:formatCode>
                <c:ptCount val="135"/>
                <c:pt idx="0">
                  <c:v>1</c:v>
                </c:pt>
                <c:pt idx="1">
                  <c:v>1.0012179679268447</c:v>
                </c:pt>
                <c:pt idx="2">
                  <c:v>0.99799905269161238</c:v>
                </c:pt>
                <c:pt idx="3">
                  <c:v>0.99472213898367334</c:v>
                </c:pt>
                <c:pt idx="4">
                  <c:v>0.99967134198799434</c:v>
                </c:pt>
                <c:pt idx="5">
                  <c:v>1.0006379831997758</c:v>
                </c:pt>
                <c:pt idx="6">
                  <c:v>1.0012759663995516</c:v>
                </c:pt>
                <c:pt idx="7">
                  <c:v>0.99298218480246703</c:v>
                </c:pt>
                <c:pt idx="8">
                  <c:v>0.98898029018569178</c:v>
                </c:pt>
                <c:pt idx="9">
                  <c:v>0.99420981914142936</c:v>
                </c:pt>
                <c:pt idx="10">
                  <c:v>0.99912035649727882</c:v>
                </c:pt>
                <c:pt idx="11">
                  <c:v>1.0080521212941391</c:v>
                </c:pt>
                <c:pt idx="12">
                  <c:v>1.0187625059206773</c:v>
                </c:pt>
                <c:pt idx="13">
                  <c:v>1.0228610646586305</c:v>
                </c:pt>
                <c:pt idx="14">
                  <c:v>1.0259446501242133</c:v>
                </c:pt>
                <c:pt idx="15">
                  <c:v>1.0286705783414369</c:v>
                </c:pt>
                <c:pt idx="16">
                  <c:v>1.0278199340750696</c:v>
                </c:pt>
                <c:pt idx="17">
                  <c:v>1.0288929058201468</c:v>
                </c:pt>
                <c:pt idx="18">
                  <c:v>1.0313481744980717</c:v>
                </c:pt>
                <c:pt idx="19">
                  <c:v>1.0361523813206253</c:v>
                </c:pt>
                <c:pt idx="20">
                  <c:v>1.0478680728074159</c:v>
                </c:pt>
                <c:pt idx="21">
                  <c:v>1.0556012025016674</c:v>
                </c:pt>
                <c:pt idx="22">
                  <c:v>1.0513769804061828</c:v>
                </c:pt>
                <c:pt idx="23">
                  <c:v>1.0526336139814987</c:v>
                </c:pt>
                <c:pt idx="24">
                  <c:v>1.0675295550550501</c:v>
                </c:pt>
                <c:pt idx="25">
                  <c:v>1.0786362625784185</c:v>
                </c:pt>
                <c:pt idx="26">
                  <c:v>1.0784622671602979</c:v>
                </c:pt>
                <c:pt idx="27">
                  <c:v>1.0757170061188388</c:v>
                </c:pt>
                <c:pt idx="28">
                  <c:v>1.076432320615557</c:v>
                </c:pt>
                <c:pt idx="29">
                  <c:v>1.0782012740331171</c:v>
                </c:pt>
                <c:pt idx="30">
                  <c:v>1.0719761046292446</c:v>
                </c:pt>
                <c:pt idx="31">
                  <c:v>1.072846081719848</c:v>
                </c:pt>
                <c:pt idx="32">
                  <c:v>1.0692888420604925</c:v>
                </c:pt>
                <c:pt idx="33">
                  <c:v>1.0672975611642226</c:v>
                </c:pt>
                <c:pt idx="34">
                  <c:v>1.0713091221931157</c:v>
                </c:pt>
                <c:pt idx="35">
                  <c:v>1.0787232602874792</c:v>
                </c:pt>
                <c:pt idx="36">
                  <c:v>1.0668625726189211</c:v>
                </c:pt>
                <c:pt idx="37">
                  <c:v>1.0387043141197283</c:v>
                </c:pt>
                <c:pt idx="38">
                  <c:v>1.0537839170235186</c:v>
                </c:pt>
                <c:pt idx="39">
                  <c:v>1.06421397569864</c:v>
                </c:pt>
                <c:pt idx="40">
                  <c:v>1.0705164763994548</c:v>
                </c:pt>
                <c:pt idx="41">
                  <c:v>1.0717634435626529</c:v>
                </c:pt>
                <c:pt idx="42">
                  <c:v>1.0933098761732607</c:v>
                </c:pt>
                <c:pt idx="43">
                  <c:v>1.1001246967163196</c:v>
                </c:pt>
                <c:pt idx="44">
                  <c:v>1.1084861431982291</c:v>
                </c:pt>
                <c:pt idx="45">
                  <c:v>1.1001923616011444</c:v>
                </c:pt>
                <c:pt idx="46">
                  <c:v>1.1095397821190707</c:v>
                </c:pt>
                <c:pt idx="47">
                  <c:v>1.112855361475481</c:v>
                </c:pt>
                <c:pt idx="48">
                  <c:v>1.1208688171211489</c:v>
                </c:pt>
                <c:pt idx="49">
                  <c:v>1.1303805666450784</c:v>
                </c:pt>
                <c:pt idx="50">
                  <c:v>1.1223864438236459</c:v>
                </c:pt>
                <c:pt idx="51">
                  <c:v>1.1133290156692539</c:v>
                </c:pt>
                <c:pt idx="52">
                  <c:v>1.0987810654319434</c:v>
                </c:pt>
                <c:pt idx="53">
                  <c:v>1.1035079409575548</c:v>
                </c:pt>
                <c:pt idx="54">
                  <c:v>1.0887086640051811</c:v>
                </c:pt>
                <c:pt idx="55">
                  <c:v>1.0789552541783065</c:v>
                </c:pt>
                <c:pt idx="56">
                  <c:v>1.0744990381919941</c:v>
                </c:pt>
                <c:pt idx="57">
                  <c:v>1.0745667030768187</c:v>
                </c:pt>
                <c:pt idx="58">
                  <c:v>1.0645233008864099</c:v>
                </c:pt>
                <c:pt idx="59">
                  <c:v>1.0557075330349632</c:v>
                </c:pt>
                <c:pt idx="60">
                  <c:v>1.0384626538167827</c:v>
                </c:pt>
                <c:pt idx="61">
                  <c:v>1.042300219427555</c:v>
                </c:pt>
                <c:pt idx="62">
                  <c:v>1.0355337309450852</c:v>
                </c:pt>
                <c:pt idx="63">
                  <c:v>1.0317348309827841</c:v>
                </c:pt>
                <c:pt idx="64">
                  <c:v>1.0382499927501909</c:v>
                </c:pt>
                <c:pt idx="65">
                  <c:v>1.0318218286918446</c:v>
                </c:pt>
                <c:pt idx="66">
                  <c:v>1.0301012073348736</c:v>
                </c:pt>
                <c:pt idx="67">
                  <c:v>1.0282452562082531</c:v>
                </c:pt>
                <c:pt idx="68">
                  <c:v>1.034692753090835</c:v>
                </c:pt>
                <c:pt idx="69">
                  <c:v>1.0335907821094044</c:v>
                </c:pt>
                <c:pt idx="70">
                  <c:v>1.0350117446907232</c:v>
                </c:pt>
                <c:pt idx="71">
                  <c:v>1.0352437385815507</c:v>
                </c:pt>
                <c:pt idx="72">
                  <c:v>1.0362393790296858</c:v>
                </c:pt>
                <c:pt idx="73">
                  <c:v>1.0310678485466551</c:v>
                </c:pt>
                <c:pt idx="74">
                  <c:v>1.0235763791553492</c:v>
                </c:pt>
                <c:pt idx="75">
                  <c:v>1.0247556814337222</c:v>
                </c:pt>
                <c:pt idx="76">
                  <c:v>1.017428541048419</c:v>
                </c:pt>
                <c:pt idx="77">
                  <c:v>1.017051550975824</c:v>
                </c:pt>
                <c:pt idx="78">
                  <c:v>1.0132913166619943</c:v>
                </c:pt>
                <c:pt idx="79">
                  <c:v>1.0173125441030051</c:v>
                </c:pt>
                <c:pt idx="80">
                  <c:v>1.0094537510512223</c:v>
                </c:pt>
                <c:pt idx="81">
                  <c:v>1.0106040540932422</c:v>
                </c:pt>
                <c:pt idx="82">
                  <c:v>1.0035475732472376</c:v>
                </c:pt>
                <c:pt idx="83">
                  <c:v>1.0017882862417957</c:v>
                </c:pt>
                <c:pt idx="84">
                  <c:v>1.0031319175261717</c:v>
                </c:pt>
                <c:pt idx="85">
                  <c:v>1.0032092488231141</c:v>
                </c:pt>
                <c:pt idx="86">
                  <c:v>1.0029965877565226</c:v>
                </c:pt>
                <c:pt idx="87">
                  <c:v>0.99785405650984538</c:v>
                </c:pt>
                <c:pt idx="88">
                  <c:v>0.99986467023035086</c:v>
                </c:pt>
                <c:pt idx="89">
                  <c:v>0.99892702825492263</c:v>
                </c:pt>
                <c:pt idx="90">
                  <c:v>1.002551932799103</c:v>
                </c:pt>
                <c:pt idx="91">
                  <c:v>0.99737073590395442</c:v>
                </c:pt>
                <c:pt idx="92">
                  <c:v>0.99554378401368748</c:v>
                </c:pt>
                <c:pt idx="93">
                  <c:v>0.99356216952953547</c:v>
                </c:pt>
                <c:pt idx="94">
                  <c:v>0.99111656726372854</c:v>
                </c:pt>
                <c:pt idx="95">
                  <c:v>0.98738533218625246</c:v>
                </c:pt>
                <c:pt idx="96">
                  <c:v>0.98733700012566339</c:v>
                </c:pt>
                <c:pt idx="97">
                  <c:v>0.98611903219881869</c:v>
                </c:pt>
                <c:pt idx="98">
                  <c:v>0.99169655199079743</c:v>
                </c:pt>
                <c:pt idx="99">
                  <c:v>0.99647175957699785</c:v>
                </c:pt>
                <c:pt idx="100">
                  <c:v>0.99820204734608653</c:v>
                </c:pt>
                <c:pt idx="101">
                  <c:v>0.99594010691051804</c:v>
                </c:pt>
                <c:pt idx="102">
                  <c:v>1.0032962465321746</c:v>
                </c:pt>
                <c:pt idx="103">
                  <c:v>1.0136973059709427</c:v>
                </c:pt>
                <c:pt idx="104">
                  <c:v>1.015350262443089</c:v>
                </c:pt>
                <c:pt idx="105">
                  <c:v>1.016906554794057</c:v>
                </c:pt>
                <c:pt idx="106">
                  <c:v>1.0214497684894297</c:v>
                </c:pt>
                <c:pt idx="107">
                  <c:v>1.0227257348889811</c:v>
                </c:pt>
                <c:pt idx="108">
                  <c:v>1.0196518158355163</c:v>
                </c:pt>
                <c:pt idx="109">
                  <c:v>1.0116093609534949</c:v>
                </c:pt>
                <c:pt idx="110">
                  <c:v>1.0101014006631159</c:v>
                </c:pt>
                <c:pt idx="111">
                  <c:v>1.0135813090255292</c:v>
                </c:pt>
                <c:pt idx="112">
                  <c:v>1.0150796029037903</c:v>
                </c:pt>
                <c:pt idx="113">
                  <c:v>1.0196614822476342</c:v>
                </c:pt>
                <c:pt idx="114">
                  <c:v>1.0171868807454738</c:v>
                </c:pt>
                <c:pt idx="115">
                  <c:v>1.0153792616794426</c:v>
                </c:pt>
                <c:pt idx="116">
                  <c:v>1.0201544692656428</c:v>
                </c:pt>
                <c:pt idx="117">
                  <c:v>1.0219717547437916</c:v>
                </c:pt>
                <c:pt idx="118">
                  <c:v>1.0253743318092623</c:v>
                </c:pt>
                <c:pt idx="119">
                  <c:v>1.0264086379058683</c:v>
                </c:pt>
                <c:pt idx="120">
                  <c:v>1.0389363080105556</c:v>
                </c:pt>
                <c:pt idx="121">
                  <c:v>1.0436921827725203</c:v>
                </c:pt>
                <c:pt idx="122">
                  <c:v>1.0399706141071616</c:v>
                </c:pt>
                <c:pt idx="123">
                  <c:v>1.0318604943403158</c:v>
                </c:pt>
                <c:pt idx="124">
                  <c:v>1.0313771737344251</c:v>
                </c:pt>
                <c:pt idx="125">
                  <c:v>1.0342094324849445</c:v>
                </c:pt>
                <c:pt idx="126">
                  <c:v>1.0336197813457577</c:v>
                </c:pt>
                <c:pt idx="127">
                  <c:v>1.0435858522392243</c:v>
                </c:pt>
                <c:pt idx="128">
                  <c:v>1.042822205681917</c:v>
                </c:pt>
                <c:pt idx="129">
                  <c:v>1.0378633362654783</c:v>
                </c:pt>
                <c:pt idx="130">
                  <c:v>1.0421358904215523</c:v>
                </c:pt>
                <c:pt idx="131">
                  <c:v>1.0531556002358604</c:v>
                </c:pt>
                <c:pt idx="132">
                  <c:v>1.0508936598002918</c:v>
                </c:pt>
                <c:pt idx="133">
                  <c:v>1.0549535528897738</c:v>
                </c:pt>
                <c:pt idx="134">
                  <c:v>1.0667949077340961</c:v>
                </c:pt>
              </c:numCache>
            </c:numRef>
          </c:val>
          <c:smooth val="0"/>
        </c:ser>
        <c:dLbls>
          <c:showLegendKey val="0"/>
          <c:showVal val="0"/>
          <c:showCatName val="0"/>
          <c:showSerName val="0"/>
          <c:showPercent val="0"/>
          <c:showBubbleSize val="0"/>
        </c:dLbls>
        <c:marker val="1"/>
        <c:smooth val="0"/>
        <c:axId val="245249536"/>
        <c:axId val="245251456"/>
      </c:lineChart>
      <c:catAx>
        <c:axId val="245249536"/>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ca-ES"/>
          </a:p>
        </c:txPr>
        <c:crossAx val="245251456"/>
        <c:crosses val="autoZero"/>
        <c:auto val="1"/>
        <c:lblAlgn val="ctr"/>
        <c:lblOffset val="100"/>
        <c:tickLblSkip val="3"/>
        <c:noMultiLvlLbl val="1"/>
      </c:catAx>
      <c:valAx>
        <c:axId val="245251456"/>
        <c:scaling>
          <c:orientation val="minMax"/>
          <c:min val="0.8"/>
        </c:scaling>
        <c:delete val="0"/>
        <c:axPos val="l"/>
        <c:majorGridlines/>
        <c:numFmt formatCode="_(* #,##0.00_);_(* \(#,##0.0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a-ES"/>
          </a:p>
        </c:txPr>
        <c:crossAx val="245249536"/>
        <c:crosses val="autoZero"/>
        <c:crossBetween val="midCat"/>
        <c:majorUnit val="0.05"/>
      </c:valAx>
    </c:plotArea>
    <c:legend>
      <c:legendPos val="b"/>
      <c:layout>
        <c:manualLayout>
          <c:xMode val="edge"/>
          <c:yMode val="edge"/>
          <c:x val="0.14827325048225051"/>
          <c:y val="0.91669364585240787"/>
          <c:w val="0.72287701989060005"/>
          <c:h val="6.2382957944214494E-2"/>
        </c:manualLayout>
      </c:layout>
      <c:overlay val="0"/>
      <c:txPr>
        <a:bodyPr/>
        <a:lstStyle/>
        <a:p>
          <a:pPr>
            <a:defRPr sz="775" b="0" i="0" u="none" strike="noStrike" baseline="0">
              <a:solidFill>
                <a:srgbClr val="000000"/>
              </a:solidFill>
              <a:latin typeface="Calibri"/>
              <a:ea typeface="Calibri"/>
              <a:cs typeface="Calibri"/>
            </a:defRPr>
          </a:pPr>
          <a:endParaRPr lang="ca-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ca-ES"/>
    </a:p>
  </c:txPr>
  <c:printSettings>
    <c:headerFooter/>
    <c:pageMargins b="0.75000000000001465" l="0.70000000000000062" r="0.70000000000000062" t="0.75000000000001465" header="0.30000000000000032" footer="0.3000000000000003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Variació interanual del consum elèctric industrial de xarxa acumulat els darrers dotze mesos (I)</a:t>
            </a:r>
          </a:p>
        </c:rich>
      </c:tx>
      <c:layout/>
      <c:overlay val="0"/>
    </c:title>
    <c:autoTitleDeleted val="0"/>
    <c:plotArea>
      <c:layout/>
      <c:lineChart>
        <c:grouping val="standard"/>
        <c:varyColors val="0"/>
        <c:ser>
          <c:idx val="1"/>
          <c:order val="0"/>
          <c:tx>
            <c:strRef>
              <c:f>Sèrie!$A$166</c:f>
              <c:strCache>
                <c:ptCount val="1"/>
                <c:pt idx="0">
                  <c:v>Química i petroquímica</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Sèrie!$DF$166:$FD$166</c:f>
              <c:numCache>
                <c:formatCode>0.0%</c:formatCode>
                <c:ptCount val="51"/>
                <c:pt idx="0">
                  <c:v>-6.3362000888322334E-2</c:v>
                </c:pt>
                <c:pt idx="1">
                  <c:v>-7.5286573811435664E-2</c:v>
                </c:pt>
                <c:pt idx="2">
                  <c:v>-7.2563550245754449E-2</c:v>
                </c:pt>
                <c:pt idx="3">
                  <c:v>-4.8897910136512679E-2</c:v>
                </c:pt>
                <c:pt idx="4">
                  <c:v>-3.9127877322298166E-2</c:v>
                </c:pt>
                <c:pt idx="5">
                  <c:v>-2.4682894596360305E-2</c:v>
                </c:pt>
                <c:pt idx="6">
                  <c:v>-8.2731177355229724E-3</c:v>
                </c:pt>
                <c:pt idx="7">
                  <c:v>1.4352482051022353E-2</c:v>
                </c:pt>
                <c:pt idx="8">
                  <c:v>2.5701166042939594E-2</c:v>
                </c:pt>
                <c:pt idx="9">
                  <c:v>3.8365785407794339E-2</c:v>
                </c:pt>
                <c:pt idx="10">
                  <c:v>5.6425662605411375E-2</c:v>
                </c:pt>
                <c:pt idx="11">
                  <c:v>7.3020932696633345E-2</c:v>
                </c:pt>
                <c:pt idx="12">
                  <c:v>7.9425907692792119E-2</c:v>
                </c:pt>
                <c:pt idx="13">
                  <c:v>8.6665520643292471E-2</c:v>
                </c:pt>
                <c:pt idx="14">
                  <c:v>8.5474610532626949E-2</c:v>
                </c:pt>
                <c:pt idx="15">
                  <c:v>9.0623637616584318E-2</c:v>
                </c:pt>
                <c:pt idx="16">
                  <c:v>6.9746381052422812E-2</c:v>
                </c:pt>
                <c:pt idx="17">
                  <c:v>6.7945472757386716E-2</c:v>
                </c:pt>
                <c:pt idx="18">
                  <c:v>6.359338977422313E-2</c:v>
                </c:pt>
                <c:pt idx="19">
                  <c:v>5.1868954590610139E-2</c:v>
                </c:pt>
                <c:pt idx="20">
                  <c:v>4.8330312320090441E-2</c:v>
                </c:pt>
                <c:pt idx="21">
                  <c:v>3.8189324408972158E-2</c:v>
                </c:pt>
                <c:pt idx="22">
                  <c:v>2.6789889052147853E-2</c:v>
                </c:pt>
                <c:pt idx="23">
                  <c:v>2.7531984366789386E-2</c:v>
                </c:pt>
                <c:pt idx="24">
                  <c:v>2.1055108262056699E-2</c:v>
                </c:pt>
                <c:pt idx="25">
                  <c:v>2.1136408342947277E-2</c:v>
                </c:pt>
                <c:pt idx="26">
                  <c:v>2.5787718645046809E-2</c:v>
                </c:pt>
                <c:pt idx="27">
                  <c:v>1.2911890217208954E-2</c:v>
                </c:pt>
                <c:pt idx="28">
                  <c:v>2.3615308988469419E-2</c:v>
                </c:pt>
                <c:pt idx="29">
                  <c:v>1.4509976771277078E-2</c:v>
                </c:pt>
                <c:pt idx="30">
                  <c:v>5.4443629028049223E-3</c:v>
                </c:pt>
                <c:pt idx="31">
                  <c:v>3.1949621342275414E-3</c:v>
                </c:pt>
                <c:pt idx="32">
                  <c:v>1.112404214617424E-2</c:v>
                </c:pt>
                <c:pt idx="33">
                  <c:v>1.5227825860854693E-2</c:v>
                </c:pt>
                <c:pt idx="34">
                  <c:v>2.2973910663051322E-2</c:v>
                </c:pt>
                <c:pt idx="35">
                  <c:v>1.5531646021710976E-2</c:v>
                </c:pt>
                <c:pt idx="36">
                  <c:v>1.584550749148339E-2</c:v>
                </c:pt>
                <c:pt idx="37">
                  <c:v>1.0242277921916898E-3</c:v>
                </c:pt>
                <c:pt idx="38">
                  <c:v>-2.9145083241585157E-3</c:v>
                </c:pt>
                <c:pt idx="39">
                  <c:v>9.7797741701488583E-3</c:v>
                </c:pt>
                <c:pt idx="40">
                  <c:v>2.1852534180908156E-2</c:v>
                </c:pt>
                <c:pt idx="41">
                  <c:v>3.2984244287799447E-2</c:v>
                </c:pt>
                <c:pt idx="42">
                  <c:v>4.2554741069825042E-2</c:v>
                </c:pt>
                <c:pt idx="43">
                  <c:v>4.949472119203624E-2</c:v>
                </c:pt>
                <c:pt idx="44">
                  <c:v>3.5642126411820074E-2</c:v>
                </c:pt>
                <c:pt idx="45">
                  <c:v>3.5918476666887411E-2</c:v>
                </c:pt>
                <c:pt idx="46">
                  <c:v>2.5971476018711748E-2</c:v>
                </c:pt>
                <c:pt idx="47">
                  <c:v>3.0390532849615459E-2</c:v>
                </c:pt>
                <c:pt idx="48">
                  <c:v>2.8416919999213253E-2</c:v>
                </c:pt>
                <c:pt idx="49">
                  <c:v>4.4291261260912096E-2</c:v>
                </c:pt>
                <c:pt idx="50">
                  <c:v>2.3737765137121336E-2</c:v>
                </c:pt>
              </c:numCache>
            </c:numRef>
          </c:val>
          <c:smooth val="0"/>
        </c:ser>
        <c:dLbls>
          <c:showLegendKey val="0"/>
          <c:showVal val="0"/>
          <c:showCatName val="0"/>
          <c:showSerName val="0"/>
          <c:showPercent val="0"/>
          <c:showBubbleSize val="0"/>
        </c:dLbls>
        <c:marker val="1"/>
        <c:smooth val="0"/>
        <c:axId val="247829248"/>
        <c:axId val="249879552"/>
      </c:lineChart>
      <c:catAx>
        <c:axId val="247829248"/>
        <c:scaling>
          <c:orientation val="minMax"/>
        </c:scaling>
        <c:delete val="0"/>
        <c:axPos val="b"/>
        <c:majorTickMark val="out"/>
        <c:minorTickMark val="none"/>
        <c:tickLblPos val="low"/>
        <c:txPr>
          <a:bodyPr rot="-5400000" vert="horz" anchor="ctr" anchorCtr="1"/>
          <a:lstStyle/>
          <a:p>
            <a:pPr>
              <a:defRPr sz="900"/>
            </a:pPr>
            <a:endParaRPr lang="ca-ES"/>
          </a:p>
        </c:txPr>
        <c:crossAx val="249879552"/>
        <c:crosses val="autoZero"/>
        <c:auto val="1"/>
        <c:lblAlgn val="ctr"/>
        <c:lblOffset val="100"/>
        <c:noMultiLvlLbl val="0"/>
      </c:catAx>
      <c:valAx>
        <c:axId val="249879552"/>
        <c:scaling>
          <c:orientation val="minMax"/>
        </c:scaling>
        <c:delete val="0"/>
        <c:axPos val="l"/>
        <c:majorGridlines/>
        <c:numFmt formatCode="0%" sourceLinked="0"/>
        <c:majorTickMark val="out"/>
        <c:minorTickMark val="none"/>
        <c:tickLblPos val="nextTo"/>
        <c:crossAx val="247829248"/>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Consum elèctric industrial de xarxa acumulat els darrers dotze mesos (I)</a:t>
            </a:r>
          </a:p>
        </c:rich>
      </c:tx>
      <c:layout/>
      <c:overlay val="0"/>
    </c:title>
    <c:autoTitleDeleted val="0"/>
    <c:plotArea>
      <c:layout/>
      <c:lineChart>
        <c:grouping val="standard"/>
        <c:varyColors val="0"/>
        <c:ser>
          <c:idx val="1"/>
          <c:order val="0"/>
          <c:tx>
            <c:strRef>
              <c:f>Sèrie!$A$148</c:f>
              <c:strCache>
                <c:ptCount val="1"/>
                <c:pt idx="0">
                  <c:v>Química i petroquímica</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Sèrie!$DF$148:$FD$148</c:f>
              <c:numCache>
                <c:formatCode>0.0_)</c:formatCode>
                <c:ptCount val="51"/>
                <c:pt idx="0">
                  <c:v>4500.0560968399996</c:v>
                </c:pt>
                <c:pt idx="1">
                  <c:v>4477.74415684</c:v>
                </c:pt>
                <c:pt idx="2">
                  <c:v>4489.4205398399999</c:v>
                </c:pt>
                <c:pt idx="3">
                  <c:v>4512.5195138399995</c:v>
                </c:pt>
                <c:pt idx="4">
                  <c:v>4558.6356218399997</c:v>
                </c:pt>
                <c:pt idx="5">
                  <c:v>4589.8019618400003</c:v>
                </c:pt>
                <c:pt idx="6">
                  <c:v>4632.6093602800001</c:v>
                </c:pt>
                <c:pt idx="7">
                  <c:v>4692.1236342800003</c:v>
                </c:pt>
                <c:pt idx="8">
                  <c:v>4709.2969772799997</c:v>
                </c:pt>
                <c:pt idx="9">
                  <c:v>4745.5202092400004</c:v>
                </c:pt>
                <c:pt idx="10">
                  <c:v>4789.3855592400005</c:v>
                </c:pt>
                <c:pt idx="11">
                  <c:v>4824.8062410000002</c:v>
                </c:pt>
                <c:pt idx="12">
                  <c:v>4857.4771369999999</c:v>
                </c:pt>
                <c:pt idx="13">
                  <c:v>4865.8101854999995</c:v>
                </c:pt>
                <c:pt idx="14">
                  <c:v>4873.1520119999996</c:v>
                </c:pt>
                <c:pt idx="15">
                  <c:v>4921.4604470000004</c:v>
                </c:pt>
                <c:pt idx="16">
                  <c:v>4876.5839590000005</c:v>
                </c:pt>
                <c:pt idx="17">
                  <c:v>4901.6582260000005</c:v>
                </c:pt>
                <c:pt idx="18">
                  <c:v>4927.2126930000004</c:v>
                </c:pt>
                <c:pt idx="19">
                  <c:v>4935.4991819999987</c:v>
                </c:pt>
                <c:pt idx="20">
                  <c:v>4936.8987710000001</c:v>
                </c:pt>
                <c:pt idx="21">
                  <c:v>4926.7484199999999</c:v>
                </c:pt>
                <c:pt idx="22">
                  <c:v>4917.6926669999993</c:v>
                </c:pt>
                <c:pt idx="23">
                  <c:v>4957.6427309999999</c:v>
                </c:pt>
                <c:pt idx="24">
                  <c:v>4959.7518440000003</c:v>
                </c:pt>
                <c:pt idx="25">
                  <c:v>4968.6559364999994</c:v>
                </c:pt>
                <c:pt idx="26">
                  <c:v>4998.8194849999991</c:v>
                </c:pt>
                <c:pt idx="27">
                  <c:v>4985.0058040000004</c:v>
                </c:pt>
                <c:pt idx="28">
                  <c:v>4991.7459959999987</c:v>
                </c:pt>
                <c:pt idx="29">
                  <c:v>4972.7811729999994</c:v>
                </c:pt>
                <c:pt idx="30">
                  <c:v>4954.0382269999991</c:v>
                </c:pt>
                <c:pt idx="31">
                  <c:v>4951.2679149999994</c:v>
                </c:pt>
                <c:pt idx="32">
                  <c:v>4991.8170410000002</c:v>
                </c:pt>
                <c:pt idx="33">
                  <c:v>5001.7720870000012</c:v>
                </c:pt>
                <c:pt idx="34">
                  <c:v>5030.6712989999996</c:v>
                </c:pt>
                <c:pt idx="35">
                  <c:v>5034.6430829999999</c:v>
                </c:pt>
                <c:pt idx="36">
                  <c:v>5038.3416290000005</c:v>
                </c:pt>
                <c:pt idx="37">
                  <c:v>4973.7449720000004</c:v>
                </c:pt>
                <c:pt idx="38">
                  <c:v>4984.2503840000008</c:v>
                </c:pt>
                <c:pt idx="39">
                  <c:v>5033.7580350000017</c:v>
                </c:pt>
                <c:pt idx="40">
                  <c:v>5100.8282960000006</c:v>
                </c:pt>
                <c:pt idx="41">
                  <c:v>5136.8046020000011</c:v>
                </c:pt>
                <c:pt idx="42">
                  <c:v>5164.8560409999991</c:v>
                </c:pt>
                <c:pt idx="43">
                  <c:v>5196.3295399999988</c:v>
                </c:pt>
                <c:pt idx="44">
                  <c:v>5169.7360149999995</c:v>
                </c:pt>
                <c:pt idx="45">
                  <c:v>5181.4281209999999</c:v>
                </c:pt>
                <c:pt idx="46">
                  <c:v>5161.3252579999998</c:v>
                </c:pt>
                <c:pt idx="47">
                  <c:v>5187.6485690000009</c:v>
                </c:pt>
                <c:pt idx="48">
                  <c:v>5181.5157799999997</c:v>
                </c:pt>
                <c:pt idx="49">
                  <c:v>5194.0384100000001</c:v>
                </c:pt>
                <c:pt idx="50">
                  <c:v>5102.5653489999995</c:v>
                </c:pt>
              </c:numCache>
            </c:numRef>
          </c:val>
          <c:smooth val="0"/>
        </c:ser>
        <c:dLbls>
          <c:showLegendKey val="0"/>
          <c:showVal val="0"/>
          <c:showCatName val="0"/>
          <c:showSerName val="0"/>
          <c:showPercent val="0"/>
          <c:showBubbleSize val="0"/>
        </c:dLbls>
        <c:marker val="1"/>
        <c:smooth val="0"/>
        <c:axId val="258112896"/>
        <c:axId val="258151936"/>
      </c:lineChart>
      <c:catAx>
        <c:axId val="258112896"/>
        <c:scaling>
          <c:orientation val="minMax"/>
        </c:scaling>
        <c:delete val="0"/>
        <c:axPos val="b"/>
        <c:majorTickMark val="out"/>
        <c:minorTickMark val="none"/>
        <c:tickLblPos val="low"/>
        <c:txPr>
          <a:bodyPr rot="-5400000" vert="horz" anchor="ctr" anchorCtr="1"/>
          <a:lstStyle/>
          <a:p>
            <a:pPr>
              <a:defRPr sz="900"/>
            </a:pPr>
            <a:endParaRPr lang="ca-ES"/>
          </a:p>
        </c:txPr>
        <c:crossAx val="258151936"/>
        <c:crosses val="autoZero"/>
        <c:auto val="1"/>
        <c:lblAlgn val="ctr"/>
        <c:lblOffset val="100"/>
        <c:noMultiLvlLbl val="0"/>
      </c:catAx>
      <c:valAx>
        <c:axId val="258151936"/>
        <c:scaling>
          <c:orientation val="minMax"/>
        </c:scaling>
        <c:delete val="0"/>
        <c:axPos val="l"/>
        <c:majorGridlines/>
        <c:numFmt formatCode="#,##0" sourceLinked="0"/>
        <c:majorTickMark val="out"/>
        <c:minorTickMark val="none"/>
        <c:tickLblPos val="nextTo"/>
        <c:crossAx val="258112896"/>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Variació interanual del consum elèctric industrial de xarxa acumulat els darrers dotze mesos (III)</a:t>
            </a:r>
          </a:p>
        </c:rich>
      </c:tx>
      <c:layout/>
      <c:overlay val="0"/>
    </c:title>
    <c:autoTitleDeleted val="0"/>
    <c:plotArea>
      <c:layout/>
      <c:lineChart>
        <c:grouping val="standard"/>
        <c:varyColors val="0"/>
        <c:ser>
          <c:idx val="1"/>
          <c:order val="0"/>
          <c:tx>
            <c:strRef>
              <c:f>Sèrie!$A$170</c:f>
              <c:strCache>
                <c:ptCount val="1"/>
                <c:pt idx="0">
                  <c:v>Resta transformats metàl·lics</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Sèrie!$DF$170:$FD$170</c:f>
              <c:numCache>
                <c:formatCode>0.0%</c:formatCode>
                <c:ptCount val="51"/>
                <c:pt idx="0">
                  <c:v>-2.9171154019040912E-2</c:v>
                </c:pt>
                <c:pt idx="1">
                  <c:v>-3.278478562571896E-2</c:v>
                </c:pt>
                <c:pt idx="2">
                  <c:v>-2.3706571223075401E-2</c:v>
                </c:pt>
                <c:pt idx="3">
                  <c:v>-6.3524293621838313E-3</c:v>
                </c:pt>
                <c:pt idx="4">
                  <c:v>-1.8583847601133074E-2</c:v>
                </c:pt>
                <c:pt idx="5">
                  <c:v>-8.0903479107393705E-3</c:v>
                </c:pt>
                <c:pt idx="6">
                  <c:v>-5.3150039614040523E-3</c:v>
                </c:pt>
                <c:pt idx="7">
                  <c:v>-7.8553370350161744E-3</c:v>
                </c:pt>
                <c:pt idx="8">
                  <c:v>-6.944786574324624E-3</c:v>
                </c:pt>
                <c:pt idx="9">
                  <c:v>-6.2688759181779297E-3</c:v>
                </c:pt>
                <c:pt idx="10">
                  <c:v>1.7670377526990411E-3</c:v>
                </c:pt>
                <c:pt idx="11">
                  <c:v>-4.7774228815520292E-3</c:v>
                </c:pt>
                <c:pt idx="12">
                  <c:v>-2.1766582279995061E-3</c:v>
                </c:pt>
                <c:pt idx="13">
                  <c:v>-2.5574964370650433E-3</c:v>
                </c:pt>
                <c:pt idx="14">
                  <c:v>-1.7428338474234639E-3</c:v>
                </c:pt>
                <c:pt idx="15">
                  <c:v>-3.0818442131347323E-3</c:v>
                </c:pt>
                <c:pt idx="16">
                  <c:v>1.232436843659146E-3</c:v>
                </c:pt>
                <c:pt idx="17">
                  <c:v>6.1884187682315073E-4</c:v>
                </c:pt>
                <c:pt idx="18">
                  <c:v>5.9063011892739326E-3</c:v>
                </c:pt>
                <c:pt idx="19">
                  <c:v>1.6876175519993319E-2</c:v>
                </c:pt>
                <c:pt idx="20">
                  <c:v>2.2994053594196151E-2</c:v>
                </c:pt>
                <c:pt idx="21">
                  <c:v>1.1425620176142459E-2</c:v>
                </c:pt>
                <c:pt idx="22">
                  <c:v>7.8784814270937975E-3</c:v>
                </c:pt>
                <c:pt idx="23">
                  <c:v>2.0038797195200075E-2</c:v>
                </c:pt>
                <c:pt idx="24">
                  <c:v>1.7308961798635059E-2</c:v>
                </c:pt>
                <c:pt idx="25">
                  <c:v>2.0165467722297992E-2</c:v>
                </c:pt>
                <c:pt idx="26">
                  <c:v>1.9555480605468079E-2</c:v>
                </c:pt>
                <c:pt idx="27">
                  <c:v>1.0132279358049612E-2</c:v>
                </c:pt>
                <c:pt idx="28">
                  <c:v>1.9649059927536072E-2</c:v>
                </c:pt>
                <c:pt idx="29">
                  <c:v>1.6721312408914057E-2</c:v>
                </c:pt>
                <c:pt idx="30">
                  <c:v>1.4914550324425013E-2</c:v>
                </c:pt>
                <c:pt idx="31">
                  <c:v>1.3017338945564561E-4</c:v>
                </c:pt>
                <c:pt idx="32">
                  <c:v>7.3744290305155502E-4</c:v>
                </c:pt>
                <c:pt idx="33">
                  <c:v>1.2378142546837889E-2</c:v>
                </c:pt>
                <c:pt idx="34">
                  <c:v>7.0986269965485072E-3</c:v>
                </c:pt>
                <c:pt idx="35">
                  <c:v>-1.1994876900419671E-3</c:v>
                </c:pt>
                <c:pt idx="36">
                  <c:v>-3.2378627663466331E-3</c:v>
                </c:pt>
                <c:pt idx="37">
                  <c:v>3.1037754758664882E-3</c:v>
                </c:pt>
                <c:pt idx="38">
                  <c:v>-8.2023941390751975E-4</c:v>
                </c:pt>
                <c:pt idx="39">
                  <c:v>1.1020613100349186E-2</c:v>
                </c:pt>
                <c:pt idx="40">
                  <c:v>-9.4118872398333275E-3</c:v>
                </c:pt>
                <c:pt idx="41">
                  <c:v>-1.6703426725064308E-3</c:v>
                </c:pt>
                <c:pt idx="42">
                  <c:v>-1.463433571480266E-3</c:v>
                </c:pt>
                <c:pt idx="43">
                  <c:v>8.5565944203891409E-3</c:v>
                </c:pt>
                <c:pt idx="44">
                  <c:v>8.0459028144528322E-3</c:v>
                </c:pt>
                <c:pt idx="45">
                  <c:v>-1.1540681818038578E-3</c:v>
                </c:pt>
                <c:pt idx="46">
                  <c:v>8.4367201585620055E-3</c:v>
                </c:pt>
                <c:pt idx="47">
                  <c:v>1.8328864112781673E-2</c:v>
                </c:pt>
                <c:pt idx="48">
                  <c:v>2.1505329925390892E-2</c:v>
                </c:pt>
                <c:pt idx="49">
                  <c:v>2.5083368557549113E-2</c:v>
                </c:pt>
                <c:pt idx="50">
                  <c:v>3.308184963476446E-2</c:v>
                </c:pt>
              </c:numCache>
            </c:numRef>
          </c:val>
          <c:smooth val="0"/>
        </c:ser>
        <c:ser>
          <c:idx val="2"/>
          <c:order val="1"/>
          <c:tx>
            <c:strRef>
              <c:f>Sèrie!$A$171</c:f>
              <c:strCache>
                <c:ptCount val="1"/>
                <c:pt idx="0">
                  <c:v>Tèxtil, confecció, cuir i calçat</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Sèrie!$DF$171:$FD$171</c:f>
              <c:numCache>
                <c:formatCode>0.0%</c:formatCode>
                <c:ptCount val="51"/>
                <c:pt idx="0">
                  <c:v>2.7255641077099657E-3</c:v>
                </c:pt>
                <c:pt idx="1">
                  <c:v>4.0599651721577867E-3</c:v>
                </c:pt>
                <c:pt idx="2">
                  <c:v>1.4661388982775803E-2</c:v>
                </c:pt>
                <c:pt idx="3">
                  <c:v>2.2124445251483271E-2</c:v>
                </c:pt>
                <c:pt idx="4">
                  <c:v>1.0300890069247171E-2</c:v>
                </c:pt>
                <c:pt idx="5">
                  <c:v>1.109388660360211E-2</c:v>
                </c:pt>
                <c:pt idx="6">
                  <c:v>8.2374980755797189E-3</c:v>
                </c:pt>
                <c:pt idx="7">
                  <c:v>4.6392279538771675E-3</c:v>
                </c:pt>
                <c:pt idx="8">
                  <c:v>4.0726430242066236E-3</c:v>
                </c:pt>
                <c:pt idx="9">
                  <c:v>-1.9978303501513306E-3</c:v>
                </c:pt>
                <c:pt idx="10">
                  <c:v>6.5740796042490501E-5</c:v>
                </c:pt>
                <c:pt idx="11">
                  <c:v>-3.8769511346318231E-3</c:v>
                </c:pt>
                <c:pt idx="12">
                  <c:v>-6.8582479194557733E-3</c:v>
                </c:pt>
                <c:pt idx="13">
                  <c:v>-7.0848372584618735E-3</c:v>
                </c:pt>
                <c:pt idx="14">
                  <c:v>-1.4627280515647323E-2</c:v>
                </c:pt>
                <c:pt idx="15">
                  <c:v>-1.6414048963561911E-2</c:v>
                </c:pt>
                <c:pt idx="16">
                  <c:v>-1.216901600425413E-2</c:v>
                </c:pt>
                <c:pt idx="17">
                  <c:v>-1.4322169160340237E-2</c:v>
                </c:pt>
                <c:pt idx="18">
                  <c:v>-8.2302410658673386E-3</c:v>
                </c:pt>
                <c:pt idx="19">
                  <c:v>-8.4975002263870669E-3</c:v>
                </c:pt>
                <c:pt idx="20">
                  <c:v>-5.1288897823420498E-3</c:v>
                </c:pt>
                <c:pt idx="21">
                  <c:v>-3.5370898355439051E-3</c:v>
                </c:pt>
                <c:pt idx="22">
                  <c:v>-6.6359578927616125E-3</c:v>
                </c:pt>
                <c:pt idx="23">
                  <c:v>-1.5625501613238946E-3</c:v>
                </c:pt>
                <c:pt idx="24">
                  <c:v>2.2046712549372849E-3</c:v>
                </c:pt>
                <c:pt idx="25">
                  <c:v>1.667623721062661E-3</c:v>
                </c:pt>
                <c:pt idx="26">
                  <c:v>3.3741387058903172E-3</c:v>
                </c:pt>
                <c:pt idx="27">
                  <c:v>5.6158744626877422E-4</c:v>
                </c:pt>
                <c:pt idx="28">
                  <c:v>4.825176483562732E-4</c:v>
                </c:pt>
                <c:pt idx="29">
                  <c:v>-1.880025512334127E-3</c:v>
                </c:pt>
                <c:pt idx="30">
                  <c:v>-2.7757125075689171E-3</c:v>
                </c:pt>
                <c:pt idx="31">
                  <c:v>-8.8078250554812776E-3</c:v>
                </c:pt>
                <c:pt idx="32">
                  <c:v>-5.3700427581543364E-3</c:v>
                </c:pt>
                <c:pt idx="33">
                  <c:v>-6.1061679627172349E-3</c:v>
                </c:pt>
                <c:pt idx="34">
                  <c:v>1.1646427687852512E-3</c:v>
                </c:pt>
                <c:pt idx="35">
                  <c:v>-3.9654812913003656E-3</c:v>
                </c:pt>
                <c:pt idx="36">
                  <c:v>6.2015810333992949E-3</c:v>
                </c:pt>
                <c:pt idx="37">
                  <c:v>-1.9474637936156558E-4</c:v>
                </c:pt>
                <c:pt idx="38">
                  <c:v>3.4974834620493667E-4</c:v>
                </c:pt>
                <c:pt idx="39">
                  <c:v>7.7586481435578669E-3</c:v>
                </c:pt>
                <c:pt idx="40">
                  <c:v>-8.4804264727689205E-4</c:v>
                </c:pt>
                <c:pt idx="41">
                  <c:v>1.075545873108319E-2</c:v>
                </c:pt>
                <c:pt idx="42">
                  <c:v>8.7755309223715994E-3</c:v>
                </c:pt>
                <c:pt idx="43">
                  <c:v>1.7854289668169931E-2</c:v>
                </c:pt>
                <c:pt idx="44">
                  <c:v>1.4887448529232516E-2</c:v>
                </c:pt>
                <c:pt idx="45">
                  <c:v>1.2600820322342443E-2</c:v>
                </c:pt>
                <c:pt idx="46">
                  <c:v>-1.3064476212281129E-3</c:v>
                </c:pt>
                <c:pt idx="47">
                  <c:v>1.7210228701580732E-3</c:v>
                </c:pt>
                <c:pt idx="48">
                  <c:v>-2.6873662945003485E-2</c:v>
                </c:pt>
                <c:pt idx="49">
                  <c:v>-1.0417743626300879E-4</c:v>
                </c:pt>
                <c:pt idx="50">
                  <c:v>6.9408078550825536E-5</c:v>
                </c:pt>
              </c:numCache>
            </c:numRef>
          </c:val>
          <c:smooth val="0"/>
        </c:ser>
        <c:ser>
          <c:idx val="3"/>
          <c:order val="2"/>
          <c:tx>
            <c:strRef>
              <c:f>Sèrie!$A$172</c:f>
              <c:strCache>
                <c:ptCount val="1"/>
                <c:pt idx="0">
                  <c:v>Pasta de paper, paper i cartró</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Sèrie!$DF$172:$FD$172</c:f>
              <c:numCache>
                <c:formatCode>0.0%</c:formatCode>
                <c:ptCount val="51"/>
                <c:pt idx="0">
                  <c:v>-1.3328987486152188E-2</c:v>
                </c:pt>
                <c:pt idx="1">
                  <c:v>-1.159471307868476E-2</c:v>
                </c:pt>
                <c:pt idx="2">
                  <c:v>-3.0828880880581555E-2</c:v>
                </c:pt>
                <c:pt idx="3">
                  <c:v>-3.0751980978625748E-2</c:v>
                </c:pt>
                <c:pt idx="4">
                  <c:v>-3.1781449974667697E-2</c:v>
                </c:pt>
                <c:pt idx="5">
                  <c:v>-3.1452690796421878E-2</c:v>
                </c:pt>
                <c:pt idx="6">
                  <c:v>-4.0720697572876219E-2</c:v>
                </c:pt>
                <c:pt idx="7">
                  <c:v>-4.5969083018728152E-2</c:v>
                </c:pt>
                <c:pt idx="8">
                  <c:v>-4.914079630023005E-2</c:v>
                </c:pt>
                <c:pt idx="9">
                  <c:v>-5.9915668267775168E-2</c:v>
                </c:pt>
                <c:pt idx="10">
                  <c:v>-6.514600490099387E-2</c:v>
                </c:pt>
                <c:pt idx="11">
                  <c:v>-6.4888915576727713E-2</c:v>
                </c:pt>
                <c:pt idx="12">
                  <c:v>-6.4139839227950635E-2</c:v>
                </c:pt>
                <c:pt idx="13">
                  <c:v>-6.1461595551448811E-2</c:v>
                </c:pt>
                <c:pt idx="14">
                  <c:v>-5.4869629584108348E-2</c:v>
                </c:pt>
                <c:pt idx="15">
                  <c:v>-4.270833759331738E-2</c:v>
                </c:pt>
                <c:pt idx="16">
                  <c:v>-4.2469072017635279E-2</c:v>
                </c:pt>
                <c:pt idx="17">
                  <c:v>-4.877995072028396E-2</c:v>
                </c:pt>
                <c:pt idx="18">
                  <c:v>-4.2862366654405126E-2</c:v>
                </c:pt>
                <c:pt idx="19">
                  <c:v>-4.1685216656200286E-2</c:v>
                </c:pt>
                <c:pt idx="20">
                  <c:v>-3.0908461006520338E-2</c:v>
                </c:pt>
                <c:pt idx="21">
                  <c:v>-2.3312992861680981E-2</c:v>
                </c:pt>
                <c:pt idx="22">
                  <c:v>-9.364124297632892E-3</c:v>
                </c:pt>
                <c:pt idx="23">
                  <c:v>-9.9530776185461356E-3</c:v>
                </c:pt>
                <c:pt idx="24">
                  <c:v>-5.5496619291084404E-4</c:v>
                </c:pt>
                <c:pt idx="25">
                  <c:v>-5.668429911821371E-3</c:v>
                </c:pt>
                <c:pt idx="26">
                  <c:v>1.2933612217248314E-2</c:v>
                </c:pt>
                <c:pt idx="27">
                  <c:v>2.9701175516547718E-3</c:v>
                </c:pt>
                <c:pt idx="28">
                  <c:v>9.1365871193758164E-3</c:v>
                </c:pt>
                <c:pt idx="29">
                  <c:v>2.7905780275081282E-2</c:v>
                </c:pt>
                <c:pt idx="30">
                  <c:v>3.1901761418474894E-2</c:v>
                </c:pt>
                <c:pt idx="31">
                  <c:v>3.7409141066273133E-2</c:v>
                </c:pt>
                <c:pt idx="32">
                  <c:v>3.1943316662069288E-2</c:v>
                </c:pt>
                <c:pt idx="33">
                  <c:v>3.1260108484765237E-2</c:v>
                </c:pt>
                <c:pt idx="34">
                  <c:v>1.634766494264861E-2</c:v>
                </c:pt>
                <c:pt idx="35">
                  <c:v>2.4638502986417565E-2</c:v>
                </c:pt>
                <c:pt idx="36">
                  <c:v>2.1326162694407458E-2</c:v>
                </c:pt>
                <c:pt idx="37">
                  <c:v>3.1989932935781562E-2</c:v>
                </c:pt>
                <c:pt idx="38">
                  <c:v>2.101319874072205E-2</c:v>
                </c:pt>
                <c:pt idx="39">
                  <c:v>3.3292017067969137E-2</c:v>
                </c:pt>
                <c:pt idx="40">
                  <c:v>2.3153024247372755E-2</c:v>
                </c:pt>
                <c:pt idx="41">
                  <c:v>2.1986014412313848E-2</c:v>
                </c:pt>
                <c:pt idx="42">
                  <c:v>2.8634643524086956E-2</c:v>
                </c:pt>
                <c:pt idx="43">
                  <c:v>3.2434741700678726E-2</c:v>
                </c:pt>
                <c:pt idx="44">
                  <c:v>3.0052082343841935E-2</c:v>
                </c:pt>
                <c:pt idx="45">
                  <c:v>3.6177759491202277E-2</c:v>
                </c:pt>
                <c:pt idx="46">
                  <c:v>4.9881734594434013E-2</c:v>
                </c:pt>
                <c:pt idx="47">
                  <c:v>4.0476293383376438E-2</c:v>
                </c:pt>
                <c:pt idx="48">
                  <c:v>5.2936042720307608E-2</c:v>
                </c:pt>
                <c:pt idx="49">
                  <c:v>6.0270922143447425E-2</c:v>
                </c:pt>
                <c:pt idx="50">
                  <c:v>6.608993911419847E-2</c:v>
                </c:pt>
              </c:numCache>
            </c:numRef>
          </c:val>
          <c:smooth val="0"/>
        </c:ser>
        <c:ser>
          <c:idx val="0"/>
          <c:order val="3"/>
          <c:tx>
            <c:strRef>
              <c:f>Sèrie!$A$173</c:f>
              <c:strCache>
                <c:ptCount val="1"/>
                <c:pt idx="0">
                  <c:v>Construcció de medis de transport</c:v>
                </c:pt>
              </c:strCache>
            </c:strRef>
          </c:tx>
          <c:marker>
            <c:symbol val="none"/>
          </c:marker>
          <c:cat>
            <c:strRef>
              <c:f>Sèrie!$DF$7:$FD$7</c:f>
              <c:strCache>
                <c:ptCount val="51"/>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strCache>
            </c:strRef>
          </c:cat>
          <c:val>
            <c:numRef>
              <c:f>Sèrie!$DF$173:$FD$173</c:f>
              <c:numCache>
                <c:formatCode>0.0%</c:formatCode>
                <c:ptCount val="51"/>
                <c:pt idx="0">
                  <c:v>-8.8162936477959031E-3</c:v>
                </c:pt>
                <c:pt idx="1">
                  <c:v>-1.2314173621081337E-2</c:v>
                </c:pt>
                <c:pt idx="2">
                  <c:v>-1.6397180333977635E-2</c:v>
                </c:pt>
                <c:pt idx="3">
                  <c:v>-9.054816045234837E-3</c:v>
                </c:pt>
                <c:pt idx="4">
                  <c:v>-1.9550649623727101E-2</c:v>
                </c:pt>
                <c:pt idx="5">
                  <c:v>-4.2286014196009081E-3</c:v>
                </c:pt>
                <c:pt idx="6">
                  <c:v>8.9457751323196444E-3</c:v>
                </c:pt>
                <c:pt idx="7">
                  <c:v>-5.0105729044673808E-3</c:v>
                </c:pt>
                <c:pt idx="8">
                  <c:v>1.1118857906924351E-2</c:v>
                </c:pt>
                <c:pt idx="9">
                  <c:v>1.5867298449260714E-2</c:v>
                </c:pt>
                <c:pt idx="10">
                  <c:v>6.0152474738386363E-3</c:v>
                </c:pt>
                <c:pt idx="11">
                  <c:v>8.6809105407190668E-3</c:v>
                </c:pt>
                <c:pt idx="12">
                  <c:v>1.4185743908464721E-2</c:v>
                </c:pt>
                <c:pt idx="13">
                  <c:v>1.7710432762730655E-2</c:v>
                </c:pt>
                <c:pt idx="14">
                  <c:v>3.2965034699793838E-2</c:v>
                </c:pt>
                <c:pt idx="15">
                  <c:v>3.973487960098443E-2</c:v>
                </c:pt>
                <c:pt idx="16">
                  <c:v>3.8185561836242776E-2</c:v>
                </c:pt>
                <c:pt idx="17">
                  <c:v>2.2096309724965568E-2</c:v>
                </c:pt>
                <c:pt idx="18">
                  <c:v>2.2883712095511433E-2</c:v>
                </c:pt>
                <c:pt idx="19">
                  <c:v>5.4049364781646014E-2</c:v>
                </c:pt>
                <c:pt idx="20">
                  <c:v>3.6970873618806799E-2</c:v>
                </c:pt>
                <c:pt idx="21">
                  <c:v>2.6336482988185139E-2</c:v>
                </c:pt>
                <c:pt idx="22">
                  <c:v>3.0060786188974786E-2</c:v>
                </c:pt>
                <c:pt idx="23">
                  <c:v>2.600218364964535E-2</c:v>
                </c:pt>
                <c:pt idx="24">
                  <c:v>1.4732725016751047E-2</c:v>
                </c:pt>
                <c:pt idx="25">
                  <c:v>-7.3941892887008365E-4</c:v>
                </c:pt>
                <c:pt idx="26">
                  <c:v>-1.2004936415052181E-2</c:v>
                </c:pt>
                <c:pt idx="27">
                  <c:v>-2.4192241218268018E-2</c:v>
                </c:pt>
                <c:pt idx="28">
                  <c:v>-1.8139491108605466E-2</c:v>
                </c:pt>
                <c:pt idx="29">
                  <c:v>-1.7098533607944666E-2</c:v>
                </c:pt>
                <c:pt idx="30">
                  <c:v>-1.8266914289806868E-2</c:v>
                </c:pt>
                <c:pt idx="31">
                  <c:v>-3.9526750370101671E-2</c:v>
                </c:pt>
                <c:pt idx="32">
                  <c:v>-4.5665102104435751E-2</c:v>
                </c:pt>
                <c:pt idx="33">
                  <c:v>-3.4144905737947151E-2</c:v>
                </c:pt>
                <c:pt idx="34">
                  <c:v>-3.2781583375621315E-2</c:v>
                </c:pt>
                <c:pt idx="35">
                  <c:v>-2.9886970959789982E-2</c:v>
                </c:pt>
                <c:pt idx="36">
                  <c:v>-2.6007914335272941E-2</c:v>
                </c:pt>
                <c:pt idx="37">
                  <c:v>-1.014785092298931E-2</c:v>
                </c:pt>
                <c:pt idx="38">
                  <c:v>-9.9959027578456761E-3</c:v>
                </c:pt>
                <c:pt idx="39">
                  <c:v>-8.6942878577345173E-4</c:v>
                </c:pt>
                <c:pt idx="40">
                  <c:v>-1.539032738809698E-2</c:v>
                </c:pt>
                <c:pt idx="41">
                  <c:v>-6.4427810998225477E-3</c:v>
                </c:pt>
                <c:pt idx="42">
                  <c:v>-9.0908823338615719E-3</c:v>
                </c:pt>
                <c:pt idx="43">
                  <c:v>-4.0894356043685853E-4</c:v>
                </c:pt>
                <c:pt idx="44">
                  <c:v>1.3088970213430695E-2</c:v>
                </c:pt>
                <c:pt idx="45">
                  <c:v>4.1482396065428695E-4</c:v>
                </c:pt>
                <c:pt idx="46">
                  <c:v>8.5601466779428037E-3</c:v>
                </c:pt>
                <c:pt idx="47">
                  <c:v>7.260654345158768E-3</c:v>
                </c:pt>
                <c:pt idx="48">
                  <c:v>7.2813827839046663E-3</c:v>
                </c:pt>
                <c:pt idx="49">
                  <c:v>8.6468816007025939E-3</c:v>
                </c:pt>
                <c:pt idx="50">
                  <c:v>1.3309789762775859E-2</c:v>
                </c:pt>
              </c:numCache>
            </c:numRef>
          </c:val>
          <c:smooth val="0"/>
        </c:ser>
        <c:dLbls>
          <c:showLegendKey val="0"/>
          <c:showVal val="0"/>
          <c:showCatName val="0"/>
          <c:showSerName val="0"/>
          <c:showPercent val="0"/>
          <c:showBubbleSize val="0"/>
        </c:dLbls>
        <c:marker val="1"/>
        <c:smooth val="0"/>
        <c:axId val="368638592"/>
        <c:axId val="368669056"/>
      </c:lineChart>
      <c:catAx>
        <c:axId val="368638592"/>
        <c:scaling>
          <c:orientation val="minMax"/>
        </c:scaling>
        <c:delete val="0"/>
        <c:axPos val="b"/>
        <c:majorTickMark val="out"/>
        <c:minorTickMark val="none"/>
        <c:tickLblPos val="low"/>
        <c:txPr>
          <a:bodyPr rot="-5400000" vert="horz" anchor="ctr" anchorCtr="1"/>
          <a:lstStyle/>
          <a:p>
            <a:pPr>
              <a:defRPr sz="900"/>
            </a:pPr>
            <a:endParaRPr lang="ca-ES"/>
          </a:p>
        </c:txPr>
        <c:crossAx val="368669056"/>
        <c:crosses val="autoZero"/>
        <c:auto val="1"/>
        <c:lblAlgn val="ctr"/>
        <c:lblOffset val="100"/>
        <c:noMultiLvlLbl val="0"/>
      </c:catAx>
      <c:valAx>
        <c:axId val="368669056"/>
        <c:scaling>
          <c:orientation val="minMax"/>
        </c:scaling>
        <c:delete val="0"/>
        <c:axPos val="l"/>
        <c:majorGridlines/>
        <c:numFmt formatCode="0%" sourceLinked="0"/>
        <c:majorTickMark val="out"/>
        <c:minorTickMark val="none"/>
        <c:tickLblPos val="nextTo"/>
        <c:crossAx val="368638592"/>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e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3.xml"/><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image" Target="../media/image2.jpeg"/><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 Id="rId9"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38100</xdr:rowOff>
    </xdr:from>
    <xdr:to>
      <xdr:col>0</xdr:col>
      <xdr:colOff>2200275</xdr:colOff>
      <xdr:row>3</xdr:row>
      <xdr:rowOff>47625</xdr:rowOff>
    </xdr:to>
    <xdr:pic>
      <xdr:nvPicPr>
        <xdr:cNvPr id="2" name="Picture 15" descr="http://www.gencat.cat/piv/descarregues/arxius/dpt/COLOR/Economia/icaen_h2.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21621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79374</xdr:colOff>
      <xdr:row>4</xdr:row>
      <xdr:rowOff>206375</xdr:rowOff>
    </xdr:from>
    <xdr:to>
      <xdr:col>4</xdr:col>
      <xdr:colOff>2344305</xdr:colOff>
      <xdr:row>7</xdr:row>
      <xdr:rowOff>193675</xdr:rowOff>
    </xdr:to>
    <xdr:pic>
      <xdr:nvPicPr>
        <xdr:cNvPr id="1066" name="Picture 15" descr="http://www.gencat.cat/piv/descarregues/arxius/dpt/COLOR/Economia/icaen_h2.jpg"/>
        <xdr:cNvPicPr>
          <a:picLocks noChangeAspect="1" noChangeArrowheads="1"/>
        </xdr:cNvPicPr>
      </xdr:nvPicPr>
      <xdr:blipFill>
        <a:blip xmlns:r="http://schemas.openxmlformats.org/officeDocument/2006/relationships" r:embed="rId1" cstate="print"/>
        <a:srcRect/>
        <a:stretch>
          <a:fillRect/>
        </a:stretch>
      </xdr:blipFill>
      <xdr:spPr bwMode="auto">
        <a:xfrm>
          <a:off x="301624" y="317500"/>
          <a:ext cx="5372101" cy="844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2</xdr:col>
      <xdr:colOff>581025</xdr:colOff>
      <xdr:row>3</xdr:row>
      <xdr:rowOff>57150</xdr:rowOff>
    </xdr:to>
    <xdr:pic>
      <xdr:nvPicPr>
        <xdr:cNvPr id="3114" name="Picture 15" descr="http://www.gencat.cat/piv/descarregues/arxius/dpt/COLOR/Economia/icaen_h2.jpg"/>
        <xdr:cNvPicPr>
          <a:picLocks noChangeAspect="1" noChangeArrowheads="1"/>
        </xdr:cNvPicPr>
      </xdr:nvPicPr>
      <xdr:blipFill>
        <a:blip xmlns:r="http://schemas.openxmlformats.org/officeDocument/2006/relationships" r:embed="rId1" cstate="print"/>
        <a:srcRect/>
        <a:stretch>
          <a:fillRect/>
        </a:stretch>
      </xdr:blipFill>
      <xdr:spPr bwMode="auto">
        <a:xfrm>
          <a:off x="456079" y="200025"/>
          <a:ext cx="2691093" cy="4286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1</xdr:rowOff>
    </xdr:from>
    <xdr:to>
      <xdr:col>8</xdr:col>
      <xdr:colOff>0</xdr:colOff>
      <xdr:row>23</xdr:row>
      <xdr:rowOff>178593</xdr:rowOff>
    </xdr:to>
    <xdr:graphicFrame macro="">
      <xdr:nvGraphicFramePr>
        <xdr:cNvPr id="430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11906</xdr:colOff>
      <xdr:row>2</xdr:row>
      <xdr:rowOff>171451</xdr:rowOff>
    </xdr:from>
    <xdr:to>
      <xdr:col>16</xdr:col>
      <xdr:colOff>754856</xdr:colOff>
      <xdr:row>23</xdr:row>
      <xdr:rowOff>178593</xdr:rowOff>
    </xdr:to>
    <xdr:graphicFrame macro="">
      <xdr:nvGraphicFramePr>
        <xdr:cNvPr id="430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27</xdr:row>
      <xdr:rowOff>178593</xdr:rowOff>
    </xdr:from>
    <xdr:to>
      <xdr:col>7</xdr:col>
      <xdr:colOff>964406</xdr:colOff>
      <xdr:row>48</xdr:row>
      <xdr:rowOff>176212</xdr:rowOff>
    </xdr:to>
    <xdr:graphicFrame macro="">
      <xdr:nvGraphicFramePr>
        <xdr:cNvPr id="430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447675</xdr:colOff>
      <xdr:row>27</xdr:row>
      <xdr:rowOff>188119</xdr:rowOff>
    </xdr:from>
    <xdr:to>
      <xdr:col>16</xdr:col>
      <xdr:colOff>752475</xdr:colOff>
      <xdr:row>48</xdr:row>
      <xdr:rowOff>178594</xdr:rowOff>
    </xdr:to>
    <xdr:graphicFrame macro="">
      <xdr:nvGraphicFramePr>
        <xdr:cNvPr id="4305"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180975</xdr:rowOff>
    </xdr:from>
    <xdr:to>
      <xdr:col>2</xdr:col>
      <xdr:colOff>723900</xdr:colOff>
      <xdr:row>2</xdr:row>
      <xdr:rowOff>133350</xdr:rowOff>
    </xdr:to>
    <xdr:pic>
      <xdr:nvPicPr>
        <xdr:cNvPr id="4306" name="Picture 15" descr="http://www.gencat.cat/piv/descarregues/arxius/dpt/COLOR/Economia/icaen_h2.jpg"/>
        <xdr:cNvPicPr>
          <a:picLocks noChangeAspect="1" noChangeArrowheads="1"/>
        </xdr:cNvPicPr>
      </xdr:nvPicPr>
      <xdr:blipFill>
        <a:blip xmlns:r="http://schemas.openxmlformats.org/officeDocument/2006/relationships" r:embed="rId5" cstate="print"/>
        <a:srcRect/>
        <a:stretch>
          <a:fillRect/>
        </a:stretch>
      </xdr:blipFill>
      <xdr:spPr bwMode="auto">
        <a:xfrm>
          <a:off x="0" y="180975"/>
          <a:ext cx="2247900" cy="3333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285750</xdr:colOff>
      <xdr:row>7</xdr:row>
      <xdr:rowOff>152399</xdr:rowOff>
    </xdr:from>
    <xdr:to>
      <xdr:col>8</xdr:col>
      <xdr:colOff>581025</xdr:colOff>
      <xdr:row>24</xdr:row>
      <xdr:rowOff>171449</xdr:rowOff>
    </xdr:to>
    <xdr:graphicFrame macro="">
      <xdr:nvGraphicFramePr>
        <xdr:cNvPr id="942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247650</xdr:colOff>
      <xdr:row>26</xdr:row>
      <xdr:rowOff>19050</xdr:rowOff>
    </xdr:from>
    <xdr:to>
      <xdr:col>8</xdr:col>
      <xdr:colOff>579120</xdr:colOff>
      <xdr:row>47</xdr:row>
      <xdr:rowOff>114300</xdr:rowOff>
    </xdr:to>
    <xdr:graphicFrame macro="">
      <xdr:nvGraphicFramePr>
        <xdr:cNvPr id="942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257175</xdr:colOff>
      <xdr:row>2</xdr:row>
      <xdr:rowOff>47625</xdr:rowOff>
    </xdr:from>
    <xdr:to>
      <xdr:col>3</xdr:col>
      <xdr:colOff>219075</xdr:colOff>
      <xdr:row>4</xdr:row>
      <xdr:rowOff>0</xdr:rowOff>
    </xdr:to>
    <xdr:pic>
      <xdr:nvPicPr>
        <xdr:cNvPr id="9426" name="Picture 15" descr="http://www.gencat.cat/piv/descarregues/arxius/dpt/COLOR/Economia/icaen_h2.jpg"/>
        <xdr:cNvPicPr>
          <a:picLocks noChangeAspect="1" noChangeArrowheads="1"/>
        </xdr:cNvPicPr>
      </xdr:nvPicPr>
      <xdr:blipFill>
        <a:blip xmlns:r="http://schemas.openxmlformats.org/officeDocument/2006/relationships" r:embed="rId3" cstate="print"/>
        <a:srcRect/>
        <a:stretch>
          <a:fillRect/>
        </a:stretch>
      </xdr:blipFill>
      <xdr:spPr bwMode="auto">
        <a:xfrm>
          <a:off x="257175" y="428625"/>
          <a:ext cx="2247900" cy="3333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87630</xdr:rowOff>
    </xdr:from>
    <xdr:to>
      <xdr:col>2</xdr:col>
      <xdr:colOff>704850</xdr:colOff>
      <xdr:row>2</xdr:row>
      <xdr:rowOff>47625</xdr:rowOff>
    </xdr:to>
    <xdr:pic>
      <xdr:nvPicPr>
        <xdr:cNvPr id="12372" name="Picture 15" descr="http://www.gencat.cat/piv/descarregues/arxius/dpt/COLOR/Economia/icaen_h2.jpg"/>
        <xdr:cNvPicPr>
          <a:picLocks noChangeAspect="1" noChangeArrowheads="1"/>
        </xdr:cNvPicPr>
      </xdr:nvPicPr>
      <xdr:blipFill>
        <a:blip xmlns:r="http://schemas.openxmlformats.org/officeDocument/2006/relationships" r:embed="rId1" cstate="print"/>
        <a:srcRect/>
        <a:stretch>
          <a:fillRect/>
        </a:stretch>
      </xdr:blipFill>
      <xdr:spPr bwMode="auto">
        <a:xfrm>
          <a:off x="38100" y="87630"/>
          <a:ext cx="2236470" cy="325755"/>
        </a:xfrm>
        <a:prstGeom prst="rect">
          <a:avLst/>
        </a:prstGeom>
        <a:noFill/>
        <a:ln w="9525">
          <a:noFill/>
          <a:miter lim="800000"/>
          <a:headEnd/>
          <a:tailEnd/>
        </a:ln>
      </xdr:spPr>
    </xdr:pic>
    <xdr:clientData/>
  </xdr:twoCellAnchor>
  <xdr:twoCellAnchor>
    <xdr:from>
      <xdr:col>7</xdr:col>
      <xdr:colOff>476250</xdr:colOff>
      <xdr:row>4</xdr:row>
      <xdr:rowOff>0</xdr:rowOff>
    </xdr:from>
    <xdr:to>
      <xdr:col>14</xdr:col>
      <xdr:colOff>400050</xdr:colOff>
      <xdr:row>21</xdr:row>
      <xdr:rowOff>123825</xdr:rowOff>
    </xdr:to>
    <xdr:graphicFrame macro="">
      <xdr:nvGraphicFramePr>
        <xdr:cNvPr id="4"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390525</xdr:colOff>
      <xdr:row>4</xdr:row>
      <xdr:rowOff>0</xdr:rowOff>
    </xdr:from>
    <xdr:to>
      <xdr:col>7</xdr:col>
      <xdr:colOff>314325</xdr:colOff>
      <xdr:row>21</xdr:row>
      <xdr:rowOff>123825</xdr:rowOff>
    </xdr:to>
    <xdr:graphicFrame macro="">
      <xdr:nvGraphicFramePr>
        <xdr:cNvPr id="7" name="Gràfic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476250</xdr:colOff>
      <xdr:row>43</xdr:row>
      <xdr:rowOff>0</xdr:rowOff>
    </xdr:from>
    <xdr:to>
      <xdr:col>14</xdr:col>
      <xdr:colOff>400050</xdr:colOff>
      <xdr:row>61</xdr:row>
      <xdr:rowOff>57150</xdr:rowOff>
    </xdr:to>
    <xdr:graphicFrame macro="">
      <xdr:nvGraphicFramePr>
        <xdr:cNvPr id="10" name="Gràfic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476250</xdr:colOff>
      <xdr:row>63</xdr:row>
      <xdr:rowOff>0</xdr:rowOff>
    </xdr:from>
    <xdr:to>
      <xdr:col>14</xdr:col>
      <xdr:colOff>400050</xdr:colOff>
      <xdr:row>81</xdr:row>
      <xdr:rowOff>57150</xdr:rowOff>
    </xdr:to>
    <xdr:graphicFrame macro="">
      <xdr:nvGraphicFramePr>
        <xdr:cNvPr id="11" name="Gràfic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390525</xdr:colOff>
      <xdr:row>43</xdr:row>
      <xdr:rowOff>0</xdr:rowOff>
    </xdr:from>
    <xdr:to>
      <xdr:col>7</xdr:col>
      <xdr:colOff>314325</xdr:colOff>
      <xdr:row>61</xdr:row>
      <xdr:rowOff>57150</xdr:rowOff>
    </xdr:to>
    <xdr:graphicFrame macro="">
      <xdr:nvGraphicFramePr>
        <xdr:cNvPr id="12" name="Gràfic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390525</xdr:colOff>
      <xdr:row>63</xdr:row>
      <xdr:rowOff>0</xdr:rowOff>
    </xdr:from>
    <xdr:to>
      <xdr:col>7</xdr:col>
      <xdr:colOff>314325</xdr:colOff>
      <xdr:row>81</xdr:row>
      <xdr:rowOff>57150</xdr:rowOff>
    </xdr:to>
    <xdr:graphicFrame macro="">
      <xdr:nvGraphicFramePr>
        <xdr:cNvPr id="13" name="Gràfic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390525</xdr:colOff>
      <xdr:row>23</xdr:row>
      <xdr:rowOff>0</xdr:rowOff>
    </xdr:from>
    <xdr:to>
      <xdr:col>7</xdr:col>
      <xdr:colOff>314325</xdr:colOff>
      <xdr:row>41</xdr:row>
      <xdr:rowOff>57150</xdr:rowOff>
    </xdr:to>
    <xdr:graphicFrame macro="">
      <xdr:nvGraphicFramePr>
        <xdr:cNvPr id="15" name="Gràfic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476250</xdr:colOff>
      <xdr:row>23</xdr:row>
      <xdr:rowOff>0</xdr:rowOff>
    </xdr:from>
    <xdr:to>
      <xdr:col>14</xdr:col>
      <xdr:colOff>400050</xdr:colOff>
      <xdr:row>41</xdr:row>
      <xdr:rowOff>57150</xdr:rowOff>
    </xdr:to>
    <xdr:graphicFrame macro="">
      <xdr:nvGraphicFramePr>
        <xdr:cNvPr id="16" name="Gràfic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D179"/>
  <sheetViews>
    <sheetView showGridLines="0" tabSelected="1" zoomScaleNormal="100" workbookViewId="0">
      <pane xSplit="1" ySplit="7" topLeftCell="EO146" activePane="bottomRight" state="frozen"/>
      <selection pane="topRight" activeCell="B1" sqref="B1"/>
      <selection pane="bottomLeft" activeCell="A8" sqref="A8"/>
      <selection pane="bottomRight" activeCell="FD4" sqref="FD4"/>
    </sheetView>
  </sheetViews>
  <sheetFormatPr defaultColWidth="11.42578125" defaultRowHeight="12.75"/>
  <cols>
    <col min="1" max="1" width="74.85546875" style="203" customWidth="1"/>
    <col min="2" max="49" width="12.28515625" style="203" customWidth="1"/>
    <col min="50" max="78" width="11.28515625" style="203" customWidth="1"/>
    <col min="79" max="127" width="11.42578125" style="202"/>
    <col min="128" max="16384" width="11.42578125" style="203"/>
  </cols>
  <sheetData>
    <row r="1" spans="1:160" ht="2.1" customHeight="1">
      <c r="A1" s="288"/>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row>
    <row r="2" spans="1:160" ht="12.75" customHeight="1">
      <c r="A2" s="204"/>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CA2" s="203"/>
      <c r="CB2" s="203"/>
      <c r="CC2" s="203"/>
      <c r="CD2" s="203"/>
      <c r="CE2" s="203"/>
      <c r="CF2" s="203"/>
      <c r="CG2" s="203"/>
      <c r="CH2" s="203"/>
      <c r="CI2" s="203"/>
      <c r="CJ2" s="203"/>
      <c r="CK2" s="203"/>
      <c r="CL2" s="203"/>
      <c r="CM2" s="203"/>
      <c r="CN2" s="203"/>
      <c r="CO2" s="203"/>
      <c r="CP2" s="203"/>
      <c r="CQ2" s="203"/>
      <c r="CR2" s="203"/>
      <c r="CS2" s="203"/>
      <c r="CT2" s="203"/>
      <c r="CU2" s="203"/>
      <c r="CV2" s="203"/>
      <c r="CW2" s="203"/>
      <c r="CX2" s="203"/>
      <c r="CY2" s="203"/>
      <c r="CZ2" s="203"/>
      <c r="DA2" s="203"/>
      <c r="DB2" s="203"/>
      <c r="DC2" s="203"/>
      <c r="DD2" s="203"/>
      <c r="DE2" s="203"/>
      <c r="DF2" s="203"/>
      <c r="DG2" s="203"/>
      <c r="DH2" s="203"/>
      <c r="DI2" s="203"/>
      <c r="DJ2" s="203"/>
      <c r="DK2" s="203"/>
      <c r="DL2" s="203"/>
      <c r="DM2" s="203"/>
      <c r="DN2" s="203"/>
      <c r="DO2" s="203"/>
      <c r="DP2" s="203"/>
      <c r="DQ2" s="203"/>
      <c r="DR2" s="203"/>
      <c r="DS2" s="203"/>
      <c r="DT2" s="203"/>
      <c r="DU2" s="203"/>
      <c r="DV2" s="203"/>
      <c r="DW2" s="203"/>
    </row>
    <row r="3" spans="1:160" ht="12.75" customHeight="1">
      <c r="A3" s="204"/>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CA3" s="203"/>
      <c r="CB3" s="203"/>
      <c r="CC3" s="203"/>
      <c r="CD3" s="203"/>
      <c r="CE3" s="203"/>
      <c r="CF3" s="203"/>
      <c r="CG3" s="203"/>
      <c r="CH3" s="203"/>
      <c r="CI3" s="203"/>
      <c r="CJ3" s="203"/>
      <c r="CK3" s="203"/>
      <c r="CL3" s="203"/>
      <c r="CM3" s="203"/>
      <c r="CN3" s="203"/>
      <c r="CO3" s="203"/>
      <c r="CP3" s="203"/>
      <c r="CQ3" s="203"/>
      <c r="CR3" s="203"/>
      <c r="CS3" s="203"/>
      <c r="CT3" s="203"/>
      <c r="CU3" s="203"/>
      <c r="CV3" s="203"/>
      <c r="CW3" s="203"/>
      <c r="CX3" s="203"/>
      <c r="CY3" s="203"/>
      <c r="CZ3" s="203"/>
      <c r="DA3" s="203"/>
      <c r="DB3" s="203"/>
      <c r="DC3" s="203"/>
      <c r="DD3" s="203"/>
      <c r="DE3" s="203"/>
      <c r="DF3" s="203"/>
      <c r="DG3" s="203"/>
      <c r="DH3" s="203"/>
      <c r="DI3" s="203"/>
      <c r="DJ3" s="203"/>
      <c r="DK3" s="203"/>
      <c r="DL3" s="203"/>
      <c r="DM3" s="203"/>
      <c r="DN3" s="203"/>
      <c r="DO3" s="203"/>
      <c r="DP3" s="203"/>
      <c r="DQ3" s="203"/>
      <c r="DR3" s="203"/>
      <c r="DS3" s="203"/>
      <c r="DT3" s="203"/>
      <c r="DU3" s="203"/>
      <c r="DV3" s="203"/>
      <c r="DW3" s="203"/>
    </row>
    <row r="4" spans="1:160" ht="12.75" customHeight="1">
      <c r="A4" s="205"/>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row>
    <row r="5" spans="1:160" ht="6" customHeight="1">
      <c r="AX5" s="206"/>
      <c r="AY5" s="206"/>
      <c r="AZ5" s="206"/>
      <c r="BA5" s="206"/>
      <c r="BB5" s="206"/>
      <c r="BC5" s="206"/>
      <c r="BD5" s="206"/>
      <c r="BE5" s="206"/>
      <c r="BF5" s="206"/>
      <c r="BG5" s="206"/>
      <c r="BH5" s="206"/>
      <c r="BI5" s="206"/>
      <c r="BJ5" s="206"/>
      <c r="BK5" s="206"/>
      <c r="BL5" s="206"/>
      <c r="BM5" s="206"/>
      <c r="BN5" s="206"/>
      <c r="BO5" s="206"/>
      <c r="BP5" s="206"/>
      <c r="BQ5" s="206"/>
      <c r="BR5" s="206"/>
      <c r="BS5" s="206"/>
      <c r="BT5" s="206"/>
      <c r="BU5" s="206"/>
      <c r="BV5" s="206"/>
      <c r="BW5" s="206"/>
      <c r="BX5" s="206"/>
      <c r="BY5" s="206"/>
      <c r="BZ5" s="206"/>
      <c r="CA5" s="206"/>
      <c r="CB5" s="206"/>
      <c r="CC5" s="206"/>
      <c r="CD5" s="206"/>
      <c r="CE5" s="206"/>
      <c r="CF5" s="206"/>
      <c r="CG5" s="206"/>
      <c r="CH5" s="206"/>
      <c r="CI5" s="206"/>
      <c r="CJ5" s="206"/>
      <c r="CK5" s="206"/>
      <c r="CL5" s="206"/>
      <c r="CM5" s="206"/>
      <c r="CN5" s="206"/>
      <c r="CO5" s="206"/>
      <c r="CP5" s="206"/>
      <c r="CQ5" s="206"/>
      <c r="CR5" s="206"/>
      <c r="CS5" s="206"/>
      <c r="CT5" s="206"/>
      <c r="CU5" s="206"/>
      <c r="CV5" s="206"/>
      <c r="CW5" s="206"/>
      <c r="CX5" s="206"/>
      <c r="CY5" s="206"/>
      <c r="CZ5" s="206"/>
      <c r="DA5" s="206"/>
      <c r="DB5" s="206"/>
      <c r="DC5" s="206"/>
      <c r="DD5" s="206"/>
      <c r="DE5" s="206"/>
      <c r="DF5" s="206"/>
      <c r="DG5" s="206"/>
      <c r="DH5" s="206"/>
      <c r="DI5" s="206"/>
      <c r="DJ5" s="206"/>
      <c r="DK5" s="206"/>
      <c r="DL5" s="206"/>
      <c r="DM5" s="206"/>
      <c r="DN5" s="206"/>
      <c r="DO5" s="206"/>
      <c r="DP5" s="206"/>
      <c r="DQ5" s="206"/>
      <c r="DR5" s="206"/>
      <c r="DS5" s="206"/>
      <c r="DT5" s="206"/>
      <c r="DU5" s="206"/>
      <c r="DV5" s="206"/>
      <c r="DW5" s="206"/>
    </row>
    <row r="6" spans="1:160" ht="18" customHeight="1" thickBot="1">
      <c r="A6" s="207" t="s">
        <v>92</v>
      </c>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c r="BW6" s="207"/>
      <c r="BX6" s="207"/>
      <c r="BY6" s="207"/>
      <c r="BZ6" s="207"/>
      <c r="CA6" s="207"/>
      <c r="CB6" s="207"/>
      <c r="CC6" s="207"/>
      <c r="CD6" s="207"/>
      <c r="CE6" s="207"/>
      <c r="CF6" s="207"/>
      <c r="CG6" s="207"/>
      <c r="CH6" s="207"/>
      <c r="CI6" s="207"/>
      <c r="CJ6" s="207"/>
      <c r="CK6" s="207"/>
      <c r="CL6" s="207"/>
      <c r="CM6" s="207"/>
      <c r="CN6" s="207"/>
      <c r="CO6" s="207"/>
      <c r="CP6" s="207"/>
      <c r="CQ6" s="207"/>
      <c r="CR6" s="207"/>
      <c r="CS6" s="207"/>
      <c r="CT6" s="207"/>
      <c r="CU6" s="207"/>
      <c r="CV6" s="207"/>
      <c r="CW6" s="207"/>
      <c r="CX6" s="207"/>
      <c r="CY6" s="207"/>
      <c r="CZ6" s="207"/>
      <c r="DA6" s="207"/>
      <c r="DB6" s="207"/>
      <c r="DC6" s="207"/>
      <c r="DD6" s="207"/>
      <c r="DE6" s="207"/>
      <c r="DF6" s="207"/>
      <c r="DG6" s="207"/>
      <c r="DH6" s="207"/>
      <c r="DI6" s="207"/>
      <c r="DJ6" s="207"/>
      <c r="DK6" s="207"/>
      <c r="DL6" s="207"/>
      <c r="DM6" s="207"/>
      <c r="DN6" s="207"/>
      <c r="DO6" s="207"/>
      <c r="DP6" s="207"/>
      <c r="DQ6" s="207"/>
      <c r="DR6" s="207"/>
      <c r="DS6" s="207"/>
      <c r="DT6" s="207"/>
      <c r="DU6" s="207"/>
      <c r="DV6" s="207"/>
      <c r="DW6" s="207"/>
      <c r="DX6" s="207"/>
      <c r="DY6" s="207"/>
      <c r="DZ6" s="207"/>
      <c r="EA6" s="207"/>
      <c r="EB6" s="207"/>
      <c r="EC6" s="207"/>
      <c r="ED6" s="207"/>
      <c r="EE6" s="207"/>
      <c r="EF6" s="207"/>
      <c r="EG6" s="207"/>
      <c r="EH6" s="207"/>
      <c r="EI6" s="207"/>
      <c r="EJ6" s="207"/>
      <c r="EK6" s="207"/>
      <c r="EL6" s="207"/>
      <c r="EM6" s="207"/>
      <c r="EN6" s="207"/>
      <c r="EO6" s="207"/>
      <c r="EP6" s="207"/>
      <c r="EQ6" s="207"/>
      <c r="ER6" s="207"/>
      <c r="ES6" s="207"/>
      <c r="ET6" s="207"/>
      <c r="EU6" s="207"/>
      <c r="EV6" s="207"/>
      <c r="EW6" s="207"/>
      <c r="EX6" s="207"/>
      <c r="EY6" s="207"/>
      <c r="EZ6" s="207"/>
      <c r="FA6" s="207"/>
      <c r="FB6" s="207"/>
      <c r="FC6" s="207"/>
      <c r="FD6" s="207"/>
    </row>
    <row r="7" spans="1:160">
      <c r="A7" s="208" t="s">
        <v>274</v>
      </c>
      <c r="B7" s="217" t="s">
        <v>93</v>
      </c>
      <c r="C7" s="217" t="s">
        <v>94</v>
      </c>
      <c r="D7" s="217" t="s">
        <v>95</v>
      </c>
      <c r="E7" s="217" t="s">
        <v>96</v>
      </c>
      <c r="F7" s="217" t="s">
        <v>97</v>
      </c>
      <c r="G7" s="217" t="s">
        <v>98</v>
      </c>
      <c r="H7" s="217" t="s">
        <v>99</v>
      </c>
      <c r="I7" s="217" t="s">
        <v>100</v>
      </c>
      <c r="J7" s="217" t="s">
        <v>101</v>
      </c>
      <c r="K7" s="217" t="s">
        <v>102</v>
      </c>
      <c r="L7" s="217" t="s">
        <v>103</v>
      </c>
      <c r="M7" s="217" t="s">
        <v>104</v>
      </c>
      <c r="N7" s="217" t="s">
        <v>105</v>
      </c>
      <c r="O7" s="217" t="s">
        <v>106</v>
      </c>
      <c r="P7" s="217" t="s">
        <v>107</v>
      </c>
      <c r="Q7" s="217" t="s">
        <v>108</v>
      </c>
      <c r="R7" s="217" t="s">
        <v>109</v>
      </c>
      <c r="S7" s="217" t="s">
        <v>110</v>
      </c>
      <c r="T7" s="217" t="s">
        <v>111</v>
      </c>
      <c r="U7" s="217" t="s">
        <v>112</v>
      </c>
      <c r="V7" s="217" t="s">
        <v>113</v>
      </c>
      <c r="W7" s="217" t="s">
        <v>114</v>
      </c>
      <c r="X7" s="217" t="s">
        <v>115</v>
      </c>
      <c r="Y7" s="217" t="s">
        <v>116</v>
      </c>
      <c r="Z7" s="217" t="s">
        <v>117</v>
      </c>
      <c r="AA7" s="217" t="s">
        <v>118</v>
      </c>
      <c r="AB7" s="217" t="s">
        <v>119</v>
      </c>
      <c r="AC7" s="217" t="s">
        <v>120</v>
      </c>
      <c r="AD7" s="217" t="s">
        <v>121</v>
      </c>
      <c r="AE7" s="217" t="s">
        <v>122</v>
      </c>
      <c r="AF7" s="217" t="s">
        <v>123</v>
      </c>
      <c r="AG7" s="217" t="s">
        <v>124</v>
      </c>
      <c r="AH7" s="217" t="s">
        <v>125</v>
      </c>
      <c r="AI7" s="217" t="s">
        <v>126</v>
      </c>
      <c r="AJ7" s="217" t="s">
        <v>127</v>
      </c>
      <c r="AK7" s="217" t="s">
        <v>128</v>
      </c>
      <c r="AL7" s="217" t="s">
        <v>129</v>
      </c>
      <c r="AM7" s="217" t="s">
        <v>130</v>
      </c>
      <c r="AN7" s="217" t="s">
        <v>131</v>
      </c>
      <c r="AO7" s="217" t="s">
        <v>132</v>
      </c>
      <c r="AP7" s="217" t="s">
        <v>133</v>
      </c>
      <c r="AQ7" s="217" t="s">
        <v>134</v>
      </c>
      <c r="AR7" s="217" t="s">
        <v>135</v>
      </c>
      <c r="AS7" s="217" t="s">
        <v>136</v>
      </c>
      <c r="AT7" s="217" t="s">
        <v>137</v>
      </c>
      <c r="AU7" s="217" t="s">
        <v>138</v>
      </c>
      <c r="AV7" s="217" t="s">
        <v>139</v>
      </c>
      <c r="AW7" s="217" t="s">
        <v>140</v>
      </c>
      <c r="AX7" s="218" t="s">
        <v>141</v>
      </c>
      <c r="AY7" s="218" t="s">
        <v>142</v>
      </c>
      <c r="AZ7" s="218" t="s">
        <v>143</v>
      </c>
      <c r="BA7" s="218" t="s">
        <v>144</v>
      </c>
      <c r="BB7" s="218" t="s">
        <v>145</v>
      </c>
      <c r="BC7" s="218" t="s">
        <v>146</v>
      </c>
      <c r="BD7" s="218" t="s">
        <v>147</v>
      </c>
      <c r="BE7" s="218" t="s">
        <v>148</v>
      </c>
      <c r="BF7" s="218" t="s">
        <v>149</v>
      </c>
      <c r="BG7" s="218" t="s">
        <v>150</v>
      </c>
      <c r="BH7" s="218" t="s">
        <v>151</v>
      </c>
      <c r="BI7" s="218" t="s">
        <v>152</v>
      </c>
      <c r="BJ7" s="218" t="s">
        <v>153</v>
      </c>
      <c r="BK7" s="218" t="s">
        <v>154</v>
      </c>
      <c r="BL7" s="218" t="s">
        <v>155</v>
      </c>
      <c r="BM7" s="218" t="s">
        <v>156</v>
      </c>
      <c r="BN7" s="218" t="s">
        <v>157</v>
      </c>
      <c r="BO7" s="218" t="s">
        <v>158</v>
      </c>
      <c r="BP7" s="218" t="s">
        <v>159</v>
      </c>
      <c r="BQ7" s="218" t="s">
        <v>160</v>
      </c>
      <c r="BR7" s="218" t="s">
        <v>161</v>
      </c>
      <c r="BS7" s="218" t="s">
        <v>162</v>
      </c>
      <c r="BT7" s="218" t="s">
        <v>163</v>
      </c>
      <c r="BU7" s="218" t="s">
        <v>164</v>
      </c>
      <c r="BV7" s="218" t="s">
        <v>165</v>
      </c>
      <c r="BW7" s="217" t="s">
        <v>166</v>
      </c>
      <c r="BX7" s="217" t="s">
        <v>167</v>
      </c>
      <c r="BY7" s="217" t="s">
        <v>168</v>
      </c>
      <c r="BZ7" s="217" t="s">
        <v>169</v>
      </c>
      <c r="CA7" s="217" t="s">
        <v>170</v>
      </c>
      <c r="CB7" s="217" t="s">
        <v>171</v>
      </c>
      <c r="CC7" s="217" t="s">
        <v>172</v>
      </c>
      <c r="CD7" s="217" t="s">
        <v>173</v>
      </c>
      <c r="CE7" s="217" t="s">
        <v>174</v>
      </c>
      <c r="CF7" s="217" t="s">
        <v>175</v>
      </c>
      <c r="CG7" s="217" t="s">
        <v>176</v>
      </c>
      <c r="CH7" s="217" t="s">
        <v>177</v>
      </c>
      <c r="CI7" s="217" t="s">
        <v>178</v>
      </c>
      <c r="CJ7" s="217" t="s">
        <v>179</v>
      </c>
      <c r="CK7" s="217" t="s">
        <v>180</v>
      </c>
      <c r="CL7" s="217" t="s">
        <v>181</v>
      </c>
      <c r="CM7" s="217" t="s">
        <v>182</v>
      </c>
      <c r="CN7" s="217" t="s">
        <v>183</v>
      </c>
      <c r="CO7" s="217" t="s">
        <v>184</v>
      </c>
      <c r="CP7" s="217" t="s">
        <v>185</v>
      </c>
      <c r="CQ7" s="217" t="s">
        <v>186</v>
      </c>
      <c r="CR7" s="217" t="s">
        <v>187</v>
      </c>
      <c r="CS7" s="217" t="s">
        <v>188</v>
      </c>
      <c r="CT7" s="217" t="s">
        <v>189</v>
      </c>
      <c r="CU7" s="217" t="s">
        <v>190</v>
      </c>
      <c r="CV7" s="217" t="s">
        <v>191</v>
      </c>
      <c r="CW7" s="217" t="s">
        <v>192</v>
      </c>
      <c r="CX7" s="217" t="s">
        <v>193</v>
      </c>
      <c r="CY7" s="217" t="s">
        <v>194</v>
      </c>
      <c r="CZ7" s="217" t="s">
        <v>195</v>
      </c>
      <c r="DA7" s="217" t="s">
        <v>196</v>
      </c>
      <c r="DB7" s="217" t="s">
        <v>197</v>
      </c>
      <c r="DC7" s="217" t="s">
        <v>198</v>
      </c>
      <c r="DD7" s="217" t="s">
        <v>199</v>
      </c>
      <c r="DE7" s="219" t="s">
        <v>200</v>
      </c>
      <c r="DF7" s="219" t="s">
        <v>201</v>
      </c>
      <c r="DG7" s="217" t="s">
        <v>202</v>
      </c>
      <c r="DH7" s="217" t="s">
        <v>203</v>
      </c>
      <c r="DI7" s="217" t="s">
        <v>204</v>
      </c>
      <c r="DJ7" s="217" t="s">
        <v>205</v>
      </c>
      <c r="DK7" s="217" t="s">
        <v>206</v>
      </c>
      <c r="DL7" s="217" t="s">
        <v>207</v>
      </c>
      <c r="DM7" s="217" t="s">
        <v>208</v>
      </c>
      <c r="DN7" s="217" t="s">
        <v>209</v>
      </c>
      <c r="DO7" s="217" t="s">
        <v>210</v>
      </c>
      <c r="DP7" s="217" t="s">
        <v>211</v>
      </c>
      <c r="DQ7" s="217" t="s">
        <v>212</v>
      </c>
      <c r="DR7" s="217" t="s">
        <v>213</v>
      </c>
      <c r="DS7" s="217" t="s">
        <v>214</v>
      </c>
      <c r="DT7" s="217" t="s">
        <v>215</v>
      </c>
      <c r="DU7" s="217" t="s">
        <v>216</v>
      </c>
      <c r="DV7" s="217" t="s">
        <v>217</v>
      </c>
      <c r="DW7" s="217" t="s">
        <v>218</v>
      </c>
      <c r="DX7" s="217" t="s">
        <v>219</v>
      </c>
      <c r="DY7" s="217" t="s">
        <v>220</v>
      </c>
      <c r="DZ7" s="217" t="s">
        <v>221</v>
      </c>
      <c r="EA7" s="217" t="s">
        <v>222</v>
      </c>
      <c r="EB7" s="217" t="s">
        <v>223</v>
      </c>
      <c r="EC7" s="217" t="s">
        <v>224</v>
      </c>
      <c r="ED7" s="217" t="s">
        <v>225</v>
      </c>
      <c r="EE7" s="217" t="s">
        <v>226</v>
      </c>
      <c r="EF7" s="217" t="s">
        <v>227</v>
      </c>
      <c r="EG7" s="217" t="s">
        <v>228</v>
      </c>
      <c r="EH7" s="217" t="s">
        <v>229</v>
      </c>
      <c r="EI7" s="217" t="s">
        <v>230</v>
      </c>
      <c r="EJ7" s="217" t="s">
        <v>231</v>
      </c>
      <c r="EK7" s="217" t="s">
        <v>232</v>
      </c>
      <c r="EL7" s="217" t="s">
        <v>233</v>
      </c>
      <c r="EM7" s="217" t="s">
        <v>234</v>
      </c>
      <c r="EN7" s="217" t="s">
        <v>235</v>
      </c>
      <c r="EO7" s="217" t="s">
        <v>236</v>
      </c>
      <c r="EP7" s="217" t="s">
        <v>237</v>
      </c>
      <c r="EQ7" s="217" t="s">
        <v>238</v>
      </c>
      <c r="ER7" s="217" t="s">
        <v>239</v>
      </c>
      <c r="ES7" s="217" t="s">
        <v>240</v>
      </c>
      <c r="ET7" s="217" t="s">
        <v>241</v>
      </c>
      <c r="EU7" s="217" t="s">
        <v>242</v>
      </c>
      <c r="EV7" s="217" t="s">
        <v>243</v>
      </c>
      <c r="EW7" s="217" t="s">
        <v>244</v>
      </c>
      <c r="EX7" s="217" t="s">
        <v>245</v>
      </c>
      <c r="EY7" s="217" t="s">
        <v>246</v>
      </c>
      <c r="EZ7" s="217" t="s">
        <v>247</v>
      </c>
      <c r="FA7" s="217" t="s">
        <v>248</v>
      </c>
      <c r="FB7" s="217" t="s">
        <v>258</v>
      </c>
      <c r="FC7" s="217" t="s">
        <v>269</v>
      </c>
      <c r="FD7" s="217" t="s">
        <v>270</v>
      </c>
    </row>
    <row r="8" spans="1:160">
      <c r="A8" s="208"/>
      <c r="B8" s="208"/>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6"/>
      <c r="AY8" s="206"/>
      <c r="AZ8" s="206"/>
      <c r="BA8" s="206"/>
      <c r="BB8" s="206"/>
      <c r="BC8" s="206"/>
      <c r="BD8" s="206"/>
      <c r="BE8" s="206"/>
      <c r="BF8" s="206"/>
      <c r="BG8" s="206"/>
      <c r="BH8" s="206"/>
      <c r="BI8" s="206"/>
      <c r="BJ8" s="206"/>
      <c r="BK8" s="206"/>
      <c r="BL8" s="206"/>
      <c r="BM8" s="206"/>
      <c r="BN8" s="206"/>
      <c r="BO8" s="206"/>
      <c r="BP8" s="206"/>
      <c r="BQ8" s="206"/>
      <c r="BR8" s="206"/>
      <c r="BS8" s="206"/>
      <c r="BT8" s="206"/>
      <c r="BU8" s="206"/>
      <c r="BV8" s="206"/>
      <c r="BW8" s="206"/>
      <c r="BX8" s="206"/>
      <c r="BY8" s="206"/>
      <c r="BZ8" s="206"/>
      <c r="CE8" s="209"/>
      <c r="CF8" s="209"/>
      <c r="CG8" s="209"/>
      <c r="CH8" s="209"/>
      <c r="CI8" s="209"/>
      <c r="CJ8" s="209"/>
      <c r="CK8" s="209"/>
      <c r="CL8" s="209"/>
      <c r="CM8" s="209"/>
      <c r="CN8" s="209"/>
      <c r="CO8" s="209"/>
      <c r="DX8" s="202"/>
      <c r="DY8" s="202"/>
      <c r="DZ8" s="202"/>
      <c r="EA8" s="202"/>
      <c r="EB8" s="202"/>
      <c r="EC8" s="202"/>
      <c r="ED8" s="202"/>
      <c r="EE8" s="202"/>
      <c r="EF8" s="202"/>
      <c r="EG8" s="202"/>
      <c r="EH8" s="202"/>
      <c r="EI8" s="202"/>
      <c r="EJ8" s="202"/>
      <c r="EK8" s="202"/>
      <c r="EL8" s="202"/>
      <c r="EM8" s="202"/>
      <c r="EN8" s="202"/>
      <c r="EO8" s="202"/>
      <c r="EP8" s="202"/>
      <c r="EQ8" s="202"/>
      <c r="ER8" s="202"/>
      <c r="ES8" s="202"/>
      <c r="ET8" s="202"/>
      <c r="EU8" s="202"/>
      <c r="EV8" s="202"/>
      <c r="EW8" s="202"/>
      <c r="EX8" s="202"/>
      <c r="EY8" s="202"/>
      <c r="EZ8" s="202"/>
      <c r="FA8" s="202"/>
      <c r="FB8" s="202"/>
      <c r="FC8" s="202"/>
      <c r="FD8" s="202"/>
    </row>
    <row r="9" spans="1:160" s="7" customFormat="1" ht="15.75">
      <c r="A9" s="210" t="s">
        <v>276</v>
      </c>
      <c r="B9" s="210"/>
      <c r="C9" s="210"/>
      <c r="D9" s="210"/>
      <c r="E9" s="210"/>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1"/>
      <c r="AY9" s="211"/>
      <c r="AZ9" s="211"/>
      <c r="BA9" s="211"/>
      <c r="BB9" s="211"/>
      <c r="BC9" s="211"/>
      <c r="BD9" s="211"/>
      <c r="BE9" s="211"/>
      <c r="BF9" s="211"/>
      <c r="BG9" s="211"/>
      <c r="BH9" s="211"/>
      <c r="BI9" s="211"/>
      <c r="BJ9" s="211"/>
      <c r="BK9" s="211"/>
      <c r="BL9" s="211"/>
      <c r="BM9" s="211"/>
      <c r="BN9" s="211"/>
      <c r="BO9" s="211"/>
      <c r="BP9" s="211"/>
      <c r="BQ9" s="211"/>
      <c r="BR9" s="211"/>
      <c r="BS9" s="211"/>
      <c r="BT9" s="211"/>
      <c r="BU9" s="211"/>
      <c r="BV9" s="211"/>
      <c r="BW9" s="211"/>
      <c r="BX9" s="211"/>
      <c r="BY9" s="211"/>
      <c r="BZ9" s="211"/>
      <c r="CA9" s="211"/>
      <c r="CB9" s="211"/>
      <c r="CC9" s="211"/>
      <c r="CD9" s="211"/>
      <c r="CE9" s="211"/>
      <c r="CF9" s="211"/>
      <c r="CG9" s="211"/>
      <c r="CH9" s="211"/>
      <c r="CI9" s="211"/>
      <c r="CJ9" s="211"/>
      <c r="CK9" s="211"/>
      <c r="CL9" s="211"/>
      <c r="CM9" s="211"/>
      <c r="CN9" s="211"/>
      <c r="CO9" s="211"/>
      <c r="CP9" s="211"/>
      <c r="CQ9" s="211"/>
      <c r="CR9" s="211"/>
      <c r="CS9" s="211"/>
      <c r="CT9" s="211"/>
      <c r="CU9" s="211"/>
      <c r="CV9" s="211"/>
      <c r="CW9" s="211"/>
      <c r="CX9" s="211"/>
      <c r="CY9" s="211"/>
      <c r="CZ9" s="211"/>
      <c r="DA9" s="211"/>
      <c r="DB9" s="211"/>
      <c r="DC9" s="211"/>
      <c r="DD9" s="211"/>
      <c r="DE9" s="211"/>
      <c r="DF9" s="211"/>
      <c r="DG9" s="211"/>
      <c r="DH9" s="211"/>
      <c r="DI9" s="211"/>
      <c r="DJ9" s="211"/>
      <c r="DK9" s="211"/>
      <c r="DL9" s="211"/>
      <c r="DM9" s="211"/>
      <c r="DN9" s="211"/>
      <c r="DO9" s="211"/>
      <c r="DP9" s="211"/>
      <c r="DQ9" s="211"/>
      <c r="DR9" s="211"/>
      <c r="DS9" s="211"/>
      <c r="DT9" s="211"/>
      <c r="DU9" s="211"/>
      <c r="DV9" s="211"/>
      <c r="DW9" s="211"/>
      <c r="DX9" s="211"/>
      <c r="DY9" s="211"/>
      <c r="DZ9" s="211"/>
      <c r="EA9" s="211"/>
      <c r="EB9" s="211"/>
      <c r="EC9" s="211"/>
      <c r="ED9" s="211"/>
      <c r="EE9" s="211"/>
      <c r="EF9" s="211"/>
      <c r="EG9" s="211"/>
      <c r="EH9" s="211"/>
      <c r="EI9" s="211"/>
      <c r="EJ9" s="211"/>
      <c r="EK9" s="211"/>
      <c r="EL9" s="211"/>
      <c r="EM9" s="211"/>
      <c r="EN9" s="211"/>
      <c r="EO9" s="211"/>
      <c r="EP9" s="211"/>
      <c r="EQ9" s="211"/>
      <c r="ER9" s="211"/>
      <c r="ES9" s="211"/>
      <c r="ET9" s="211"/>
      <c r="EU9" s="211"/>
      <c r="EV9" s="211"/>
      <c r="EW9" s="211"/>
      <c r="EX9" s="211"/>
      <c r="EY9" s="211"/>
      <c r="EZ9" s="211"/>
      <c r="FA9" s="211"/>
      <c r="FB9" s="211"/>
      <c r="FC9" s="211"/>
      <c r="FD9" s="211"/>
    </row>
    <row r="10" spans="1:160" s="7" customFormat="1" ht="9" customHeight="1">
      <c r="A10" s="212"/>
      <c r="B10" s="212"/>
      <c r="C10" s="212"/>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3"/>
      <c r="AY10" s="213"/>
      <c r="AZ10" s="213"/>
      <c r="BA10" s="213"/>
      <c r="BB10" s="213"/>
      <c r="BC10" s="213"/>
      <c r="BD10" s="213"/>
      <c r="BE10" s="213"/>
      <c r="BF10" s="213"/>
      <c r="BG10" s="213"/>
      <c r="BH10" s="213"/>
      <c r="BI10" s="213"/>
      <c r="BJ10" s="213"/>
      <c r="BK10" s="213"/>
      <c r="BL10" s="213"/>
      <c r="BM10" s="213"/>
      <c r="BN10" s="213"/>
      <c r="BO10" s="213"/>
      <c r="BP10" s="213"/>
      <c r="BQ10" s="213"/>
      <c r="BR10" s="213"/>
      <c r="BS10" s="213"/>
      <c r="BT10" s="213"/>
      <c r="BU10" s="213"/>
      <c r="BV10" s="213"/>
      <c r="BW10" s="213"/>
      <c r="BX10" s="213"/>
      <c r="BY10" s="213"/>
      <c r="BZ10" s="213"/>
      <c r="CA10" s="213"/>
      <c r="CB10" s="213"/>
      <c r="CC10" s="213"/>
      <c r="CD10" s="213"/>
      <c r="CE10" s="213"/>
      <c r="CF10" s="213"/>
      <c r="CG10" s="213"/>
      <c r="CH10" s="213"/>
      <c r="CI10" s="213"/>
      <c r="CJ10" s="213"/>
      <c r="CK10" s="213"/>
      <c r="CL10" s="213"/>
      <c r="CM10" s="213"/>
      <c r="CN10" s="213"/>
      <c r="CO10" s="213"/>
      <c r="CP10" s="213"/>
      <c r="CQ10" s="213"/>
      <c r="CR10" s="213"/>
      <c r="CS10" s="213"/>
      <c r="CT10" s="213"/>
      <c r="CU10" s="213"/>
      <c r="CV10" s="213"/>
      <c r="CW10" s="213"/>
      <c r="CX10" s="213"/>
      <c r="CY10" s="213"/>
      <c r="CZ10" s="213"/>
      <c r="DA10" s="213"/>
      <c r="DB10" s="213"/>
      <c r="DC10" s="213"/>
      <c r="DD10" s="213"/>
      <c r="DE10" s="213"/>
      <c r="DF10" s="213"/>
      <c r="DG10" s="213"/>
      <c r="DH10" s="213"/>
      <c r="DI10" s="213"/>
      <c r="DJ10" s="213"/>
      <c r="DK10" s="213"/>
      <c r="DL10" s="213"/>
      <c r="DM10" s="213"/>
      <c r="DN10" s="213"/>
      <c r="DO10" s="213"/>
      <c r="DP10" s="213"/>
      <c r="DQ10" s="213"/>
      <c r="DR10" s="213"/>
      <c r="DS10" s="213"/>
      <c r="DT10" s="213"/>
      <c r="DU10" s="213"/>
      <c r="DV10" s="213"/>
      <c r="DW10" s="213"/>
      <c r="DX10" s="213"/>
      <c r="DY10" s="213"/>
      <c r="DZ10" s="213"/>
      <c r="EA10" s="213"/>
      <c r="EB10" s="213"/>
      <c r="EC10" s="213"/>
      <c r="ED10" s="213"/>
      <c r="EE10" s="213"/>
      <c r="EF10" s="213"/>
      <c r="EG10" s="213"/>
      <c r="EH10" s="213"/>
      <c r="EI10" s="213"/>
      <c r="EJ10" s="213"/>
      <c r="EK10" s="213"/>
      <c r="EL10" s="213"/>
      <c r="EM10" s="213"/>
      <c r="EN10" s="213"/>
      <c r="EO10" s="213"/>
      <c r="EP10" s="213"/>
      <c r="EQ10" s="213"/>
      <c r="ER10" s="213"/>
      <c r="ES10" s="213"/>
      <c r="ET10" s="213"/>
      <c r="EU10" s="213"/>
      <c r="EV10" s="213"/>
      <c r="EW10" s="213"/>
      <c r="EX10" s="213"/>
      <c r="EY10" s="213"/>
      <c r="EZ10" s="213"/>
      <c r="FA10" s="213"/>
      <c r="FB10" s="213"/>
      <c r="FC10" s="213"/>
      <c r="FD10" s="213"/>
    </row>
    <row r="11" spans="1:160" s="216" customFormat="1" ht="12">
      <c r="A11" s="293" t="s">
        <v>0</v>
      </c>
      <c r="B11" s="214"/>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row>
    <row r="12" spans="1:160" s="216" customFormat="1" ht="12">
      <c r="A12" s="215"/>
      <c r="B12" s="217" t="s">
        <v>93</v>
      </c>
      <c r="C12" s="217" t="s">
        <v>94</v>
      </c>
      <c r="D12" s="217" t="s">
        <v>95</v>
      </c>
      <c r="E12" s="217" t="s">
        <v>96</v>
      </c>
      <c r="F12" s="217" t="s">
        <v>97</v>
      </c>
      <c r="G12" s="217" t="s">
        <v>98</v>
      </c>
      <c r="H12" s="217" t="s">
        <v>99</v>
      </c>
      <c r="I12" s="217" t="s">
        <v>100</v>
      </c>
      <c r="J12" s="217" t="s">
        <v>101</v>
      </c>
      <c r="K12" s="217" t="s">
        <v>102</v>
      </c>
      <c r="L12" s="217" t="s">
        <v>103</v>
      </c>
      <c r="M12" s="217" t="s">
        <v>104</v>
      </c>
      <c r="N12" s="217" t="s">
        <v>105</v>
      </c>
      <c r="O12" s="217" t="s">
        <v>106</v>
      </c>
      <c r="P12" s="217" t="s">
        <v>107</v>
      </c>
      <c r="Q12" s="217" t="s">
        <v>108</v>
      </c>
      <c r="R12" s="217" t="s">
        <v>109</v>
      </c>
      <c r="S12" s="217" t="s">
        <v>110</v>
      </c>
      <c r="T12" s="217" t="s">
        <v>111</v>
      </c>
      <c r="U12" s="217" t="s">
        <v>112</v>
      </c>
      <c r="V12" s="217" t="s">
        <v>113</v>
      </c>
      <c r="W12" s="217" t="s">
        <v>114</v>
      </c>
      <c r="X12" s="217" t="s">
        <v>115</v>
      </c>
      <c r="Y12" s="217" t="s">
        <v>116</v>
      </c>
      <c r="Z12" s="217" t="s">
        <v>117</v>
      </c>
      <c r="AA12" s="217" t="s">
        <v>118</v>
      </c>
      <c r="AB12" s="217" t="s">
        <v>119</v>
      </c>
      <c r="AC12" s="217" t="s">
        <v>120</v>
      </c>
      <c r="AD12" s="217" t="s">
        <v>121</v>
      </c>
      <c r="AE12" s="217" t="s">
        <v>122</v>
      </c>
      <c r="AF12" s="217" t="s">
        <v>123</v>
      </c>
      <c r="AG12" s="217" t="s">
        <v>124</v>
      </c>
      <c r="AH12" s="217" t="s">
        <v>125</v>
      </c>
      <c r="AI12" s="217" t="s">
        <v>126</v>
      </c>
      <c r="AJ12" s="217" t="s">
        <v>127</v>
      </c>
      <c r="AK12" s="217" t="s">
        <v>128</v>
      </c>
      <c r="AL12" s="217" t="s">
        <v>129</v>
      </c>
      <c r="AM12" s="217" t="s">
        <v>130</v>
      </c>
      <c r="AN12" s="217" t="s">
        <v>131</v>
      </c>
      <c r="AO12" s="217" t="s">
        <v>132</v>
      </c>
      <c r="AP12" s="217" t="s">
        <v>133</v>
      </c>
      <c r="AQ12" s="217" t="s">
        <v>134</v>
      </c>
      <c r="AR12" s="217" t="s">
        <v>135</v>
      </c>
      <c r="AS12" s="217" t="s">
        <v>136</v>
      </c>
      <c r="AT12" s="217" t="s">
        <v>137</v>
      </c>
      <c r="AU12" s="217" t="s">
        <v>138</v>
      </c>
      <c r="AV12" s="217" t="s">
        <v>139</v>
      </c>
      <c r="AW12" s="217" t="s">
        <v>140</v>
      </c>
      <c r="AX12" s="218" t="s">
        <v>141</v>
      </c>
      <c r="AY12" s="218" t="s">
        <v>142</v>
      </c>
      <c r="AZ12" s="218" t="s">
        <v>143</v>
      </c>
      <c r="BA12" s="218" t="s">
        <v>144</v>
      </c>
      <c r="BB12" s="218" t="s">
        <v>145</v>
      </c>
      <c r="BC12" s="218" t="s">
        <v>146</v>
      </c>
      <c r="BD12" s="218" t="s">
        <v>147</v>
      </c>
      <c r="BE12" s="218" t="s">
        <v>148</v>
      </c>
      <c r="BF12" s="218" t="s">
        <v>149</v>
      </c>
      <c r="BG12" s="218" t="s">
        <v>150</v>
      </c>
      <c r="BH12" s="218" t="s">
        <v>151</v>
      </c>
      <c r="BI12" s="218" t="s">
        <v>152</v>
      </c>
      <c r="BJ12" s="218" t="s">
        <v>153</v>
      </c>
      <c r="BK12" s="218" t="s">
        <v>154</v>
      </c>
      <c r="BL12" s="218" t="s">
        <v>155</v>
      </c>
      <c r="BM12" s="218" t="s">
        <v>156</v>
      </c>
      <c r="BN12" s="218" t="s">
        <v>157</v>
      </c>
      <c r="BO12" s="218" t="s">
        <v>158</v>
      </c>
      <c r="BP12" s="218" t="s">
        <v>159</v>
      </c>
      <c r="BQ12" s="218" t="s">
        <v>160</v>
      </c>
      <c r="BR12" s="218" t="s">
        <v>161</v>
      </c>
      <c r="BS12" s="218" t="s">
        <v>162</v>
      </c>
      <c r="BT12" s="218" t="s">
        <v>163</v>
      </c>
      <c r="BU12" s="218" t="s">
        <v>164</v>
      </c>
      <c r="BV12" s="218" t="s">
        <v>165</v>
      </c>
      <c r="BW12" s="217" t="s">
        <v>166</v>
      </c>
      <c r="BX12" s="217" t="s">
        <v>167</v>
      </c>
      <c r="BY12" s="217" t="s">
        <v>168</v>
      </c>
      <c r="BZ12" s="217" t="s">
        <v>169</v>
      </c>
      <c r="CA12" s="217" t="s">
        <v>170</v>
      </c>
      <c r="CB12" s="217" t="s">
        <v>171</v>
      </c>
      <c r="CC12" s="217" t="s">
        <v>172</v>
      </c>
      <c r="CD12" s="217" t="s">
        <v>173</v>
      </c>
      <c r="CE12" s="217" t="s">
        <v>174</v>
      </c>
      <c r="CF12" s="217" t="s">
        <v>175</v>
      </c>
      <c r="CG12" s="217" t="s">
        <v>176</v>
      </c>
      <c r="CH12" s="217" t="s">
        <v>177</v>
      </c>
      <c r="CI12" s="217" t="s">
        <v>178</v>
      </c>
      <c r="CJ12" s="217" t="s">
        <v>179</v>
      </c>
      <c r="CK12" s="217" t="s">
        <v>180</v>
      </c>
      <c r="CL12" s="217" t="s">
        <v>181</v>
      </c>
      <c r="CM12" s="217" t="s">
        <v>182</v>
      </c>
      <c r="CN12" s="217" t="s">
        <v>183</v>
      </c>
      <c r="CO12" s="217" t="s">
        <v>184</v>
      </c>
      <c r="CP12" s="217" t="s">
        <v>185</v>
      </c>
      <c r="CQ12" s="217" t="s">
        <v>186</v>
      </c>
      <c r="CR12" s="217" t="s">
        <v>187</v>
      </c>
      <c r="CS12" s="217" t="s">
        <v>188</v>
      </c>
      <c r="CT12" s="217" t="s">
        <v>189</v>
      </c>
      <c r="CU12" s="217" t="s">
        <v>190</v>
      </c>
      <c r="CV12" s="217" t="s">
        <v>191</v>
      </c>
      <c r="CW12" s="217" t="s">
        <v>192</v>
      </c>
      <c r="CX12" s="217" t="s">
        <v>193</v>
      </c>
      <c r="CY12" s="217" t="s">
        <v>194</v>
      </c>
      <c r="CZ12" s="217" t="s">
        <v>195</v>
      </c>
      <c r="DA12" s="217" t="s">
        <v>196</v>
      </c>
      <c r="DB12" s="217" t="s">
        <v>197</v>
      </c>
      <c r="DC12" s="217" t="s">
        <v>198</v>
      </c>
      <c r="DD12" s="217" t="s">
        <v>199</v>
      </c>
      <c r="DE12" s="219" t="s">
        <v>200</v>
      </c>
      <c r="DF12" s="219" t="s">
        <v>201</v>
      </c>
      <c r="DG12" s="217" t="s">
        <v>202</v>
      </c>
      <c r="DH12" s="217" t="s">
        <v>203</v>
      </c>
      <c r="DI12" s="217" t="s">
        <v>204</v>
      </c>
      <c r="DJ12" s="217" t="s">
        <v>205</v>
      </c>
      <c r="DK12" s="217" t="s">
        <v>206</v>
      </c>
      <c r="DL12" s="217" t="s">
        <v>207</v>
      </c>
      <c r="DM12" s="217" t="s">
        <v>208</v>
      </c>
      <c r="DN12" s="217" t="s">
        <v>209</v>
      </c>
      <c r="DO12" s="217" t="s">
        <v>210</v>
      </c>
      <c r="DP12" s="217" t="s">
        <v>211</v>
      </c>
      <c r="DQ12" s="217" t="s">
        <v>212</v>
      </c>
      <c r="DR12" s="217" t="s">
        <v>213</v>
      </c>
      <c r="DS12" s="217" t="s">
        <v>214</v>
      </c>
      <c r="DT12" s="217" t="s">
        <v>215</v>
      </c>
      <c r="DU12" s="217" t="s">
        <v>216</v>
      </c>
      <c r="DV12" s="217" t="s">
        <v>217</v>
      </c>
      <c r="DW12" s="217" t="s">
        <v>218</v>
      </c>
      <c r="DX12" s="217" t="s">
        <v>219</v>
      </c>
      <c r="DY12" s="217" t="s">
        <v>220</v>
      </c>
      <c r="DZ12" s="217" t="s">
        <v>221</v>
      </c>
      <c r="EA12" s="217" t="s">
        <v>222</v>
      </c>
      <c r="EB12" s="217" t="s">
        <v>223</v>
      </c>
      <c r="EC12" s="217" t="s">
        <v>224</v>
      </c>
      <c r="ED12" s="217" t="s">
        <v>225</v>
      </c>
      <c r="EE12" s="217" t="s">
        <v>226</v>
      </c>
      <c r="EF12" s="217" t="s">
        <v>227</v>
      </c>
      <c r="EG12" s="217" t="s">
        <v>228</v>
      </c>
      <c r="EH12" s="217" t="s">
        <v>229</v>
      </c>
      <c r="EI12" s="217" t="s">
        <v>230</v>
      </c>
      <c r="EJ12" s="217" t="s">
        <v>231</v>
      </c>
      <c r="EK12" s="217" t="s">
        <v>232</v>
      </c>
      <c r="EL12" s="217" t="s">
        <v>233</v>
      </c>
      <c r="EM12" s="217" t="s">
        <v>234</v>
      </c>
      <c r="EN12" s="217" t="s">
        <v>235</v>
      </c>
      <c r="EO12" s="217" t="s">
        <v>236</v>
      </c>
      <c r="EP12" s="217" t="s">
        <v>237</v>
      </c>
      <c r="EQ12" s="217" t="s">
        <v>238</v>
      </c>
      <c r="ER12" s="217" t="s">
        <v>239</v>
      </c>
      <c r="ES12" s="217" t="s">
        <v>240</v>
      </c>
      <c r="ET12" s="217" t="s">
        <v>241</v>
      </c>
      <c r="EU12" s="217" t="s">
        <v>242</v>
      </c>
      <c r="EV12" s="217" t="s">
        <v>243</v>
      </c>
      <c r="EW12" s="217" t="s">
        <v>244</v>
      </c>
      <c r="EX12" s="217" t="s">
        <v>245</v>
      </c>
      <c r="EY12" s="217" t="s">
        <v>246</v>
      </c>
      <c r="EZ12" s="217" t="s">
        <v>247</v>
      </c>
      <c r="FA12" s="217" t="s">
        <v>248</v>
      </c>
      <c r="FB12" s="217" t="s">
        <v>258</v>
      </c>
      <c r="FC12" s="217" t="s">
        <v>269</v>
      </c>
      <c r="FD12" s="217" t="s">
        <v>270</v>
      </c>
    </row>
    <row r="13" spans="1:160" s="216" customFormat="1" ht="12">
      <c r="A13" s="328" t="s">
        <v>72</v>
      </c>
      <c r="B13" s="220">
        <v>213.82522251399999</v>
      </c>
      <c r="C13" s="220">
        <v>186.464235841</v>
      </c>
      <c r="D13" s="220">
        <v>256.92266736200003</v>
      </c>
      <c r="E13" s="220">
        <v>279.88298904099997</v>
      </c>
      <c r="F13" s="220">
        <v>477.22548877200001</v>
      </c>
      <c r="G13" s="220">
        <v>423.39805777200002</v>
      </c>
      <c r="H13" s="220">
        <v>276.94037918999999</v>
      </c>
      <c r="I13" s="220">
        <v>198.36485802000001</v>
      </c>
      <c r="J13" s="220">
        <v>206.18886844400001</v>
      </c>
      <c r="K13" s="220">
        <v>183.22027586900001</v>
      </c>
      <c r="L13" s="220">
        <v>215.51010207499999</v>
      </c>
      <c r="M13" s="220">
        <v>218.09496269600001</v>
      </c>
      <c r="N13" s="220">
        <v>244.044648857</v>
      </c>
      <c r="O13" s="220">
        <v>193.88930823499999</v>
      </c>
      <c r="P13" s="220">
        <v>260.86176909099999</v>
      </c>
      <c r="Q13" s="220">
        <v>331.14822199999998</v>
      </c>
      <c r="R13" s="220">
        <v>381.75657000000001</v>
      </c>
      <c r="S13" s="220">
        <v>238.23012</v>
      </c>
      <c r="T13" s="220">
        <v>230.10632000000001</v>
      </c>
      <c r="U13" s="220">
        <v>155.25548000000001</v>
      </c>
      <c r="V13" s="220">
        <v>184.32709999999997</v>
      </c>
      <c r="W13" s="220">
        <v>189.34372999999999</v>
      </c>
      <c r="X13" s="220">
        <v>208.50483</v>
      </c>
      <c r="Y13" s="220">
        <v>247.16659000000001</v>
      </c>
      <c r="Z13" s="220">
        <v>178.66054</v>
      </c>
      <c r="AA13" s="220">
        <v>150.61099999999999</v>
      </c>
      <c r="AB13" s="220">
        <v>241.09100000000001</v>
      </c>
      <c r="AC13" s="220">
        <v>435.779</v>
      </c>
      <c r="AD13" s="220">
        <v>523.803</v>
      </c>
      <c r="AE13" s="220">
        <v>379.42500000000001</v>
      </c>
      <c r="AF13" s="220">
        <v>252.339</v>
      </c>
      <c r="AG13" s="220">
        <v>169.90100000000001</v>
      </c>
      <c r="AH13" s="220">
        <v>183.488</v>
      </c>
      <c r="AI13" s="220">
        <v>165.05099999999999</v>
      </c>
      <c r="AJ13" s="220">
        <v>123.833</v>
      </c>
      <c r="AK13" s="220">
        <v>152.22499999999999</v>
      </c>
      <c r="AL13" s="220">
        <v>155.233</v>
      </c>
      <c r="AM13" s="220">
        <v>131.06800000000001</v>
      </c>
      <c r="AN13" s="220">
        <v>157.375</v>
      </c>
      <c r="AO13" s="220">
        <v>293.27300000000002</v>
      </c>
      <c r="AP13" s="220">
        <v>499.27699999999999</v>
      </c>
      <c r="AQ13" s="220">
        <v>591.86400000000003</v>
      </c>
      <c r="AR13" s="220">
        <v>381.13299999999998</v>
      </c>
      <c r="AS13" s="220">
        <v>218.82400000000001</v>
      </c>
      <c r="AT13" s="220">
        <v>206.90199999999999</v>
      </c>
      <c r="AU13" s="220">
        <v>131.05000000000001</v>
      </c>
      <c r="AV13" s="220">
        <v>235.90799999999999</v>
      </c>
      <c r="AW13" s="220">
        <v>304.84800000000001</v>
      </c>
      <c r="AX13" s="220">
        <v>247.93899999999999</v>
      </c>
      <c r="AY13" s="220">
        <v>326.37599999999998</v>
      </c>
      <c r="AZ13" s="220">
        <v>337.99599999999998</v>
      </c>
      <c r="BA13" s="220">
        <v>364.63200000000001</v>
      </c>
      <c r="BB13" s="220">
        <v>547.05899999999997</v>
      </c>
      <c r="BC13" s="220">
        <v>395.81799999999998</v>
      </c>
      <c r="BD13" s="220">
        <v>262.38099999999997</v>
      </c>
      <c r="BE13" s="220">
        <v>212.4</v>
      </c>
      <c r="BF13" s="220">
        <v>183.899</v>
      </c>
      <c r="BG13" s="220">
        <v>157.417</v>
      </c>
      <c r="BH13" s="220">
        <v>210.602</v>
      </c>
      <c r="BI13" s="220">
        <v>236.399</v>
      </c>
      <c r="BJ13" s="220">
        <v>367.005</v>
      </c>
      <c r="BK13" s="220">
        <v>301.21300000000002</v>
      </c>
      <c r="BL13" s="220">
        <v>372.77300000000002</v>
      </c>
      <c r="BM13" s="220">
        <v>399.10899999999998</v>
      </c>
      <c r="BN13" s="220">
        <v>547.88300000000004</v>
      </c>
      <c r="BO13" s="220">
        <v>596.47</v>
      </c>
      <c r="BP13" s="220">
        <v>425.03500000000003</v>
      </c>
      <c r="BQ13" s="220">
        <v>292.49700000000001</v>
      </c>
      <c r="BR13" s="220">
        <v>197.78899999999999</v>
      </c>
      <c r="BS13" s="220">
        <v>185.76300000000001</v>
      </c>
      <c r="BT13" s="220">
        <v>205.33099999999999</v>
      </c>
      <c r="BU13" s="220">
        <v>264.51799999999997</v>
      </c>
      <c r="BV13" s="220">
        <v>268.86599999999999</v>
      </c>
      <c r="BW13" s="220">
        <v>192.02799999999999</v>
      </c>
      <c r="BX13" s="220">
        <v>297.49400000000003</v>
      </c>
      <c r="BY13" s="220">
        <v>395.41500000000002</v>
      </c>
      <c r="BZ13" s="220">
        <v>375.995</v>
      </c>
      <c r="CA13" s="220">
        <v>368.28399999999999</v>
      </c>
      <c r="CB13" s="220">
        <v>218.83600000000001</v>
      </c>
      <c r="CC13" s="220">
        <v>226.73</v>
      </c>
      <c r="CD13" s="220">
        <v>175.59800000000001</v>
      </c>
      <c r="CE13" s="220">
        <v>136.62100000000001</v>
      </c>
      <c r="CF13" s="220">
        <v>205.52699999999999</v>
      </c>
      <c r="CG13" s="220">
        <v>190.90899999999999</v>
      </c>
      <c r="CH13" s="220">
        <v>189.77</v>
      </c>
      <c r="CI13" s="220">
        <v>145.97999999999999</v>
      </c>
      <c r="CJ13" s="220">
        <v>195.47200000000001</v>
      </c>
      <c r="CK13" s="220">
        <v>263.411</v>
      </c>
      <c r="CL13" s="220">
        <v>482.35599999999999</v>
      </c>
      <c r="CM13" s="220">
        <v>413.94400000000002</v>
      </c>
      <c r="CN13" s="220">
        <v>246.929</v>
      </c>
      <c r="CO13" s="220">
        <v>191.69399999999999</v>
      </c>
      <c r="CP13" s="220">
        <v>177.86099999999999</v>
      </c>
      <c r="CQ13" s="220">
        <v>142.202</v>
      </c>
      <c r="CR13" s="220">
        <v>185.95699999999999</v>
      </c>
      <c r="CS13" s="220">
        <v>232.524</v>
      </c>
      <c r="CT13" s="220">
        <v>278.36399999999998</v>
      </c>
      <c r="CU13" s="220">
        <v>313.84500000000003</v>
      </c>
      <c r="CV13" s="220">
        <v>376.41300000000001</v>
      </c>
      <c r="CW13" s="220">
        <v>469.46899999999999</v>
      </c>
      <c r="CX13" s="220">
        <v>647.61</v>
      </c>
      <c r="CY13" s="220">
        <v>646.72500000000002</v>
      </c>
      <c r="CZ13" s="220">
        <v>535.16099999999994</v>
      </c>
      <c r="DA13" s="220">
        <v>350.29599999999999</v>
      </c>
      <c r="DB13" s="220">
        <v>276.51100000000002</v>
      </c>
      <c r="DC13" s="220">
        <v>197.01</v>
      </c>
      <c r="DD13" s="220">
        <v>248.23699999999999</v>
      </c>
      <c r="DE13" s="220">
        <v>265.42500000000001</v>
      </c>
      <c r="DF13" s="220">
        <v>318.56400000000002</v>
      </c>
      <c r="DG13" s="220">
        <v>317.81599999999997</v>
      </c>
      <c r="DH13" s="220">
        <v>368.67899999999997</v>
      </c>
      <c r="DI13" s="220">
        <v>524.36300000000006</v>
      </c>
      <c r="DJ13" s="220">
        <v>529.46900000000005</v>
      </c>
      <c r="DK13" s="220">
        <v>497.90800000000002</v>
      </c>
      <c r="DL13" s="220">
        <v>443.94600000000003</v>
      </c>
      <c r="DM13" s="220">
        <v>316.58100000000002</v>
      </c>
      <c r="DN13" s="220">
        <v>256.923</v>
      </c>
      <c r="DO13" s="220">
        <v>175.09100000000001</v>
      </c>
      <c r="DP13" s="220">
        <v>198.63</v>
      </c>
      <c r="DQ13" s="220">
        <v>439.68400000000003</v>
      </c>
      <c r="DR13" s="220">
        <v>332.822</v>
      </c>
      <c r="DS13" s="220">
        <v>301.16399999999999</v>
      </c>
      <c r="DT13" s="220">
        <v>414.4</v>
      </c>
      <c r="DU13" s="220">
        <v>463.94799999999998</v>
      </c>
      <c r="DV13" s="220">
        <v>452.983</v>
      </c>
      <c r="DW13" s="220">
        <v>459.48</v>
      </c>
      <c r="DX13" s="220">
        <v>278.85500000000002</v>
      </c>
      <c r="DY13" s="220">
        <v>279.911</v>
      </c>
      <c r="DZ13" s="220">
        <v>213.81299999999999</v>
      </c>
      <c r="EA13" s="220">
        <v>198.345</v>
      </c>
      <c r="EB13" s="220">
        <v>188.589</v>
      </c>
      <c r="EC13" s="220">
        <v>198.15299999999999</v>
      </c>
      <c r="ED13" s="220">
        <v>220.512</v>
      </c>
      <c r="EE13" s="220">
        <v>262.48200000000003</v>
      </c>
      <c r="EF13" s="220">
        <v>351.19200000000001</v>
      </c>
      <c r="EG13" s="220">
        <v>412.11900000000003</v>
      </c>
      <c r="EH13" s="220">
        <v>551.07600000000002</v>
      </c>
      <c r="EI13" s="220">
        <v>395.911</v>
      </c>
      <c r="EJ13" s="220">
        <v>256.399</v>
      </c>
      <c r="EK13" s="220">
        <v>213.55600000000001</v>
      </c>
      <c r="EL13" s="220">
        <v>164.304</v>
      </c>
      <c r="EM13" s="220">
        <v>122.20099999999999</v>
      </c>
      <c r="EN13" s="220">
        <v>178.233</v>
      </c>
      <c r="EO13" s="220">
        <v>209.82</v>
      </c>
      <c r="EP13" s="220">
        <v>220.767</v>
      </c>
      <c r="EQ13" s="220">
        <v>245.95099999999999</v>
      </c>
      <c r="ER13" s="220">
        <v>350.38099999999997</v>
      </c>
      <c r="ES13" s="220">
        <v>341.315</v>
      </c>
      <c r="ET13" s="220">
        <v>428.91199999999998</v>
      </c>
      <c r="EU13" s="220">
        <v>341.38400000000001</v>
      </c>
      <c r="EV13" s="220">
        <v>233.94300000000001</v>
      </c>
      <c r="EW13" s="220">
        <v>210.12799999999999</v>
      </c>
      <c r="EX13" s="220">
        <v>186.435</v>
      </c>
      <c r="EY13" s="220">
        <v>140.173</v>
      </c>
      <c r="EZ13" s="220">
        <v>113.563</v>
      </c>
      <c r="FA13" s="220">
        <v>149.06899999999999</v>
      </c>
      <c r="FB13" s="220">
        <v>213.53626400000005</v>
      </c>
      <c r="FC13" s="220">
        <v>197.97330199999999</v>
      </c>
      <c r="FD13" s="220">
        <v>342.31483800000001</v>
      </c>
    </row>
    <row r="14" spans="1:160" s="216" customFormat="1" ht="12">
      <c r="A14" s="328" t="s">
        <v>73</v>
      </c>
      <c r="B14" s="220">
        <v>1252.8544340000001</v>
      </c>
      <c r="C14" s="220">
        <v>1240.81818</v>
      </c>
      <c r="D14" s="220">
        <v>1253.0254380000001</v>
      </c>
      <c r="E14" s="220">
        <v>953.63932799999998</v>
      </c>
      <c r="F14" s="220">
        <v>813.66305399999999</v>
      </c>
      <c r="G14" s="220">
        <v>978.22328399999992</v>
      </c>
      <c r="H14" s="220">
        <v>1425.171278</v>
      </c>
      <c r="I14" s="220">
        <v>974.84917999999993</v>
      </c>
      <c r="J14" s="220">
        <v>1008.3816700000001</v>
      </c>
      <c r="K14" s="220">
        <v>921.25086799999997</v>
      </c>
      <c r="L14" s="220">
        <v>950.044578</v>
      </c>
      <c r="M14" s="220">
        <v>1024.5670499999999</v>
      </c>
      <c r="N14" s="220">
        <v>1152.011231</v>
      </c>
      <c r="O14" s="220">
        <v>1108.2853680000001</v>
      </c>
      <c r="P14" s="220">
        <v>894.55537168749993</v>
      </c>
      <c r="Q14" s="220">
        <v>908.01709187499989</v>
      </c>
      <c r="R14" s="220">
        <v>948.31376449999993</v>
      </c>
      <c r="S14" s="220">
        <v>1057.3235782500001</v>
      </c>
      <c r="T14" s="220">
        <v>1285.30850175</v>
      </c>
      <c r="U14" s="220">
        <v>876.51982900000007</v>
      </c>
      <c r="V14" s="220">
        <v>983.95934599999998</v>
      </c>
      <c r="W14" s="220">
        <v>598.7593425</v>
      </c>
      <c r="X14" s="220">
        <v>564.24526700000001</v>
      </c>
      <c r="Y14" s="220">
        <v>504.89664600000003</v>
      </c>
      <c r="Z14" s="220">
        <v>869.97730800000011</v>
      </c>
      <c r="AA14" s="220">
        <v>674.00145799999996</v>
      </c>
      <c r="AB14" s="220">
        <v>706.44379200000003</v>
      </c>
      <c r="AC14" s="220">
        <v>821.97230200000001</v>
      </c>
      <c r="AD14" s="220">
        <v>912.413004</v>
      </c>
      <c r="AE14" s="220">
        <v>1155.8258080000001</v>
      </c>
      <c r="AF14" s="220">
        <v>1337.12057</v>
      </c>
      <c r="AG14" s="220">
        <v>1003.050842</v>
      </c>
      <c r="AH14" s="220">
        <v>1042.180805</v>
      </c>
      <c r="AI14" s="220">
        <v>1234.94731</v>
      </c>
      <c r="AJ14" s="220">
        <v>1432.19256</v>
      </c>
      <c r="AK14" s="220">
        <v>1266.0036540000001</v>
      </c>
      <c r="AL14" s="220">
        <v>1476.0198360000002</v>
      </c>
      <c r="AM14" s="220">
        <v>1240.995692</v>
      </c>
      <c r="AN14" s="220">
        <v>1192.2445780000003</v>
      </c>
      <c r="AO14" s="220">
        <v>902.13860000000011</v>
      </c>
      <c r="AP14" s="220">
        <v>777.28183000000001</v>
      </c>
      <c r="AQ14" s="220">
        <v>863.47306000000003</v>
      </c>
      <c r="AR14" s="220">
        <v>997.061061</v>
      </c>
      <c r="AS14" s="220">
        <v>1034.6276790000002</v>
      </c>
      <c r="AT14" s="220">
        <v>1073.569105</v>
      </c>
      <c r="AU14" s="220">
        <v>1257.2230380000001</v>
      </c>
      <c r="AV14" s="220">
        <v>877.91717400000005</v>
      </c>
      <c r="AW14" s="220">
        <v>546.025712</v>
      </c>
      <c r="AX14" s="220">
        <v>533.212628</v>
      </c>
      <c r="AY14" s="220">
        <v>537.43775399999993</v>
      </c>
      <c r="AZ14" s="220">
        <v>726.95114699999999</v>
      </c>
      <c r="BA14" s="220">
        <v>716.36359199999993</v>
      </c>
      <c r="BB14" s="220">
        <v>838.964111</v>
      </c>
      <c r="BC14" s="220">
        <v>966.72623899999985</v>
      </c>
      <c r="BD14" s="220">
        <v>1304.298671</v>
      </c>
      <c r="BE14" s="220">
        <v>1005.221034875</v>
      </c>
      <c r="BF14" s="220">
        <v>991.9646130000001</v>
      </c>
      <c r="BG14" s="220">
        <v>854.20345699999996</v>
      </c>
      <c r="BH14" s="220">
        <v>761.36064999999996</v>
      </c>
      <c r="BI14" s="220">
        <v>922.21061299999997</v>
      </c>
      <c r="BJ14" s="220">
        <v>734.63410199999998</v>
      </c>
      <c r="BK14" s="220">
        <v>648.47599600000012</v>
      </c>
      <c r="BL14" s="220">
        <v>710.15905199999997</v>
      </c>
      <c r="BM14" s="220">
        <v>607.32763299999999</v>
      </c>
      <c r="BN14" s="220">
        <v>865.10634900000002</v>
      </c>
      <c r="BO14" s="220">
        <v>737.63845200000014</v>
      </c>
      <c r="BP14" s="220">
        <v>913.06407200000001</v>
      </c>
      <c r="BQ14" s="220">
        <v>758.95786099999998</v>
      </c>
      <c r="BR14" s="220">
        <v>792.31606899999997</v>
      </c>
      <c r="BS14" s="220">
        <v>978.48135000000002</v>
      </c>
      <c r="BT14" s="220">
        <v>863.40444500000012</v>
      </c>
      <c r="BU14" s="220">
        <v>679.91754500000002</v>
      </c>
      <c r="BV14" s="220">
        <v>682.122838</v>
      </c>
      <c r="BW14" s="220">
        <v>972.54068699999993</v>
      </c>
      <c r="BX14" s="220">
        <v>1025.5516909999999</v>
      </c>
      <c r="BY14" s="220">
        <v>765.37066900000002</v>
      </c>
      <c r="BZ14" s="220">
        <v>841.15094799999997</v>
      </c>
      <c r="CA14" s="220">
        <v>853.66125299999999</v>
      </c>
      <c r="CB14" s="220">
        <v>808.071369</v>
      </c>
      <c r="CC14" s="220">
        <v>860.82845999999995</v>
      </c>
      <c r="CD14" s="220">
        <v>872.80706700000007</v>
      </c>
      <c r="CE14" s="220">
        <v>721.05430100000012</v>
      </c>
      <c r="CF14" s="220">
        <v>674.82925499999988</v>
      </c>
      <c r="CG14" s="220">
        <v>647.27362875000006</v>
      </c>
      <c r="CH14" s="220">
        <v>896.95923800000003</v>
      </c>
      <c r="CI14" s="220">
        <v>741.22500000000002</v>
      </c>
      <c r="CJ14" s="220">
        <v>596.555384</v>
      </c>
      <c r="CK14" s="220">
        <v>468.55</v>
      </c>
      <c r="CL14" s="220">
        <v>455.36935900000003</v>
      </c>
      <c r="CM14" s="220">
        <v>736.16369999999995</v>
      </c>
      <c r="CN14" s="220">
        <v>871.40497600000003</v>
      </c>
      <c r="CO14" s="220">
        <v>838.81599999999992</v>
      </c>
      <c r="CP14" s="220">
        <v>761.82800000000009</v>
      </c>
      <c r="CQ14" s="220">
        <v>672.96137499999998</v>
      </c>
      <c r="CR14" s="220">
        <v>704.27099999999996</v>
      </c>
      <c r="CS14" s="220">
        <v>598.88300000000004</v>
      </c>
      <c r="CT14" s="220">
        <v>671.96849999999995</v>
      </c>
      <c r="CU14" s="220">
        <v>571.92000000000007</v>
      </c>
      <c r="CV14" s="220">
        <v>442.32600000000002</v>
      </c>
      <c r="CW14" s="220">
        <v>301.95600000000002</v>
      </c>
      <c r="CX14" s="220">
        <v>382.61900000000003</v>
      </c>
      <c r="CY14" s="220">
        <v>308.964</v>
      </c>
      <c r="CZ14" s="220">
        <v>565.21100000000001</v>
      </c>
      <c r="DA14" s="220">
        <v>503.88100000000003</v>
      </c>
      <c r="DB14" s="220">
        <v>477.21750000000003</v>
      </c>
      <c r="DC14" s="220">
        <v>554.72182599999996</v>
      </c>
      <c r="DD14" s="220">
        <v>476.08799999999997</v>
      </c>
      <c r="DE14" s="220">
        <v>634.84249999999997</v>
      </c>
      <c r="DF14" s="220">
        <v>403.40800000000002</v>
      </c>
      <c r="DG14" s="220">
        <v>321.29750000000001</v>
      </c>
      <c r="DH14" s="220">
        <v>307.55600000000004</v>
      </c>
      <c r="DI14" s="220">
        <v>340.55400000000003</v>
      </c>
      <c r="DJ14" s="220">
        <v>361.767</v>
      </c>
      <c r="DK14" s="220">
        <v>472.77500000000003</v>
      </c>
      <c r="DL14" s="220">
        <v>464.10199999999998</v>
      </c>
      <c r="DM14" s="220">
        <v>503.71099999999996</v>
      </c>
      <c r="DN14" s="220">
        <v>541.23450000000003</v>
      </c>
      <c r="DO14" s="220">
        <v>505.18299999999999</v>
      </c>
      <c r="DP14" s="220">
        <v>502.18899999999996</v>
      </c>
      <c r="DQ14" s="220">
        <v>499.81100000000004</v>
      </c>
      <c r="DR14" s="220">
        <v>588.89850000000001</v>
      </c>
      <c r="DS14" s="220">
        <v>466.428</v>
      </c>
      <c r="DT14" s="220">
        <v>496.92049999999995</v>
      </c>
      <c r="DU14" s="220">
        <v>499.47500000000002</v>
      </c>
      <c r="DV14" s="220">
        <v>557.60649999999998</v>
      </c>
      <c r="DW14" s="220">
        <v>633.4135</v>
      </c>
      <c r="DX14" s="220">
        <v>815.58517699999993</v>
      </c>
      <c r="DY14" s="220">
        <v>729.64049999999997</v>
      </c>
      <c r="DZ14" s="220">
        <v>505.039646</v>
      </c>
      <c r="EA14" s="220">
        <v>501.21300000000002</v>
      </c>
      <c r="EB14" s="220">
        <v>631.60699999999997</v>
      </c>
      <c r="EC14" s="220">
        <v>722.46875845099999</v>
      </c>
      <c r="ED14" s="220">
        <v>565.00549999999998</v>
      </c>
      <c r="EE14" s="220">
        <v>499.94200000000001</v>
      </c>
      <c r="EF14" s="220">
        <v>436.96431000000001</v>
      </c>
      <c r="EG14" s="220">
        <v>432.64027999999996</v>
      </c>
      <c r="EH14" s="220">
        <v>505.12965000000003</v>
      </c>
      <c r="EI14" s="220">
        <v>551.58253999999999</v>
      </c>
      <c r="EJ14" s="220">
        <v>578.25087000000008</v>
      </c>
      <c r="EK14" s="220">
        <v>530.15328</v>
      </c>
      <c r="EL14" s="220">
        <v>560.53382999999997</v>
      </c>
      <c r="EM14" s="220">
        <v>890.58384999999998</v>
      </c>
      <c r="EN14" s="220">
        <v>841.80852000000004</v>
      </c>
      <c r="EO14" s="220">
        <v>858.56088</v>
      </c>
      <c r="EP14" s="220">
        <v>686.02444000000003</v>
      </c>
      <c r="EQ14" s="220">
        <v>436.09483</v>
      </c>
      <c r="ER14" s="220">
        <v>487.49272999999994</v>
      </c>
      <c r="ES14" s="220">
        <v>423.95573999999999</v>
      </c>
      <c r="ET14" s="220">
        <v>487.11014999999998</v>
      </c>
      <c r="EU14" s="220">
        <v>822.04967999999997</v>
      </c>
      <c r="EV14" s="220">
        <v>816.0784799999999</v>
      </c>
      <c r="EW14" s="220">
        <v>780.44413999999995</v>
      </c>
      <c r="EX14" s="220">
        <v>647.23528999999996</v>
      </c>
      <c r="EY14" s="220">
        <v>858.73946000000001</v>
      </c>
      <c r="EZ14" s="220">
        <v>1041.43326</v>
      </c>
      <c r="FA14" s="220">
        <v>709.13486999999998</v>
      </c>
      <c r="FB14" s="220">
        <v>623.82534600000008</v>
      </c>
      <c r="FC14" s="220">
        <v>586.91078200000004</v>
      </c>
      <c r="FD14" s="220">
        <v>498.23293000000001</v>
      </c>
    </row>
    <row r="15" spans="1:160" s="216" customFormat="1" ht="12">
      <c r="A15" s="329" t="s">
        <v>74</v>
      </c>
      <c r="B15" s="220">
        <v>389.94694000000004</v>
      </c>
      <c r="C15" s="220">
        <v>385.57859000000002</v>
      </c>
      <c r="D15" s="220">
        <v>467.77892000000003</v>
      </c>
      <c r="E15" s="220">
        <v>187.82567999999998</v>
      </c>
      <c r="F15" s="220">
        <v>265.67912000000001</v>
      </c>
      <c r="G15" s="220">
        <v>350.30466000000001</v>
      </c>
      <c r="H15" s="220">
        <v>450.98581000000001</v>
      </c>
      <c r="I15" s="220">
        <v>122.98221000000001</v>
      </c>
      <c r="J15" s="220">
        <v>151.36225999999999</v>
      </c>
      <c r="K15" s="220">
        <v>207.03490000000002</v>
      </c>
      <c r="L15" s="220">
        <v>173.27848800000001</v>
      </c>
      <c r="M15" s="220">
        <v>248.75517999999997</v>
      </c>
      <c r="N15" s="220">
        <v>353.05668600000001</v>
      </c>
      <c r="O15" s="220">
        <v>249.31955199999999</v>
      </c>
      <c r="P15" s="220">
        <v>96.234331999999995</v>
      </c>
      <c r="Q15" s="220">
        <v>97.605599999999995</v>
      </c>
      <c r="R15" s="220">
        <v>98.709902</v>
      </c>
      <c r="S15" s="220">
        <v>184.00035199999999</v>
      </c>
      <c r="T15" s="220">
        <v>357.20622800000001</v>
      </c>
      <c r="U15" s="220">
        <v>165.97670399999998</v>
      </c>
      <c r="V15" s="220">
        <v>192.46330599999999</v>
      </c>
      <c r="W15" s="220">
        <v>98.877530000000007</v>
      </c>
      <c r="X15" s="220">
        <v>125.140142</v>
      </c>
      <c r="Y15" s="220">
        <v>101.43402599999999</v>
      </c>
      <c r="Z15" s="220">
        <v>124.88657799999999</v>
      </c>
      <c r="AA15" s="220">
        <v>115.237368</v>
      </c>
      <c r="AB15" s="220">
        <v>48.799362000000002</v>
      </c>
      <c r="AC15" s="220">
        <v>99.471131999999997</v>
      </c>
      <c r="AD15" s="220">
        <v>68.468133999999992</v>
      </c>
      <c r="AE15" s="220">
        <v>138.08735799999999</v>
      </c>
      <c r="AF15" s="220">
        <v>190.95980000000003</v>
      </c>
      <c r="AG15" s="220">
        <v>97.592032000000003</v>
      </c>
      <c r="AH15" s="220">
        <v>96.087934999999987</v>
      </c>
      <c r="AI15" s="220">
        <v>97.300049999999999</v>
      </c>
      <c r="AJ15" s="220">
        <v>42.774000000000001</v>
      </c>
      <c r="AK15" s="220">
        <v>69.242663999999991</v>
      </c>
      <c r="AL15" s="220">
        <v>102.193696</v>
      </c>
      <c r="AM15" s="220">
        <v>122.01868200000001</v>
      </c>
      <c r="AN15" s="220">
        <v>23.382168</v>
      </c>
      <c r="AO15" s="220">
        <v>26.239000000000001</v>
      </c>
      <c r="AP15" s="220">
        <v>4.1000000000000002E-2</v>
      </c>
      <c r="AQ15" s="220">
        <v>80.507000000000005</v>
      </c>
      <c r="AR15" s="220">
        <v>73.986161999999993</v>
      </c>
      <c r="AS15" s="220">
        <v>140.789534</v>
      </c>
      <c r="AT15" s="220">
        <v>144.60453799999999</v>
      </c>
      <c r="AU15" s="220">
        <v>101.44736800000001</v>
      </c>
      <c r="AV15" s="220">
        <v>70.199506</v>
      </c>
      <c r="AW15" s="220">
        <v>30.646999999999998</v>
      </c>
      <c r="AX15" s="220">
        <v>42.841999999999999</v>
      </c>
      <c r="AY15" s="220">
        <v>28.361000000000001</v>
      </c>
      <c r="AZ15" s="220">
        <v>15.236000000000001</v>
      </c>
      <c r="BA15" s="220">
        <v>0</v>
      </c>
      <c r="BB15" s="220">
        <v>0</v>
      </c>
      <c r="BC15" s="220">
        <v>0</v>
      </c>
      <c r="BD15" s="220">
        <v>149.16548399999999</v>
      </c>
      <c r="BE15" s="220">
        <v>80.330692000000013</v>
      </c>
      <c r="BF15" s="220">
        <v>73.555859999999996</v>
      </c>
      <c r="BG15" s="220">
        <v>73.414085999999998</v>
      </c>
      <c r="BH15" s="220">
        <v>80.509133999999989</v>
      </c>
      <c r="BI15" s="220">
        <v>84.272818000000001</v>
      </c>
      <c r="BJ15" s="220">
        <v>39.914268</v>
      </c>
      <c r="BK15" s="220">
        <v>45.013235999999999</v>
      </c>
      <c r="BL15" s="220">
        <v>20.127882</v>
      </c>
      <c r="BM15" s="220">
        <v>51.776981999999997</v>
      </c>
      <c r="BN15" s="220">
        <v>56.316606</v>
      </c>
      <c r="BO15" s="220">
        <v>63.843133999999999</v>
      </c>
      <c r="BP15" s="220">
        <v>91.285881999999987</v>
      </c>
      <c r="BQ15" s="220">
        <v>79.211238000000009</v>
      </c>
      <c r="BR15" s="220">
        <v>75.175814000000003</v>
      </c>
      <c r="BS15" s="220">
        <v>36.459960000000002</v>
      </c>
      <c r="BT15" s="220">
        <v>0</v>
      </c>
      <c r="BU15" s="220">
        <v>8.6458860000000008</v>
      </c>
      <c r="BV15" s="220">
        <v>0</v>
      </c>
      <c r="BW15" s="220">
        <v>0</v>
      </c>
      <c r="BX15" s="220">
        <v>0</v>
      </c>
      <c r="BY15" s="220">
        <v>0</v>
      </c>
      <c r="BZ15" s="220">
        <v>0</v>
      </c>
      <c r="CA15" s="220">
        <v>0</v>
      </c>
      <c r="CB15" s="220">
        <v>0</v>
      </c>
      <c r="CC15" s="220">
        <v>0</v>
      </c>
      <c r="CD15" s="220">
        <v>0</v>
      </c>
      <c r="CE15" s="220">
        <v>0</v>
      </c>
      <c r="CF15" s="220">
        <v>0</v>
      </c>
      <c r="CG15" s="220">
        <v>13.558475</v>
      </c>
      <c r="CH15" s="220">
        <v>0</v>
      </c>
      <c r="CI15" s="220">
        <v>0</v>
      </c>
      <c r="CJ15" s="220">
        <v>0</v>
      </c>
      <c r="CK15" s="220">
        <v>0</v>
      </c>
      <c r="CL15" s="220">
        <v>0</v>
      </c>
      <c r="CM15" s="220">
        <v>0</v>
      </c>
      <c r="CN15" s="220">
        <v>0</v>
      </c>
      <c r="CO15" s="220">
        <v>0</v>
      </c>
      <c r="CP15" s="220">
        <v>0</v>
      </c>
      <c r="CQ15" s="220">
        <v>0</v>
      </c>
      <c r="CR15" s="220">
        <v>0</v>
      </c>
      <c r="CS15" s="220">
        <v>0</v>
      </c>
      <c r="CT15" s="220">
        <v>0</v>
      </c>
      <c r="CU15" s="220">
        <v>0</v>
      </c>
      <c r="CV15" s="220">
        <v>0</v>
      </c>
      <c r="CW15" s="220">
        <v>0</v>
      </c>
      <c r="CX15" s="220">
        <v>0</v>
      </c>
      <c r="CY15" s="220">
        <v>0</v>
      </c>
      <c r="CZ15" s="220">
        <v>0</v>
      </c>
      <c r="DA15" s="220">
        <v>0</v>
      </c>
      <c r="DB15" s="220">
        <v>0</v>
      </c>
      <c r="DC15" s="220">
        <v>0</v>
      </c>
      <c r="DD15" s="220">
        <v>0</v>
      </c>
      <c r="DE15" s="220">
        <v>0</v>
      </c>
      <c r="DF15" s="220">
        <v>0</v>
      </c>
      <c r="DG15" s="220">
        <v>0</v>
      </c>
      <c r="DH15" s="220">
        <v>0</v>
      </c>
      <c r="DI15" s="220">
        <v>0</v>
      </c>
      <c r="DJ15" s="220">
        <v>0</v>
      </c>
      <c r="DK15" s="220">
        <v>0</v>
      </c>
      <c r="DL15" s="220">
        <v>0</v>
      </c>
      <c r="DM15" s="220">
        <v>0</v>
      </c>
      <c r="DN15" s="220">
        <v>0</v>
      </c>
      <c r="DO15" s="220">
        <v>0</v>
      </c>
      <c r="DP15" s="220">
        <v>0</v>
      </c>
      <c r="DQ15" s="220">
        <v>0</v>
      </c>
      <c r="DR15" s="220">
        <v>0</v>
      </c>
      <c r="DS15" s="220">
        <v>0</v>
      </c>
      <c r="DT15" s="220">
        <v>0</v>
      </c>
      <c r="DU15" s="220">
        <v>0</v>
      </c>
      <c r="DV15" s="220">
        <v>0</v>
      </c>
      <c r="DW15" s="220">
        <v>0</v>
      </c>
      <c r="DX15" s="220">
        <v>0</v>
      </c>
      <c r="DY15" s="220">
        <v>0</v>
      </c>
      <c r="DZ15" s="220">
        <v>0</v>
      </c>
      <c r="EA15" s="220">
        <v>0</v>
      </c>
      <c r="EB15" s="220">
        <v>0</v>
      </c>
      <c r="EC15" s="220">
        <v>0</v>
      </c>
      <c r="ED15" s="220">
        <v>0</v>
      </c>
      <c r="EE15" s="220">
        <v>0</v>
      </c>
      <c r="EF15" s="220">
        <v>0</v>
      </c>
      <c r="EG15" s="220">
        <v>0</v>
      </c>
      <c r="EH15" s="220">
        <v>0</v>
      </c>
      <c r="EI15" s="220">
        <v>0</v>
      </c>
      <c r="EJ15" s="220">
        <v>0</v>
      </c>
      <c r="EK15" s="220">
        <v>0</v>
      </c>
      <c r="EL15" s="220">
        <v>0</v>
      </c>
      <c r="EM15" s="220">
        <v>0</v>
      </c>
      <c r="EN15" s="220">
        <v>0</v>
      </c>
      <c r="EO15" s="220">
        <v>0</v>
      </c>
      <c r="EP15" s="220">
        <v>0</v>
      </c>
      <c r="EQ15" s="220">
        <v>0</v>
      </c>
      <c r="ER15" s="220">
        <v>0</v>
      </c>
      <c r="ES15" s="220">
        <v>0</v>
      </c>
      <c r="ET15" s="220">
        <v>0</v>
      </c>
      <c r="EU15" s="220">
        <v>0</v>
      </c>
      <c r="EV15" s="220">
        <v>0</v>
      </c>
      <c r="EW15" s="220">
        <v>0</v>
      </c>
      <c r="EX15" s="220">
        <v>0</v>
      </c>
      <c r="EY15" s="220">
        <v>0</v>
      </c>
      <c r="EZ15" s="220">
        <v>0</v>
      </c>
      <c r="FA15" s="220">
        <v>0</v>
      </c>
      <c r="FB15" s="220">
        <v>0</v>
      </c>
      <c r="FC15" s="220">
        <v>0</v>
      </c>
      <c r="FD15" s="220">
        <v>0</v>
      </c>
    </row>
    <row r="16" spans="1:160" s="216" customFormat="1" ht="12">
      <c r="A16" s="330" t="s">
        <v>76</v>
      </c>
      <c r="B16" s="220">
        <v>93.945939999999993</v>
      </c>
      <c r="C16" s="220">
        <v>93.777590000000004</v>
      </c>
      <c r="D16" s="220">
        <v>108.23392</v>
      </c>
      <c r="E16" s="220">
        <v>40.374679999999998</v>
      </c>
      <c r="F16" s="220">
        <v>106.70312</v>
      </c>
      <c r="G16" s="220">
        <v>113.75966</v>
      </c>
      <c r="H16" s="220">
        <v>106.67180999999999</v>
      </c>
      <c r="I16" s="220">
        <v>24.09421</v>
      </c>
      <c r="J16" s="220">
        <v>79.295259999999999</v>
      </c>
      <c r="K16" s="220">
        <v>82.914900000000003</v>
      </c>
      <c r="L16" s="220">
        <v>73.597487999999998</v>
      </c>
      <c r="M16" s="220">
        <v>69.407179999999997</v>
      </c>
      <c r="N16" s="220">
        <v>109.54368599999999</v>
      </c>
      <c r="O16" s="220">
        <v>92.766552000000004</v>
      </c>
      <c r="P16" s="220">
        <v>78.301332000000002</v>
      </c>
      <c r="Q16" s="220">
        <v>97.605599999999995</v>
      </c>
      <c r="R16" s="220">
        <v>95.005902000000006</v>
      </c>
      <c r="S16" s="220">
        <v>107.594352</v>
      </c>
      <c r="T16" s="220">
        <v>111.948228</v>
      </c>
      <c r="U16" s="220">
        <v>88.048704000000001</v>
      </c>
      <c r="V16" s="220">
        <v>83.475306000000003</v>
      </c>
      <c r="W16" s="220">
        <v>39.11253</v>
      </c>
      <c r="X16" s="220">
        <v>108.857142</v>
      </c>
      <c r="Y16" s="220">
        <v>90.730025999999995</v>
      </c>
      <c r="Z16" s="220">
        <v>83.677577999999997</v>
      </c>
      <c r="AA16" s="220">
        <v>52.315367999999999</v>
      </c>
      <c r="AB16" s="220">
        <v>48.799362000000002</v>
      </c>
      <c r="AC16" s="220">
        <v>99.471131999999997</v>
      </c>
      <c r="AD16" s="220">
        <v>65.302133999999995</v>
      </c>
      <c r="AE16" s="220">
        <v>75.923357999999993</v>
      </c>
      <c r="AF16" s="220">
        <v>98.5578</v>
      </c>
      <c r="AG16" s="220">
        <v>70.357032000000004</v>
      </c>
      <c r="AH16" s="220">
        <v>82.014934999999994</v>
      </c>
      <c r="AI16" s="220">
        <v>67.735050000000001</v>
      </c>
      <c r="AJ16" s="220">
        <v>0</v>
      </c>
      <c r="AK16" s="220">
        <v>33.365664000000002</v>
      </c>
      <c r="AL16" s="220">
        <v>101.964696</v>
      </c>
      <c r="AM16" s="220">
        <v>102.73768200000001</v>
      </c>
      <c r="AN16" s="220">
        <v>23.382168</v>
      </c>
      <c r="AO16" s="220">
        <v>0</v>
      </c>
      <c r="AP16" s="220">
        <v>0</v>
      </c>
      <c r="AQ16" s="220">
        <v>0</v>
      </c>
      <c r="AR16" s="220">
        <v>16.323162</v>
      </c>
      <c r="AS16" s="220">
        <v>34.065534</v>
      </c>
      <c r="AT16" s="220">
        <v>79.238538000000005</v>
      </c>
      <c r="AU16" s="220">
        <v>61.549368000000001</v>
      </c>
      <c r="AV16" s="220">
        <v>43.249505999999997</v>
      </c>
      <c r="AW16" s="220">
        <v>0</v>
      </c>
      <c r="AX16" s="220">
        <v>0</v>
      </c>
      <c r="AY16" s="220">
        <v>0</v>
      </c>
      <c r="AZ16" s="220">
        <v>0</v>
      </c>
      <c r="BA16" s="220">
        <v>0</v>
      </c>
      <c r="BB16" s="220">
        <v>0</v>
      </c>
      <c r="BC16" s="220">
        <v>0</v>
      </c>
      <c r="BD16" s="220">
        <v>58.298484000000002</v>
      </c>
      <c r="BE16" s="220">
        <v>76.165692000000007</v>
      </c>
      <c r="BF16" s="220">
        <v>73.555859999999996</v>
      </c>
      <c r="BG16" s="220">
        <v>60.214086000000002</v>
      </c>
      <c r="BH16" s="220">
        <v>64.567133999999996</v>
      </c>
      <c r="BI16" s="220">
        <v>60.283817999999997</v>
      </c>
      <c r="BJ16" s="220">
        <v>22.922267999999999</v>
      </c>
      <c r="BK16" s="220">
        <v>45.013235999999999</v>
      </c>
      <c r="BL16" s="220">
        <v>20.127882</v>
      </c>
      <c r="BM16" s="220">
        <v>51.776981999999997</v>
      </c>
      <c r="BN16" s="220">
        <v>56.316606</v>
      </c>
      <c r="BO16" s="220">
        <v>63.843133999999999</v>
      </c>
      <c r="BP16" s="220">
        <v>65.355881999999994</v>
      </c>
      <c r="BQ16" s="220">
        <v>65.243238000000005</v>
      </c>
      <c r="BR16" s="220">
        <v>72.296813999999998</v>
      </c>
      <c r="BS16" s="220">
        <v>36.459960000000002</v>
      </c>
      <c r="BT16" s="220">
        <v>0</v>
      </c>
      <c r="BU16" s="220">
        <v>8.6458860000000008</v>
      </c>
      <c r="BV16" s="220">
        <v>0</v>
      </c>
      <c r="BW16" s="220">
        <v>0</v>
      </c>
      <c r="BX16" s="220">
        <v>0</v>
      </c>
      <c r="BY16" s="220">
        <v>0</v>
      </c>
      <c r="BZ16" s="220">
        <v>0</v>
      </c>
      <c r="CA16" s="220">
        <v>0</v>
      </c>
      <c r="CB16" s="220">
        <v>0</v>
      </c>
      <c r="CC16" s="220">
        <v>0</v>
      </c>
      <c r="CD16" s="220">
        <v>0</v>
      </c>
      <c r="CE16" s="220">
        <v>0</v>
      </c>
      <c r="CF16" s="220">
        <v>0</v>
      </c>
      <c r="CG16" s="220">
        <v>13.558475</v>
      </c>
      <c r="CH16" s="220">
        <v>0</v>
      </c>
      <c r="CI16" s="220">
        <v>0</v>
      </c>
      <c r="CJ16" s="220">
        <v>0</v>
      </c>
      <c r="CK16" s="220">
        <v>0</v>
      </c>
      <c r="CL16" s="220">
        <v>0</v>
      </c>
      <c r="CM16" s="220">
        <v>0</v>
      </c>
      <c r="CN16" s="220">
        <v>0</v>
      </c>
      <c r="CO16" s="220">
        <v>0</v>
      </c>
      <c r="CP16" s="220">
        <v>0</v>
      </c>
      <c r="CQ16" s="220">
        <v>0</v>
      </c>
      <c r="CR16" s="220">
        <v>0</v>
      </c>
      <c r="CS16" s="220">
        <v>0</v>
      </c>
      <c r="CT16" s="220">
        <v>0</v>
      </c>
      <c r="CU16" s="220">
        <v>0</v>
      </c>
      <c r="CV16" s="220">
        <v>0</v>
      </c>
      <c r="CW16" s="220">
        <v>0</v>
      </c>
      <c r="CX16" s="220">
        <v>0</v>
      </c>
      <c r="CY16" s="220">
        <v>0</v>
      </c>
      <c r="CZ16" s="220">
        <v>0</v>
      </c>
      <c r="DA16" s="220">
        <v>0</v>
      </c>
      <c r="DB16" s="220">
        <v>0</v>
      </c>
      <c r="DC16" s="220">
        <v>0</v>
      </c>
      <c r="DD16" s="220">
        <v>0</v>
      </c>
      <c r="DE16" s="220">
        <v>0</v>
      </c>
      <c r="DF16" s="220">
        <v>0</v>
      </c>
      <c r="DG16" s="220">
        <v>0</v>
      </c>
      <c r="DH16" s="220">
        <v>0</v>
      </c>
      <c r="DI16" s="220">
        <v>0</v>
      </c>
      <c r="DJ16" s="220">
        <v>0</v>
      </c>
      <c r="DK16" s="220">
        <v>0</v>
      </c>
      <c r="DL16" s="220">
        <v>0</v>
      </c>
      <c r="DM16" s="220">
        <v>0</v>
      </c>
      <c r="DN16" s="220">
        <v>0</v>
      </c>
      <c r="DO16" s="220">
        <v>0</v>
      </c>
      <c r="DP16" s="220">
        <v>0</v>
      </c>
      <c r="DQ16" s="220">
        <v>0</v>
      </c>
      <c r="DR16" s="220">
        <v>0</v>
      </c>
      <c r="DS16" s="220">
        <v>0</v>
      </c>
      <c r="DT16" s="220">
        <v>0</v>
      </c>
      <c r="DU16" s="220">
        <v>0</v>
      </c>
      <c r="DV16" s="220">
        <v>0</v>
      </c>
      <c r="DW16" s="220">
        <v>0</v>
      </c>
      <c r="DX16" s="220">
        <v>0</v>
      </c>
      <c r="DY16" s="220">
        <v>0</v>
      </c>
      <c r="DZ16" s="220">
        <v>0</v>
      </c>
      <c r="EA16" s="220">
        <v>0</v>
      </c>
      <c r="EB16" s="220">
        <v>0</v>
      </c>
      <c r="EC16" s="220">
        <v>0</v>
      </c>
      <c r="ED16" s="220">
        <v>0</v>
      </c>
      <c r="EE16" s="220">
        <v>0</v>
      </c>
      <c r="EF16" s="220">
        <v>0</v>
      </c>
      <c r="EG16" s="220">
        <v>0</v>
      </c>
      <c r="EH16" s="220">
        <v>0</v>
      </c>
      <c r="EI16" s="220">
        <v>0</v>
      </c>
      <c r="EJ16" s="220">
        <v>0</v>
      </c>
      <c r="EK16" s="220">
        <v>0</v>
      </c>
      <c r="EL16" s="220">
        <v>0</v>
      </c>
      <c r="EM16" s="220">
        <v>0</v>
      </c>
      <c r="EN16" s="220">
        <v>0</v>
      </c>
      <c r="EO16" s="220">
        <v>0</v>
      </c>
      <c r="EP16" s="220">
        <v>0</v>
      </c>
      <c r="EQ16" s="220">
        <v>0</v>
      </c>
      <c r="ER16" s="220">
        <v>0</v>
      </c>
      <c r="ES16" s="220">
        <v>0</v>
      </c>
      <c r="ET16" s="220">
        <v>0</v>
      </c>
      <c r="EU16" s="220">
        <v>0</v>
      </c>
      <c r="EV16" s="220">
        <v>0</v>
      </c>
      <c r="EW16" s="220">
        <v>0</v>
      </c>
      <c r="EX16" s="220">
        <v>0</v>
      </c>
      <c r="EY16" s="220">
        <v>0</v>
      </c>
      <c r="EZ16" s="220">
        <v>0</v>
      </c>
      <c r="FA16" s="220">
        <v>0</v>
      </c>
      <c r="FB16" s="220">
        <v>0</v>
      </c>
      <c r="FC16" s="220">
        <v>0</v>
      </c>
      <c r="FD16" s="220">
        <v>0</v>
      </c>
    </row>
    <row r="17" spans="1:160" s="216" customFormat="1" ht="12">
      <c r="A17" s="330" t="s">
        <v>77</v>
      </c>
      <c r="B17" s="220">
        <v>147.161</v>
      </c>
      <c r="C17" s="220">
        <v>197.28700000000001</v>
      </c>
      <c r="D17" s="220">
        <v>160.95400000000001</v>
      </c>
      <c r="E17" s="220">
        <v>143.07300000000001</v>
      </c>
      <c r="F17" s="220">
        <v>157.81799999999998</v>
      </c>
      <c r="G17" s="220">
        <v>230.94900000000001</v>
      </c>
      <c r="H17" s="220">
        <v>331.62900000000002</v>
      </c>
      <c r="I17" s="220">
        <v>98.888000000000005</v>
      </c>
      <c r="J17" s="220">
        <v>72.067000000000007</v>
      </c>
      <c r="K17" s="220">
        <v>121.74300000000001</v>
      </c>
      <c r="L17" s="220">
        <v>92.811999999999998</v>
      </c>
      <c r="M17" s="220">
        <v>166.87599999999998</v>
      </c>
      <c r="N17" s="220">
        <v>191.97900000000001</v>
      </c>
      <c r="O17" s="220">
        <v>127.741</v>
      </c>
      <c r="P17" s="220">
        <v>17.933</v>
      </c>
      <c r="Q17" s="220">
        <v>0</v>
      </c>
      <c r="R17" s="220">
        <v>3.7040000000000002</v>
      </c>
      <c r="S17" s="220">
        <v>76.405999999999992</v>
      </c>
      <c r="T17" s="220">
        <v>244.42699999999999</v>
      </c>
      <c r="U17" s="220">
        <v>77.927999999999997</v>
      </c>
      <c r="V17" s="220">
        <v>108.988</v>
      </c>
      <c r="W17" s="220">
        <v>59.765000000000001</v>
      </c>
      <c r="X17" s="220">
        <v>16.283000000000001</v>
      </c>
      <c r="Y17" s="220">
        <v>10.704000000000001</v>
      </c>
      <c r="Z17" s="220">
        <v>39.454000000000001</v>
      </c>
      <c r="AA17" s="220">
        <v>62.350999999999999</v>
      </c>
      <c r="AB17" s="220">
        <v>0</v>
      </c>
      <c r="AC17" s="220">
        <v>0</v>
      </c>
      <c r="AD17" s="220">
        <v>3.1659999999999999</v>
      </c>
      <c r="AE17" s="220">
        <v>62.164000000000001</v>
      </c>
      <c r="AF17" s="220">
        <v>92.402000000000015</v>
      </c>
      <c r="AG17" s="220">
        <v>27.234999999999999</v>
      </c>
      <c r="AH17" s="220">
        <v>14.073</v>
      </c>
      <c r="AI17" s="220">
        <v>29.565000000000001</v>
      </c>
      <c r="AJ17" s="220">
        <v>42.774000000000001</v>
      </c>
      <c r="AK17" s="220">
        <v>35.876999999999995</v>
      </c>
      <c r="AL17" s="220">
        <v>0.22900000000000001</v>
      </c>
      <c r="AM17" s="220">
        <v>19.280999999999999</v>
      </c>
      <c r="AN17" s="220">
        <v>0</v>
      </c>
      <c r="AO17" s="220">
        <v>26.239000000000001</v>
      </c>
      <c r="AP17" s="220">
        <v>4.1000000000000002E-2</v>
      </c>
      <c r="AQ17" s="220">
        <v>80.507000000000005</v>
      </c>
      <c r="AR17" s="220">
        <v>57.662999999999997</v>
      </c>
      <c r="AS17" s="220">
        <v>106.72399999999999</v>
      </c>
      <c r="AT17" s="220">
        <v>65.366</v>
      </c>
      <c r="AU17" s="220">
        <v>39.898000000000003</v>
      </c>
      <c r="AV17" s="220">
        <v>26.95</v>
      </c>
      <c r="AW17" s="220">
        <v>30.646999999999998</v>
      </c>
      <c r="AX17" s="220">
        <v>42.841999999999999</v>
      </c>
      <c r="AY17" s="220">
        <v>28.361000000000001</v>
      </c>
      <c r="AZ17" s="220">
        <v>15.236000000000001</v>
      </c>
      <c r="BA17" s="220">
        <v>0</v>
      </c>
      <c r="BB17" s="220">
        <v>0</v>
      </c>
      <c r="BC17" s="220">
        <v>0</v>
      </c>
      <c r="BD17" s="220">
        <v>90.86699999999999</v>
      </c>
      <c r="BE17" s="220">
        <v>4.165</v>
      </c>
      <c r="BF17" s="220">
        <v>0</v>
      </c>
      <c r="BG17" s="220">
        <v>13.2</v>
      </c>
      <c r="BH17" s="220">
        <v>15.942</v>
      </c>
      <c r="BI17" s="220">
        <v>23.988999999999997</v>
      </c>
      <c r="BJ17" s="220">
        <v>16.992000000000001</v>
      </c>
      <c r="BK17" s="220">
        <v>0</v>
      </c>
      <c r="BL17" s="220">
        <v>0</v>
      </c>
      <c r="BM17" s="220">
        <v>0</v>
      </c>
      <c r="BN17" s="220">
        <v>0</v>
      </c>
      <c r="BO17" s="220">
        <v>0</v>
      </c>
      <c r="BP17" s="220">
        <v>25.93</v>
      </c>
      <c r="BQ17" s="220">
        <v>13.968</v>
      </c>
      <c r="BR17" s="220">
        <v>2.879</v>
      </c>
      <c r="BS17" s="220">
        <v>0</v>
      </c>
      <c r="BT17" s="220">
        <v>0</v>
      </c>
      <c r="BU17" s="220">
        <v>0</v>
      </c>
      <c r="BV17" s="220">
        <v>0</v>
      </c>
      <c r="BW17" s="220">
        <v>0</v>
      </c>
      <c r="BX17" s="220">
        <v>0</v>
      </c>
      <c r="BY17" s="220">
        <v>0</v>
      </c>
      <c r="BZ17" s="220">
        <v>0</v>
      </c>
      <c r="CA17" s="220">
        <v>0</v>
      </c>
      <c r="CB17" s="220">
        <v>0</v>
      </c>
      <c r="CC17" s="220">
        <v>0</v>
      </c>
      <c r="CD17" s="220">
        <v>0</v>
      </c>
      <c r="CE17" s="220">
        <v>0</v>
      </c>
      <c r="CF17" s="220">
        <v>0</v>
      </c>
      <c r="CG17" s="220">
        <v>0</v>
      </c>
      <c r="CH17" s="220">
        <v>0</v>
      </c>
      <c r="CI17" s="220">
        <v>0</v>
      </c>
      <c r="CJ17" s="220">
        <v>0</v>
      </c>
      <c r="CK17" s="220">
        <v>0</v>
      </c>
      <c r="CL17" s="220">
        <v>0</v>
      </c>
      <c r="CM17" s="220">
        <v>0</v>
      </c>
      <c r="CN17" s="220">
        <v>0</v>
      </c>
      <c r="CO17" s="220">
        <v>0</v>
      </c>
      <c r="CP17" s="220">
        <v>0</v>
      </c>
      <c r="CQ17" s="220">
        <v>0</v>
      </c>
      <c r="CR17" s="220">
        <v>0</v>
      </c>
      <c r="CS17" s="220">
        <v>0</v>
      </c>
      <c r="CT17" s="220">
        <v>0</v>
      </c>
      <c r="CU17" s="220">
        <v>0</v>
      </c>
      <c r="CV17" s="220">
        <v>0</v>
      </c>
      <c r="CW17" s="220">
        <v>0</v>
      </c>
      <c r="CX17" s="220">
        <v>0</v>
      </c>
      <c r="CY17" s="220">
        <v>0</v>
      </c>
      <c r="CZ17" s="220">
        <v>0</v>
      </c>
      <c r="DA17" s="220">
        <v>0</v>
      </c>
      <c r="DB17" s="220">
        <v>0</v>
      </c>
      <c r="DC17" s="220">
        <v>0</v>
      </c>
      <c r="DD17" s="220">
        <v>0</v>
      </c>
      <c r="DE17" s="220">
        <v>0</v>
      </c>
      <c r="DF17" s="220">
        <v>0</v>
      </c>
      <c r="DG17" s="220">
        <v>0</v>
      </c>
      <c r="DH17" s="220">
        <v>0</v>
      </c>
      <c r="DI17" s="220">
        <v>0</v>
      </c>
      <c r="DJ17" s="220">
        <v>0</v>
      </c>
      <c r="DK17" s="220">
        <v>0</v>
      </c>
      <c r="DL17" s="220">
        <v>0</v>
      </c>
      <c r="DM17" s="220">
        <v>0</v>
      </c>
      <c r="DN17" s="220">
        <v>0</v>
      </c>
      <c r="DO17" s="220">
        <v>0</v>
      </c>
      <c r="DP17" s="220">
        <v>0</v>
      </c>
      <c r="DQ17" s="220">
        <v>0</v>
      </c>
      <c r="DR17" s="220">
        <v>0</v>
      </c>
      <c r="DS17" s="220">
        <v>0</v>
      </c>
      <c r="DT17" s="220">
        <v>0</v>
      </c>
      <c r="DU17" s="220">
        <v>0</v>
      </c>
      <c r="DV17" s="220">
        <v>0</v>
      </c>
      <c r="DW17" s="220">
        <v>0</v>
      </c>
      <c r="DX17" s="220">
        <v>0</v>
      </c>
      <c r="DY17" s="220">
        <v>0</v>
      </c>
      <c r="DZ17" s="220">
        <v>0</v>
      </c>
      <c r="EA17" s="220">
        <v>0</v>
      </c>
      <c r="EB17" s="220">
        <v>0</v>
      </c>
      <c r="EC17" s="220">
        <v>0</v>
      </c>
      <c r="ED17" s="220">
        <v>0</v>
      </c>
      <c r="EE17" s="220">
        <v>0</v>
      </c>
      <c r="EF17" s="220">
        <v>0</v>
      </c>
      <c r="EG17" s="220">
        <v>0</v>
      </c>
      <c r="EH17" s="220">
        <v>0</v>
      </c>
      <c r="EI17" s="220">
        <v>0</v>
      </c>
      <c r="EJ17" s="220">
        <v>0</v>
      </c>
      <c r="EK17" s="220">
        <v>0</v>
      </c>
      <c r="EL17" s="220">
        <v>0</v>
      </c>
      <c r="EM17" s="220">
        <v>0</v>
      </c>
      <c r="EN17" s="220">
        <v>0</v>
      </c>
      <c r="EO17" s="220">
        <v>0</v>
      </c>
      <c r="EP17" s="220">
        <v>0</v>
      </c>
      <c r="EQ17" s="220">
        <v>0</v>
      </c>
      <c r="ER17" s="220">
        <v>0</v>
      </c>
      <c r="ES17" s="220">
        <v>0</v>
      </c>
      <c r="ET17" s="220">
        <v>0</v>
      </c>
      <c r="EU17" s="220">
        <v>0</v>
      </c>
      <c r="EV17" s="220">
        <v>0</v>
      </c>
      <c r="EW17" s="220">
        <v>0</v>
      </c>
      <c r="EX17" s="220">
        <v>0</v>
      </c>
      <c r="EY17" s="220">
        <v>0</v>
      </c>
      <c r="EZ17" s="220">
        <v>0</v>
      </c>
      <c r="FA17" s="220">
        <v>0</v>
      </c>
      <c r="FB17" s="220">
        <v>0</v>
      </c>
      <c r="FC17" s="220">
        <v>0</v>
      </c>
      <c r="FD17" s="220">
        <v>0</v>
      </c>
    </row>
    <row r="18" spans="1:160" s="216" customFormat="1" ht="12">
      <c r="A18" s="330" t="s">
        <v>78</v>
      </c>
      <c r="B18" s="220">
        <v>148.84</v>
      </c>
      <c r="C18" s="220">
        <v>94.51400000000001</v>
      </c>
      <c r="D18" s="220">
        <v>198.59100000000001</v>
      </c>
      <c r="E18" s="220">
        <v>4.3780000000000001</v>
      </c>
      <c r="F18" s="220">
        <v>1.1579999999999999</v>
      </c>
      <c r="G18" s="220">
        <v>5.5960000000000001</v>
      </c>
      <c r="H18" s="220">
        <v>12.685</v>
      </c>
      <c r="I18" s="220">
        <v>0</v>
      </c>
      <c r="J18" s="220">
        <v>0</v>
      </c>
      <c r="K18" s="220">
        <v>2.3769999999999998</v>
      </c>
      <c r="L18" s="220">
        <v>6.8689999999999998</v>
      </c>
      <c r="M18" s="220">
        <v>12.472</v>
      </c>
      <c r="N18" s="220">
        <v>51.533999999999999</v>
      </c>
      <c r="O18" s="220">
        <v>28.811999999999998</v>
      </c>
      <c r="P18" s="220">
        <v>0</v>
      </c>
      <c r="Q18" s="220">
        <v>0</v>
      </c>
      <c r="R18" s="220">
        <v>0</v>
      </c>
      <c r="S18" s="220">
        <v>0</v>
      </c>
      <c r="T18" s="220">
        <v>0.83099999999999996</v>
      </c>
      <c r="U18" s="220">
        <v>0</v>
      </c>
      <c r="V18" s="220">
        <v>0</v>
      </c>
      <c r="W18" s="220">
        <v>0</v>
      </c>
      <c r="X18" s="220">
        <v>0</v>
      </c>
      <c r="Y18" s="220">
        <v>0</v>
      </c>
      <c r="Z18" s="220">
        <v>1.7549999999999999</v>
      </c>
      <c r="AA18" s="220">
        <v>0.57099999999999995</v>
      </c>
      <c r="AB18" s="220">
        <v>0</v>
      </c>
      <c r="AC18" s="220">
        <v>0</v>
      </c>
      <c r="AD18" s="220">
        <v>0</v>
      </c>
      <c r="AE18" s="220">
        <v>0</v>
      </c>
      <c r="AF18" s="220">
        <v>0</v>
      </c>
      <c r="AG18" s="220">
        <v>0</v>
      </c>
      <c r="AH18" s="220">
        <v>0</v>
      </c>
      <c r="AI18" s="220">
        <v>0</v>
      </c>
      <c r="AJ18" s="220">
        <v>0</v>
      </c>
      <c r="AK18" s="220">
        <v>0</v>
      </c>
      <c r="AL18" s="220">
        <v>0</v>
      </c>
      <c r="AM18" s="220">
        <v>0</v>
      </c>
      <c r="AN18" s="220">
        <v>0</v>
      </c>
      <c r="AO18" s="220">
        <v>0</v>
      </c>
      <c r="AP18" s="220">
        <v>0</v>
      </c>
      <c r="AQ18" s="220">
        <v>0</v>
      </c>
      <c r="AR18" s="220">
        <v>0</v>
      </c>
      <c r="AS18" s="220">
        <v>0</v>
      </c>
      <c r="AT18" s="220">
        <v>0</v>
      </c>
      <c r="AU18" s="220">
        <v>0</v>
      </c>
      <c r="AV18" s="220">
        <v>0</v>
      </c>
      <c r="AW18" s="220">
        <v>0</v>
      </c>
      <c r="AX18" s="220">
        <v>0</v>
      </c>
      <c r="AY18" s="220">
        <v>0</v>
      </c>
      <c r="AZ18" s="220">
        <v>0</v>
      </c>
      <c r="BA18" s="220">
        <v>0</v>
      </c>
      <c r="BB18" s="220">
        <v>0</v>
      </c>
      <c r="BC18" s="220">
        <v>0</v>
      </c>
      <c r="BD18" s="220">
        <v>0</v>
      </c>
      <c r="BE18" s="220">
        <v>0</v>
      </c>
      <c r="BF18" s="220">
        <v>0</v>
      </c>
      <c r="BG18" s="220">
        <v>0</v>
      </c>
      <c r="BH18" s="220">
        <v>0</v>
      </c>
      <c r="BI18" s="220">
        <v>0</v>
      </c>
      <c r="BJ18" s="220">
        <v>0</v>
      </c>
      <c r="BK18" s="220">
        <v>0</v>
      </c>
      <c r="BL18" s="220">
        <v>0</v>
      </c>
      <c r="BM18" s="220">
        <v>0</v>
      </c>
      <c r="BN18" s="220">
        <v>0</v>
      </c>
      <c r="BO18" s="220">
        <v>0</v>
      </c>
      <c r="BP18" s="220">
        <v>0</v>
      </c>
      <c r="BQ18" s="220">
        <v>0</v>
      </c>
      <c r="BR18" s="220">
        <v>0</v>
      </c>
      <c r="BS18" s="220">
        <v>0</v>
      </c>
      <c r="BT18" s="220">
        <v>0</v>
      </c>
      <c r="BU18" s="220">
        <v>0</v>
      </c>
      <c r="BV18" s="220">
        <v>0</v>
      </c>
      <c r="BW18" s="220">
        <v>0</v>
      </c>
      <c r="BX18" s="220">
        <v>0</v>
      </c>
      <c r="BY18" s="220">
        <v>0</v>
      </c>
      <c r="BZ18" s="220">
        <v>0</v>
      </c>
      <c r="CA18" s="220">
        <v>0</v>
      </c>
      <c r="CB18" s="220">
        <v>0</v>
      </c>
      <c r="CC18" s="220">
        <v>0</v>
      </c>
      <c r="CD18" s="220">
        <v>0</v>
      </c>
      <c r="CE18" s="220">
        <v>0</v>
      </c>
      <c r="CF18" s="220">
        <v>0</v>
      </c>
      <c r="CG18" s="220">
        <v>0</v>
      </c>
      <c r="CH18" s="220">
        <v>0</v>
      </c>
      <c r="CI18" s="220">
        <v>0</v>
      </c>
      <c r="CJ18" s="220">
        <v>0</v>
      </c>
      <c r="CK18" s="220">
        <v>0</v>
      </c>
      <c r="CL18" s="220">
        <v>0</v>
      </c>
      <c r="CM18" s="220">
        <v>0</v>
      </c>
      <c r="CN18" s="220">
        <v>0</v>
      </c>
      <c r="CO18" s="220">
        <v>0</v>
      </c>
      <c r="CP18" s="220">
        <v>0</v>
      </c>
      <c r="CQ18" s="220">
        <v>0</v>
      </c>
      <c r="CR18" s="220">
        <v>0</v>
      </c>
      <c r="CS18" s="220">
        <v>0</v>
      </c>
      <c r="CT18" s="220">
        <v>0</v>
      </c>
      <c r="CU18" s="220">
        <v>0</v>
      </c>
      <c r="CV18" s="220">
        <v>0</v>
      </c>
      <c r="CW18" s="220">
        <v>0</v>
      </c>
      <c r="CX18" s="220">
        <v>0</v>
      </c>
      <c r="CY18" s="220">
        <v>0</v>
      </c>
      <c r="CZ18" s="220">
        <v>0</v>
      </c>
      <c r="DA18" s="220">
        <v>0</v>
      </c>
      <c r="DB18" s="220">
        <v>0</v>
      </c>
      <c r="DC18" s="220">
        <v>0</v>
      </c>
      <c r="DD18" s="220">
        <v>0</v>
      </c>
      <c r="DE18" s="220">
        <v>0</v>
      </c>
      <c r="DF18" s="220">
        <v>0</v>
      </c>
      <c r="DG18" s="220">
        <v>0</v>
      </c>
      <c r="DH18" s="220">
        <v>0</v>
      </c>
      <c r="DI18" s="220">
        <v>0</v>
      </c>
      <c r="DJ18" s="220">
        <v>0</v>
      </c>
      <c r="DK18" s="220">
        <v>0</v>
      </c>
      <c r="DL18" s="220">
        <v>0</v>
      </c>
      <c r="DM18" s="220">
        <v>0</v>
      </c>
      <c r="DN18" s="220">
        <v>0</v>
      </c>
      <c r="DO18" s="220">
        <v>0</v>
      </c>
      <c r="DP18" s="220">
        <v>0</v>
      </c>
      <c r="DQ18" s="220">
        <v>0</v>
      </c>
      <c r="DR18" s="220">
        <v>0</v>
      </c>
      <c r="DS18" s="220">
        <v>0</v>
      </c>
      <c r="DT18" s="220">
        <v>0</v>
      </c>
      <c r="DU18" s="220">
        <v>0</v>
      </c>
      <c r="DV18" s="220">
        <v>0</v>
      </c>
      <c r="DW18" s="220">
        <v>0</v>
      </c>
      <c r="DX18" s="220">
        <v>0</v>
      </c>
      <c r="DY18" s="220">
        <v>0</v>
      </c>
      <c r="DZ18" s="220">
        <v>0</v>
      </c>
      <c r="EA18" s="220">
        <v>0</v>
      </c>
      <c r="EB18" s="220">
        <v>0</v>
      </c>
      <c r="EC18" s="220">
        <v>0</v>
      </c>
      <c r="ED18" s="220">
        <v>0</v>
      </c>
      <c r="EE18" s="220">
        <v>0</v>
      </c>
      <c r="EF18" s="220">
        <v>0</v>
      </c>
      <c r="EG18" s="220">
        <v>0</v>
      </c>
      <c r="EH18" s="220">
        <v>0</v>
      </c>
      <c r="EI18" s="220">
        <v>0</v>
      </c>
      <c r="EJ18" s="220">
        <v>0</v>
      </c>
      <c r="EK18" s="220">
        <v>0</v>
      </c>
      <c r="EL18" s="220">
        <v>0</v>
      </c>
      <c r="EM18" s="220">
        <v>0</v>
      </c>
      <c r="EN18" s="220">
        <v>0</v>
      </c>
      <c r="EO18" s="220">
        <v>0</v>
      </c>
      <c r="EP18" s="220">
        <v>0</v>
      </c>
      <c r="EQ18" s="220">
        <v>0</v>
      </c>
      <c r="ER18" s="220">
        <v>0</v>
      </c>
      <c r="ES18" s="220">
        <v>0</v>
      </c>
      <c r="ET18" s="220">
        <v>0</v>
      </c>
      <c r="EU18" s="220">
        <v>0</v>
      </c>
      <c r="EV18" s="220">
        <v>0</v>
      </c>
      <c r="EW18" s="220">
        <v>0</v>
      </c>
      <c r="EX18" s="220">
        <v>0</v>
      </c>
      <c r="EY18" s="220">
        <v>0</v>
      </c>
      <c r="EZ18" s="220">
        <v>0</v>
      </c>
      <c r="FA18" s="220">
        <v>0</v>
      </c>
      <c r="FB18" s="220">
        <v>0</v>
      </c>
      <c r="FC18" s="220">
        <v>0</v>
      </c>
      <c r="FD18" s="220">
        <v>0</v>
      </c>
    </row>
    <row r="19" spans="1:160" s="216" customFormat="1" ht="12">
      <c r="A19" s="330" t="s">
        <v>79</v>
      </c>
      <c r="B19" s="220">
        <v>862.90749400000004</v>
      </c>
      <c r="C19" s="220">
        <v>855.23959000000002</v>
      </c>
      <c r="D19" s="220">
        <v>785.24651800000004</v>
      </c>
      <c r="E19" s="220">
        <v>765.81364799999994</v>
      </c>
      <c r="F19" s="220">
        <v>547.98393399999998</v>
      </c>
      <c r="G19" s="220">
        <v>627.91862399999991</v>
      </c>
      <c r="H19" s="220">
        <v>974.18546800000001</v>
      </c>
      <c r="I19" s="220">
        <v>851.86696999999992</v>
      </c>
      <c r="J19" s="220">
        <v>857.01941000000011</v>
      </c>
      <c r="K19" s="220">
        <v>714.21596799999998</v>
      </c>
      <c r="L19" s="220">
        <v>776.76608999999996</v>
      </c>
      <c r="M19" s="220">
        <v>775.81187</v>
      </c>
      <c r="N19" s="220">
        <v>798.95454499999994</v>
      </c>
      <c r="O19" s="220">
        <v>858.96581600000002</v>
      </c>
      <c r="P19" s="220">
        <v>798.32103968749993</v>
      </c>
      <c r="Q19" s="220">
        <v>810.41149187499991</v>
      </c>
      <c r="R19" s="220">
        <v>849.60386249999999</v>
      </c>
      <c r="S19" s="220">
        <v>873.32322625000006</v>
      </c>
      <c r="T19" s="220">
        <v>928.10227374999999</v>
      </c>
      <c r="U19" s="220">
        <v>710.54312500000003</v>
      </c>
      <c r="V19" s="220">
        <v>791.49603999999999</v>
      </c>
      <c r="W19" s="220">
        <v>499.88181250000002</v>
      </c>
      <c r="X19" s="220">
        <v>439.10512499999999</v>
      </c>
      <c r="Y19" s="220">
        <v>403.46262000000002</v>
      </c>
      <c r="Z19" s="220">
        <v>745.09073000000012</v>
      </c>
      <c r="AA19" s="220">
        <v>558.76409000000001</v>
      </c>
      <c r="AB19" s="220">
        <v>657.64443000000006</v>
      </c>
      <c r="AC19" s="220">
        <v>722.50117</v>
      </c>
      <c r="AD19" s="220">
        <v>843.94487000000004</v>
      </c>
      <c r="AE19" s="220">
        <v>1017.7384500000001</v>
      </c>
      <c r="AF19" s="220">
        <v>1146.16077</v>
      </c>
      <c r="AG19" s="220">
        <v>905.45880999999997</v>
      </c>
      <c r="AH19" s="220">
        <v>946.09287000000006</v>
      </c>
      <c r="AI19" s="220">
        <v>1137.64726</v>
      </c>
      <c r="AJ19" s="220">
        <v>1389.4185600000001</v>
      </c>
      <c r="AK19" s="220">
        <v>1196.76099</v>
      </c>
      <c r="AL19" s="220">
        <v>1373.8261400000001</v>
      </c>
      <c r="AM19" s="220">
        <v>1118.9770100000001</v>
      </c>
      <c r="AN19" s="220">
        <v>1168.8624100000002</v>
      </c>
      <c r="AO19" s="220">
        <v>875.89960000000008</v>
      </c>
      <c r="AP19" s="220">
        <v>777.24082999999996</v>
      </c>
      <c r="AQ19" s="220">
        <v>782.96605999999997</v>
      </c>
      <c r="AR19" s="220">
        <v>923.07489899999996</v>
      </c>
      <c r="AS19" s="220">
        <v>893.83814500000005</v>
      </c>
      <c r="AT19" s="220">
        <v>928.96456699999999</v>
      </c>
      <c r="AU19" s="220">
        <v>1155.77567</v>
      </c>
      <c r="AV19" s="220">
        <v>807.717668</v>
      </c>
      <c r="AW19" s="220">
        <v>515.37871199999995</v>
      </c>
      <c r="AX19" s="220">
        <v>490.37062800000001</v>
      </c>
      <c r="AY19" s="220">
        <v>509.07675399999994</v>
      </c>
      <c r="AZ19" s="220">
        <v>711.715147</v>
      </c>
      <c r="BA19" s="220">
        <v>716.36359199999993</v>
      </c>
      <c r="BB19" s="220">
        <v>838.964111</v>
      </c>
      <c r="BC19" s="220">
        <v>966.72623899999985</v>
      </c>
      <c r="BD19" s="220">
        <v>1155.1331869999999</v>
      </c>
      <c r="BE19" s="220">
        <v>924.89034287499999</v>
      </c>
      <c r="BF19" s="220">
        <v>918.40875300000005</v>
      </c>
      <c r="BG19" s="220">
        <v>780.78937099999996</v>
      </c>
      <c r="BH19" s="220">
        <v>680.85151599999995</v>
      </c>
      <c r="BI19" s="220">
        <v>837.93779499999994</v>
      </c>
      <c r="BJ19" s="220">
        <v>694.71983399999999</v>
      </c>
      <c r="BK19" s="220">
        <v>603.46276000000012</v>
      </c>
      <c r="BL19" s="220">
        <v>690.03116999999997</v>
      </c>
      <c r="BM19" s="220">
        <v>555.55065100000002</v>
      </c>
      <c r="BN19" s="220">
        <v>808.78974300000004</v>
      </c>
      <c r="BO19" s="220">
        <v>673.79531800000018</v>
      </c>
      <c r="BP19" s="220">
        <v>821.77819</v>
      </c>
      <c r="BQ19" s="220">
        <v>679.746623</v>
      </c>
      <c r="BR19" s="220">
        <v>717.14025500000002</v>
      </c>
      <c r="BS19" s="220">
        <v>942.02139</v>
      </c>
      <c r="BT19" s="220">
        <v>863.40444500000012</v>
      </c>
      <c r="BU19" s="220">
        <v>671.271659</v>
      </c>
      <c r="BV19" s="220">
        <v>682.122838</v>
      </c>
      <c r="BW19" s="220">
        <v>972.54068699999993</v>
      </c>
      <c r="BX19" s="220">
        <v>1025.5516909999999</v>
      </c>
      <c r="BY19" s="220">
        <v>765.37066900000002</v>
      </c>
      <c r="BZ19" s="220">
        <v>841.15094799999997</v>
      </c>
      <c r="CA19" s="220">
        <v>853.66125299999999</v>
      </c>
      <c r="CB19" s="220">
        <v>808.071369</v>
      </c>
      <c r="CC19" s="220">
        <v>860.82845999999995</v>
      </c>
      <c r="CD19" s="220">
        <v>872.80706700000007</v>
      </c>
      <c r="CE19" s="220">
        <v>721.05430100000012</v>
      </c>
      <c r="CF19" s="220">
        <v>674.82925499999988</v>
      </c>
      <c r="CG19" s="220">
        <v>633.71515375000001</v>
      </c>
      <c r="CH19" s="220">
        <v>896.95923800000003</v>
      </c>
      <c r="CI19" s="220">
        <v>741.22500000000002</v>
      </c>
      <c r="CJ19" s="220">
        <v>596.555384</v>
      </c>
      <c r="CK19" s="220">
        <v>468.55</v>
      </c>
      <c r="CL19" s="220">
        <v>455.36935900000003</v>
      </c>
      <c r="CM19" s="220">
        <v>736.16369999999995</v>
      </c>
      <c r="CN19" s="220">
        <v>871.40497600000003</v>
      </c>
      <c r="CO19" s="220">
        <v>838.81599999999992</v>
      </c>
      <c r="CP19" s="220">
        <v>761.82800000000009</v>
      </c>
      <c r="CQ19" s="220">
        <v>672.96137499999998</v>
      </c>
      <c r="CR19" s="220">
        <v>704.27099999999996</v>
      </c>
      <c r="CS19" s="220">
        <v>598.88300000000004</v>
      </c>
      <c r="CT19" s="220">
        <v>671.96849999999995</v>
      </c>
      <c r="CU19" s="220">
        <v>571.92000000000007</v>
      </c>
      <c r="CV19" s="220">
        <v>442.32600000000002</v>
      </c>
      <c r="CW19" s="220">
        <v>301.95600000000002</v>
      </c>
      <c r="CX19" s="220">
        <v>382.61900000000003</v>
      </c>
      <c r="CY19" s="220">
        <v>308.964</v>
      </c>
      <c r="CZ19" s="220">
        <v>565.21100000000001</v>
      </c>
      <c r="DA19" s="220">
        <v>503.88100000000003</v>
      </c>
      <c r="DB19" s="220">
        <v>477.21750000000003</v>
      </c>
      <c r="DC19" s="220">
        <v>554.72182599999996</v>
      </c>
      <c r="DD19" s="220">
        <v>476.08799999999997</v>
      </c>
      <c r="DE19" s="220">
        <v>634.84249999999997</v>
      </c>
      <c r="DF19" s="220">
        <v>403.40800000000002</v>
      </c>
      <c r="DG19" s="220">
        <v>321.29750000000001</v>
      </c>
      <c r="DH19" s="220">
        <v>307.55600000000004</v>
      </c>
      <c r="DI19" s="220">
        <v>340.55400000000003</v>
      </c>
      <c r="DJ19" s="220">
        <v>361.767</v>
      </c>
      <c r="DK19" s="220">
        <v>472.77500000000003</v>
      </c>
      <c r="DL19" s="220">
        <v>464.10199999999998</v>
      </c>
      <c r="DM19" s="220">
        <v>503.71099999999996</v>
      </c>
      <c r="DN19" s="220">
        <v>541.23450000000003</v>
      </c>
      <c r="DO19" s="220">
        <v>505.18299999999999</v>
      </c>
      <c r="DP19" s="220">
        <v>502.18899999999996</v>
      </c>
      <c r="DQ19" s="220">
        <v>499.81100000000004</v>
      </c>
      <c r="DR19" s="220">
        <v>588.89850000000001</v>
      </c>
      <c r="DS19" s="220">
        <v>466.428</v>
      </c>
      <c r="DT19" s="220">
        <v>496.92049999999995</v>
      </c>
      <c r="DU19" s="220">
        <v>499.47500000000002</v>
      </c>
      <c r="DV19" s="220">
        <v>557.60649999999998</v>
      </c>
      <c r="DW19" s="220">
        <v>633.4135</v>
      </c>
      <c r="DX19" s="220">
        <v>815.58517699999993</v>
      </c>
      <c r="DY19" s="220">
        <v>729.64049999999997</v>
      </c>
      <c r="DZ19" s="220">
        <v>505.039646</v>
      </c>
      <c r="EA19" s="220">
        <v>501.21300000000002</v>
      </c>
      <c r="EB19" s="220">
        <v>631.60699999999997</v>
      </c>
      <c r="EC19" s="220">
        <v>722.46875845099999</v>
      </c>
      <c r="ED19" s="220">
        <v>565.00549999999998</v>
      </c>
      <c r="EE19" s="220">
        <v>499.94200000000001</v>
      </c>
      <c r="EF19" s="220">
        <v>436.96431000000001</v>
      </c>
      <c r="EG19" s="220">
        <v>432.64027999999996</v>
      </c>
      <c r="EH19" s="220">
        <v>505.12965000000003</v>
      </c>
      <c r="EI19" s="220">
        <v>551.58253999999999</v>
      </c>
      <c r="EJ19" s="220">
        <v>578.25087000000008</v>
      </c>
      <c r="EK19" s="220">
        <v>530.15328</v>
      </c>
      <c r="EL19" s="220">
        <v>560.53382999999997</v>
      </c>
      <c r="EM19" s="220">
        <v>890.58384999999998</v>
      </c>
      <c r="EN19" s="220">
        <v>841.80852000000004</v>
      </c>
      <c r="EO19" s="220">
        <v>858.56088</v>
      </c>
      <c r="EP19" s="220">
        <v>686.02444000000003</v>
      </c>
      <c r="EQ19" s="220">
        <v>436.09483</v>
      </c>
      <c r="ER19" s="220">
        <v>487.49272999999994</v>
      </c>
      <c r="ES19" s="220">
        <v>423.95573999999999</v>
      </c>
      <c r="ET19" s="220">
        <v>487.11014999999998</v>
      </c>
      <c r="EU19" s="220">
        <v>822.04967999999997</v>
      </c>
      <c r="EV19" s="220">
        <v>816.0784799999999</v>
      </c>
      <c r="EW19" s="220">
        <v>780.44413999999995</v>
      </c>
      <c r="EX19" s="220">
        <v>647.23528999999996</v>
      </c>
      <c r="EY19" s="220">
        <v>858.73946000000001</v>
      </c>
      <c r="EZ19" s="220">
        <v>1041.43326</v>
      </c>
      <c r="FA19" s="220">
        <v>709.13486999999998</v>
      </c>
      <c r="FB19" s="220">
        <v>623.82534600000008</v>
      </c>
      <c r="FC19" s="220">
        <v>586.91078200000004</v>
      </c>
      <c r="FD19" s="220">
        <v>498.23293000000001</v>
      </c>
    </row>
    <row r="20" spans="1:160" s="216" customFormat="1" ht="12">
      <c r="A20" s="294" t="s">
        <v>80</v>
      </c>
      <c r="B20" s="220">
        <v>2298.2321176470587</v>
      </c>
      <c r="C20" s="220">
        <v>2087.2380000000003</v>
      </c>
      <c r="D20" s="220">
        <v>1628.3369411764706</v>
      </c>
      <c r="E20" s="220">
        <v>1244.6098235294116</v>
      </c>
      <c r="F20" s="220">
        <v>1437.6262941176469</v>
      </c>
      <c r="G20" s="220">
        <v>1381.8852941176472</v>
      </c>
      <c r="H20" s="220">
        <v>1425.1873529411764</v>
      </c>
      <c r="I20" s="220">
        <v>1426.3485882352943</v>
      </c>
      <c r="J20" s="220">
        <v>1988.7249999999999</v>
      </c>
      <c r="K20" s="220">
        <v>1461.5295882352941</v>
      </c>
      <c r="L20" s="220">
        <v>2043.669294117647</v>
      </c>
      <c r="M20" s="220">
        <v>2252.311588235294</v>
      </c>
      <c r="N20" s="220">
        <v>2156.0252941176473</v>
      </c>
      <c r="O20" s="220">
        <v>1964.0274705882352</v>
      </c>
      <c r="P20" s="220">
        <v>2115.8364790000001</v>
      </c>
      <c r="Q20" s="220">
        <v>814.59871999999996</v>
      </c>
      <c r="R20" s="220">
        <v>1959.30394</v>
      </c>
      <c r="S20" s="220">
        <v>2137.1381499999998</v>
      </c>
      <c r="T20" s="220">
        <v>2159.3699900000001</v>
      </c>
      <c r="U20" s="220">
        <v>2035.34629</v>
      </c>
      <c r="V20" s="220">
        <v>1442.5093899999999</v>
      </c>
      <c r="W20" s="220">
        <v>2169.4820490000002</v>
      </c>
      <c r="X20" s="220">
        <v>2206.1583489999998</v>
      </c>
      <c r="Y20" s="220">
        <v>2278.18849</v>
      </c>
      <c r="Z20" s="220">
        <v>2283.1347809999997</v>
      </c>
      <c r="AA20" s="220">
        <v>2093.6990588235294</v>
      </c>
      <c r="AB20" s="220">
        <v>2072.3502352941177</v>
      </c>
      <c r="AC20" s="220">
        <v>1401.7231764705882</v>
      </c>
      <c r="AD20" s="220">
        <v>1217.9707058823531</v>
      </c>
      <c r="AE20" s="220">
        <v>1429.9521764705883</v>
      </c>
      <c r="AF20" s="220">
        <v>1481.6418235294118</v>
      </c>
      <c r="AG20" s="220">
        <v>1414.9818235294119</v>
      </c>
      <c r="AH20" s="220">
        <v>1918.7645294117647</v>
      </c>
      <c r="AI20" s="220">
        <v>2121.6639999999998</v>
      </c>
      <c r="AJ20" s="220">
        <v>1502.8579411764708</v>
      </c>
      <c r="AK20" s="220">
        <v>1899.4200588235294</v>
      </c>
      <c r="AL20" s="220">
        <v>2315.2421176470589</v>
      </c>
      <c r="AM20" s="220">
        <v>2163.718117647059</v>
      </c>
      <c r="AN20" s="220">
        <v>2301.0592352941176</v>
      </c>
      <c r="AO20" s="220">
        <v>2234.8535882352944</v>
      </c>
      <c r="AP20" s="220">
        <v>2306.3584705882354</v>
      </c>
      <c r="AQ20" s="220">
        <v>1563.0847058823531</v>
      </c>
      <c r="AR20" s="220">
        <v>1604.9342941176471</v>
      </c>
      <c r="AS20" s="220">
        <v>2046.1652352941178</v>
      </c>
      <c r="AT20" s="220">
        <v>1382.2764705882353</v>
      </c>
      <c r="AU20" s="220">
        <v>1317.894294117647</v>
      </c>
      <c r="AV20" s="220">
        <v>1507.1377647058823</v>
      </c>
      <c r="AW20" s="220">
        <v>1721.2789411764707</v>
      </c>
      <c r="AX20" s="220">
        <v>2238.4096470588238</v>
      </c>
      <c r="AY20" s="220">
        <v>1892.8981176470588</v>
      </c>
      <c r="AZ20" s="220">
        <v>1797.621411764706</v>
      </c>
      <c r="BA20" s="220">
        <v>1445.1734117647061</v>
      </c>
      <c r="BB20" s="220">
        <v>1227.0207647058824</v>
      </c>
      <c r="BC20" s="220">
        <v>714.8988823529412</v>
      </c>
      <c r="BD20" s="220">
        <v>873.52094117647061</v>
      </c>
      <c r="BE20" s="220">
        <v>2228.5597058823528</v>
      </c>
      <c r="BF20" s="220">
        <v>1996.94</v>
      </c>
      <c r="BG20" s="220">
        <v>1428.9414705882355</v>
      </c>
      <c r="BH20" s="220">
        <v>1686.3564117647059</v>
      </c>
      <c r="BI20" s="220">
        <v>1505.8994705882353</v>
      </c>
      <c r="BJ20" s="220">
        <v>1761.1430588235296</v>
      </c>
      <c r="BK20" s="220">
        <v>2078.4586470588233</v>
      </c>
      <c r="BL20" s="220">
        <v>1804.2025882352941</v>
      </c>
      <c r="BM20" s="220">
        <v>2232.018</v>
      </c>
      <c r="BN20" s="220">
        <v>1710.958294117647</v>
      </c>
      <c r="BO20" s="220">
        <v>1590.9634705882352</v>
      </c>
      <c r="BP20" s="220">
        <v>2287.3000000000002</v>
      </c>
      <c r="BQ20" s="220">
        <v>2275.576</v>
      </c>
      <c r="BR20" s="220">
        <v>2206.5304117647061</v>
      </c>
      <c r="BS20" s="220">
        <v>2301.4794117647061</v>
      </c>
      <c r="BT20" s="220">
        <v>2235.851588235294</v>
      </c>
      <c r="BU20" s="220">
        <v>2325.7275882352942</v>
      </c>
      <c r="BV20" s="220">
        <v>2243.0514117647058</v>
      </c>
      <c r="BW20" s="220">
        <v>1366.4994117647061</v>
      </c>
      <c r="BX20" s="220">
        <v>1121.0094117647059</v>
      </c>
      <c r="BY20" s="220">
        <v>1307.2150000000001</v>
      </c>
      <c r="BZ20" s="220">
        <v>1381.7115882352941</v>
      </c>
      <c r="CA20" s="220">
        <v>2129.2375882352944</v>
      </c>
      <c r="CB20" s="220">
        <v>2284.0940000000001</v>
      </c>
      <c r="CC20" s="220">
        <v>2222.3519999999999</v>
      </c>
      <c r="CD20" s="220">
        <v>2134.7249999999999</v>
      </c>
      <c r="CE20" s="220">
        <v>2234.3510000000001</v>
      </c>
      <c r="CF20" s="220">
        <v>1777.158411764706</v>
      </c>
      <c r="CG20" s="220">
        <v>1580.6399999999999</v>
      </c>
      <c r="CH20" s="220">
        <v>1917.1946470588236</v>
      </c>
      <c r="CI20" s="220">
        <v>2132.907588235294</v>
      </c>
      <c r="CJ20" s="220">
        <v>2294.9780000000001</v>
      </c>
      <c r="CK20" s="220">
        <v>2197.6779999999999</v>
      </c>
      <c r="CL20" s="220">
        <v>2153.2774117647059</v>
      </c>
      <c r="CM20" s="220">
        <v>1428.732</v>
      </c>
      <c r="CN20" s="220">
        <v>1891.1695882352942</v>
      </c>
      <c r="CO20" s="220">
        <v>2252.2615882352943</v>
      </c>
      <c r="CP20" s="220">
        <v>2199.128411764706</v>
      </c>
      <c r="CQ20" s="220">
        <v>2154.1095294117649</v>
      </c>
      <c r="CR20" s="220">
        <v>1376.0250000000001</v>
      </c>
      <c r="CS20" s="220">
        <v>1994.3069999999998</v>
      </c>
      <c r="CT20" s="220">
        <v>2341.1120000000001</v>
      </c>
      <c r="CU20" s="220">
        <v>2117.3755882352943</v>
      </c>
      <c r="CV20" s="220">
        <v>2328.2570000000001</v>
      </c>
      <c r="CW20" s="220">
        <v>1638.549</v>
      </c>
      <c r="CX20" s="220">
        <v>1630.5394117647058</v>
      </c>
      <c r="CY20" s="220">
        <v>2221.6894117647062</v>
      </c>
      <c r="CZ20" s="220">
        <v>2315.453</v>
      </c>
      <c r="DA20" s="220">
        <v>2291.1660000000002</v>
      </c>
      <c r="DB20" s="220">
        <v>2237.1675882352938</v>
      </c>
      <c r="DC20" s="220">
        <v>2234.4030000000002</v>
      </c>
      <c r="DD20" s="220">
        <v>1496.434</v>
      </c>
      <c r="DE20" s="220">
        <v>1877.9279999999999</v>
      </c>
      <c r="DF20" s="220">
        <v>2321.0774117647061</v>
      </c>
      <c r="DG20" s="220">
        <v>2125.5360000000001</v>
      </c>
      <c r="DH20" s="220">
        <v>2347.6370000000002</v>
      </c>
      <c r="DI20" s="220">
        <v>2243.5810000000001</v>
      </c>
      <c r="DJ20" s="220">
        <v>1606.3564117647059</v>
      </c>
      <c r="DK20" s="220">
        <v>1508.956411764706</v>
      </c>
      <c r="DL20" s="220">
        <v>2090.9445882352938</v>
      </c>
      <c r="DM20" s="220">
        <v>1851.4210000000003</v>
      </c>
      <c r="DN20" s="220">
        <v>2046.8004117647058</v>
      </c>
      <c r="DO20" s="220">
        <v>2249.4470000000001</v>
      </c>
      <c r="DP20" s="220">
        <v>1515.2280000000001</v>
      </c>
      <c r="DQ20" s="220">
        <v>1830.1439411764707</v>
      </c>
      <c r="DR20" s="220">
        <v>2299.3420000000001</v>
      </c>
      <c r="DS20" s="220">
        <v>2076.7869999999998</v>
      </c>
      <c r="DT20" s="220">
        <v>2352.0540000000001</v>
      </c>
      <c r="DU20" s="220">
        <v>2029.4085882352942</v>
      </c>
      <c r="DV20" s="220">
        <v>1537.27</v>
      </c>
      <c r="DW20" s="220">
        <v>1676.367</v>
      </c>
      <c r="DX20" s="220">
        <v>2231.726588235294</v>
      </c>
      <c r="DY20" s="220">
        <v>2128.523411764706</v>
      </c>
      <c r="DZ20" s="220">
        <v>2236.8310000000001</v>
      </c>
      <c r="EA20" s="220">
        <v>2256.7105882352944</v>
      </c>
      <c r="EB20" s="220">
        <v>1522.192</v>
      </c>
      <c r="EC20" s="220">
        <v>1940.6498235294116</v>
      </c>
      <c r="ED20" s="220">
        <v>2351.7094117647057</v>
      </c>
      <c r="EE20" s="220">
        <v>1875.8365882352941</v>
      </c>
      <c r="EF20" s="220">
        <v>2306.1614117647059</v>
      </c>
      <c r="EG20" s="220">
        <v>2243.6120000000001</v>
      </c>
      <c r="EH20" s="220">
        <v>1579.5450000000001</v>
      </c>
      <c r="EI20" s="220">
        <v>2024.0169999999998</v>
      </c>
      <c r="EJ20" s="220">
        <v>2295.0365882352939</v>
      </c>
      <c r="EK20" s="220">
        <v>2294.6410000000001</v>
      </c>
      <c r="EL20" s="220">
        <v>2230.0315882352943</v>
      </c>
      <c r="EM20" s="220">
        <v>2208.3574117647058</v>
      </c>
      <c r="EN20" s="220">
        <v>1492.7294117647059</v>
      </c>
      <c r="EO20" s="220">
        <v>1835.6717058823531</v>
      </c>
      <c r="EP20" s="220">
        <v>2345.7339999999999</v>
      </c>
      <c r="EQ20" s="220">
        <v>2125.7994117647058</v>
      </c>
      <c r="ER20" s="220">
        <v>2354.0039999999999</v>
      </c>
      <c r="ES20" s="220">
        <v>2225.627</v>
      </c>
      <c r="ET20" s="220">
        <v>1846.0629999999999</v>
      </c>
      <c r="EU20" s="220">
        <v>1582.5329999999999</v>
      </c>
      <c r="EV20" s="220">
        <v>2293.127</v>
      </c>
      <c r="EW20" s="220">
        <v>2287.2505882352939</v>
      </c>
      <c r="EX20" s="220">
        <v>2224.1315882352942</v>
      </c>
      <c r="EY20" s="220">
        <v>2165.6174799999999</v>
      </c>
      <c r="EZ20" s="220">
        <v>1521.0354000000002</v>
      </c>
      <c r="FA20" s="220">
        <v>2284.3926176470591</v>
      </c>
      <c r="FB20" s="220">
        <v>2360.4135942941175</v>
      </c>
      <c r="FC20" s="220">
        <v>2129.6796216470589</v>
      </c>
      <c r="FD20" s="220">
        <v>1556.4087770588235</v>
      </c>
    </row>
    <row r="21" spans="1:160" s="216" customFormat="1" ht="12">
      <c r="A21" s="221" t="s">
        <v>81</v>
      </c>
      <c r="B21" s="222">
        <v>3764.9117741610589</v>
      </c>
      <c r="C21" s="222">
        <v>3514.5204158410006</v>
      </c>
      <c r="D21" s="222">
        <v>3138.2850465384709</v>
      </c>
      <c r="E21" s="222">
        <v>2478.1321405704116</v>
      </c>
      <c r="F21" s="222">
        <v>2728.5148368896471</v>
      </c>
      <c r="G21" s="222">
        <v>2783.5066358896474</v>
      </c>
      <c r="H21" s="222">
        <v>3127.2990101311761</v>
      </c>
      <c r="I21" s="222">
        <v>2599.5626262552942</v>
      </c>
      <c r="J21" s="222">
        <v>3203.2955384440002</v>
      </c>
      <c r="K21" s="222">
        <v>2566.000732104294</v>
      </c>
      <c r="L21" s="222">
        <v>3209.2239741926469</v>
      </c>
      <c r="M21" s="222">
        <v>3494.9736009312937</v>
      </c>
      <c r="N21" s="222">
        <v>3552.0811739746473</v>
      </c>
      <c r="O21" s="222">
        <v>3266.2021468232351</v>
      </c>
      <c r="P21" s="222">
        <v>3271.2536197785003</v>
      </c>
      <c r="Q21" s="222">
        <v>2053.7640338749998</v>
      </c>
      <c r="R21" s="222">
        <v>3289.3742745</v>
      </c>
      <c r="S21" s="222">
        <v>3432.6918482499996</v>
      </c>
      <c r="T21" s="222">
        <v>3674.7848117500002</v>
      </c>
      <c r="U21" s="222">
        <v>3067.1215990000001</v>
      </c>
      <c r="V21" s="222">
        <v>2610.7958360000002</v>
      </c>
      <c r="W21" s="222">
        <v>2957.5851215000002</v>
      </c>
      <c r="X21" s="222">
        <v>2978.9084459999999</v>
      </c>
      <c r="Y21" s="222">
        <v>3030.251726</v>
      </c>
      <c r="Z21" s="222">
        <v>3331.7726290000001</v>
      </c>
      <c r="AA21" s="222">
        <v>2918.3115168235295</v>
      </c>
      <c r="AB21" s="222">
        <v>3019.8850272941177</v>
      </c>
      <c r="AC21" s="222">
        <v>2659.4744784705881</v>
      </c>
      <c r="AD21" s="222">
        <v>2654.1867098823532</v>
      </c>
      <c r="AE21" s="222">
        <v>2965.2029844705885</v>
      </c>
      <c r="AF21" s="222">
        <v>3071.1013935294118</v>
      </c>
      <c r="AG21" s="222">
        <v>2587.9336655294119</v>
      </c>
      <c r="AH21" s="222">
        <v>3144.4333344117649</v>
      </c>
      <c r="AI21" s="222">
        <v>3521.6623099999997</v>
      </c>
      <c r="AJ21" s="222">
        <v>3058.8835011764709</v>
      </c>
      <c r="AK21" s="222">
        <v>3317.6487128235294</v>
      </c>
      <c r="AL21" s="222">
        <v>3946.494953647059</v>
      </c>
      <c r="AM21" s="222">
        <v>3535.7818096470592</v>
      </c>
      <c r="AN21" s="222">
        <v>3650.6788132941178</v>
      </c>
      <c r="AO21" s="222">
        <v>3430.2651882352948</v>
      </c>
      <c r="AP21" s="222">
        <v>3582.9173005882353</v>
      </c>
      <c r="AQ21" s="222">
        <v>3018.4217658823532</v>
      </c>
      <c r="AR21" s="222">
        <v>2983.1283551176471</v>
      </c>
      <c r="AS21" s="222">
        <v>3299.616914294118</v>
      </c>
      <c r="AT21" s="222">
        <v>2662.7475755882351</v>
      </c>
      <c r="AU21" s="222">
        <v>2706.1673321176468</v>
      </c>
      <c r="AV21" s="222">
        <v>2620.9629387058822</v>
      </c>
      <c r="AW21" s="222">
        <v>2572.1526531764707</v>
      </c>
      <c r="AX21" s="222">
        <v>3019.5612750588239</v>
      </c>
      <c r="AY21" s="222">
        <v>2756.7118716470586</v>
      </c>
      <c r="AZ21" s="222">
        <v>2862.5685587647058</v>
      </c>
      <c r="BA21" s="222">
        <v>2526.1690037647058</v>
      </c>
      <c r="BB21" s="222">
        <v>2613.0438757058823</v>
      </c>
      <c r="BC21" s="222">
        <v>2077.443121352941</v>
      </c>
      <c r="BD21" s="222">
        <v>2440.2006121764707</v>
      </c>
      <c r="BE21" s="222">
        <v>3446.1807407573529</v>
      </c>
      <c r="BF21" s="222">
        <v>3172.803613</v>
      </c>
      <c r="BG21" s="222">
        <v>2440.5619275882354</v>
      </c>
      <c r="BH21" s="222">
        <v>2658.319061764706</v>
      </c>
      <c r="BI21" s="222">
        <v>2664.5090835882352</v>
      </c>
      <c r="BJ21" s="222">
        <v>2862.7821608235299</v>
      </c>
      <c r="BK21" s="222">
        <v>3028.1476430588236</v>
      </c>
      <c r="BL21" s="222">
        <v>2887.1346402352942</v>
      </c>
      <c r="BM21" s="222">
        <v>3238.4546330000003</v>
      </c>
      <c r="BN21" s="222">
        <v>3123.9476431176472</v>
      </c>
      <c r="BO21" s="222">
        <v>2925.0719225882353</v>
      </c>
      <c r="BP21" s="222">
        <v>3625.3990720000002</v>
      </c>
      <c r="BQ21" s="222">
        <v>3327.0308610000002</v>
      </c>
      <c r="BR21" s="222">
        <v>3196.6354807647058</v>
      </c>
      <c r="BS21" s="222">
        <v>3465.7237617647061</v>
      </c>
      <c r="BT21" s="222">
        <v>3304.5870332352943</v>
      </c>
      <c r="BU21" s="222">
        <v>3270.1631332352945</v>
      </c>
      <c r="BV21" s="222">
        <v>3194.0402497647055</v>
      </c>
      <c r="BW21" s="222">
        <v>2531.0680987647061</v>
      </c>
      <c r="BX21" s="222">
        <v>2444.0551027647057</v>
      </c>
      <c r="BY21" s="222">
        <v>2468.000669</v>
      </c>
      <c r="BZ21" s="222">
        <v>2598.857536235294</v>
      </c>
      <c r="CA21" s="222">
        <v>3351.1828412352943</v>
      </c>
      <c r="CB21" s="222">
        <v>3311.0013690000001</v>
      </c>
      <c r="CC21" s="222">
        <v>3309.9104600000001</v>
      </c>
      <c r="CD21" s="222">
        <v>3183.1300670000001</v>
      </c>
      <c r="CE21" s="222">
        <v>3092.0263010000003</v>
      </c>
      <c r="CF21" s="222">
        <v>2657.5146667647059</v>
      </c>
      <c r="CG21" s="222">
        <v>2418.8226287500001</v>
      </c>
      <c r="CH21" s="222">
        <v>3003.9238850588235</v>
      </c>
      <c r="CI21" s="222">
        <v>3020.112588235294</v>
      </c>
      <c r="CJ21" s="222">
        <v>3087.005384</v>
      </c>
      <c r="CK21" s="222">
        <v>2929.6390000000001</v>
      </c>
      <c r="CL21" s="222">
        <v>3091.0027707647059</v>
      </c>
      <c r="CM21" s="222">
        <v>2578.8397</v>
      </c>
      <c r="CN21" s="222">
        <v>3009.5035642352941</v>
      </c>
      <c r="CO21" s="222">
        <v>3282.7715882352941</v>
      </c>
      <c r="CP21" s="222">
        <v>3138.8174117647059</v>
      </c>
      <c r="CQ21" s="222">
        <v>2969.272904411765</v>
      </c>
      <c r="CR21" s="222">
        <v>2266.2530000000002</v>
      </c>
      <c r="CS21" s="222">
        <v>2825.7139999999999</v>
      </c>
      <c r="CT21" s="222">
        <v>3291.4445000000001</v>
      </c>
      <c r="CU21" s="222">
        <v>3003.1405882352947</v>
      </c>
      <c r="CV21" s="222">
        <v>3146.9960000000001</v>
      </c>
      <c r="CW21" s="222">
        <v>2409.9740000000002</v>
      </c>
      <c r="CX21" s="222">
        <v>2660.7684117647059</v>
      </c>
      <c r="CY21" s="222">
        <v>3177.3784117647065</v>
      </c>
      <c r="CZ21" s="222">
        <v>3415.8249999999998</v>
      </c>
      <c r="DA21" s="222">
        <v>3145.3430000000003</v>
      </c>
      <c r="DB21" s="222">
        <v>2990.896088235294</v>
      </c>
      <c r="DC21" s="222">
        <v>2986.1348260000004</v>
      </c>
      <c r="DD21" s="222">
        <v>2220.759</v>
      </c>
      <c r="DE21" s="222">
        <v>2778.1954999999998</v>
      </c>
      <c r="DF21" s="222">
        <v>3043.0494117647058</v>
      </c>
      <c r="DG21" s="222">
        <v>2764.6495</v>
      </c>
      <c r="DH21" s="222">
        <v>3023.8720000000003</v>
      </c>
      <c r="DI21" s="222">
        <v>3108.4980000000005</v>
      </c>
      <c r="DJ21" s="222">
        <v>2497.592411764706</v>
      </c>
      <c r="DK21" s="222">
        <v>2479.639411764706</v>
      </c>
      <c r="DL21" s="222">
        <v>2998.9925882352936</v>
      </c>
      <c r="DM21" s="222">
        <v>2671.7130000000002</v>
      </c>
      <c r="DN21" s="222">
        <v>2844.9579117647058</v>
      </c>
      <c r="DO21" s="222">
        <v>2929.721</v>
      </c>
      <c r="DP21" s="222">
        <v>2216.047</v>
      </c>
      <c r="DQ21" s="222">
        <v>2769.6389411764708</v>
      </c>
      <c r="DR21" s="222">
        <v>3221.0625</v>
      </c>
      <c r="DS21" s="222">
        <v>2844.3789999999999</v>
      </c>
      <c r="DT21" s="222">
        <v>3263.3744999999999</v>
      </c>
      <c r="DU21" s="222">
        <v>2992.8315882352945</v>
      </c>
      <c r="DV21" s="222">
        <v>2547.8595</v>
      </c>
      <c r="DW21" s="222">
        <v>2769.2605000000003</v>
      </c>
      <c r="DX21" s="222">
        <v>3326.166765235294</v>
      </c>
      <c r="DY21" s="222">
        <v>3138.074911764706</v>
      </c>
      <c r="DZ21" s="222">
        <v>2955.6836460000004</v>
      </c>
      <c r="EA21" s="222">
        <v>2956.2685882352944</v>
      </c>
      <c r="EB21" s="222">
        <v>2342.3879999999999</v>
      </c>
      <c r="EC21" s="222">
        <v>2861.2715819804116</v>
      </c>
      <c r="ED21" s="222">
        <v>3137.2269117647056</v>
      </c>
      <c r="EE21" s="222">
        <v>2638.2605882352941</v>
      </c>
      <c r="EF21" s="222">
        <v>3094.3177217647062</v>
      </c>
      <c r="EG21" s="222">
        <v>3088.3712800000003</v>
      </c>
      <c r="EH21" s="222">
        <v>2635.75065</v>
      </c>
      <c r="EI21" s="222">
        <v>2971.5105399999998</v>
      </c>
      <c r="EJ21" s="222">
        <v>3129.6864582352941</v>
      </c>
      <c r="EK21" s="222">
        <v>3038.3502800000001</v>
      </c>
      <c r="EL21" s="222">
        <v>2954.8694182352942</v>
      </c>
      <c r="EM21" s="222">
        <v>3221.1422617647058</v>
      </c>
      <c r="EN21" s="222">
        <v>2512.7709317647059</v>
      </c>
      <c r="EO21" s="222">
        <v>2904.052585882353</v>
      </c>
      <c r="EP21" s="222">
        <v>3252.5254399999999</v>
      </c>
      <c r="EQ21" s="222">
        <v>2807.8452417647059</v>
      </c>
      <c r="ER21" s="222">
        <v>3191.8777299999997</v>
      </c>
      <c r="ES21" s="222">
        <v>2990.8977399999999</v>
      </c>
      <c r="ET21" s="222">
        <v>2762.0851499999999</v>
      </c>
      <c r="EU21" s="222">
        <v>2745.96668</v>
      </c>
      <c r="EV21" s="222">
        <v>3343.1484799999998</v>
      </c>
      <c r="EW21" s="222">
        <v>3277.8227282352937</v>
      </c>
      <c r="EX21" s="222">
        <v>3057.8018782352942</v>
      </c>
      <c r="EY21" s="222">
        <v>3164.5299399999999</v>
      </c>
      <c r="EZ21" s="222">
        <v>2676.0316600000006</v>
      </c>
      <c r="FA21" s="222">
        <v>3142.5964876470589</v>
      </c>
      <c r="FB21" s="222">
        <v>3197.7752042941174</v>
      </c>
      <c r="FC21" s="222">
        <v>2914.5637056470587</v>
      </c>
      <c r="FD21" s="222">
        <v>2396.9565450588234</v>
      </c>
    </row>
    <row r="22" spans="1:160" s="7" customFormat="1" ht="13.5" thickBot="1">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3"/>
      <c r="BA22" s="223"/>
      <c r="BB22" s="223"/>
      <c r="BC22" s="223"/>
      <c r="BD22" s="223"/>
      <c r="BE22" s="223"/>
      <c r="BF22" s="223"/>
      <c r="BG22" s="223"/>
      <c r="BH22" s="223"/>
      <c r="BI22" s="223"/>
      <c r="BJ22" s="223"/>
      <c r="BK22" s="223"/>
      <c r="BL22" s="223"/>
      <c r="BM22" s="223"/>
      <c r="BN22" s="223"/>
      <c r="BO22" s="223"/>
      <c r="BP22" s="223"/>
      <c r="BQ22" s="223"/>
      <c r="BR22" s="223"/>
      <c r="BS22" s="223"/>
      <c r="BT22" s="223"/>
      <c r="BU22" s="223"/>
      <c r="BV22" s="223"/>
      <c r="BW22" s="223"/>
      <c r="BX22" s="223"/>
      <c r="BY22" s="223"/>
      <c r="BZ22" s="223"/>
      <c r="CA22" s="223"/>
      <c r="CB22" s="223"/>
      <c r="CC22" s="223"/>
      <c r="CD22" s="223"/>
      <c r="CE22" s="223"/>
      <c r="CF22" s="223"/>
      <c r="CG22" s="223"/>
      <c r="CH22" s="223"/>
      <c r="CI22" s="223"/>
      <c r="CJ22" s="223"/>
      <c r="CK22" s="223"/>
      <c r="CL22" s="223"/>
      <c r="CM22" s="223"/>
      <c r="CN22" s="223"/>
      <c r="CO22" s="223"/>
      <c r="CP22" s="223"/>
      <c r="CQ22" s="223"/>
      <c r="CR22" s="223"/>
      <c r="CS22" s="223"/>
      <c r="CT22" s="223"/>
      <c r="CU22" s="223"/>
      <c r="CV22" s="223"/>
      <c r="CW22" s="223"/>
      <c r="CX22" s="223"/>
      <c r="CY22" s="223"/>
      <c r="CZ22" s="223"/>
      <c r="DA22" s="223"/>
      <c r="DB22" s="223"/>
      <c r="DC22" s="223"/>
      <c r="DD22" s="223"/>
      <c r="DE22" s="223"/>
      <c r="DF22" s="223"/>
      <c r="DG22" s="223"/>
      <c r="DH22" s="223"/>
      <c r="DI22" s="223"/>
      <c r="DJ22" s="223"/>
      <c r="DK22" s="223"/>
      <c r="DL22" s="223"/>
      <c r="DM22" s="223"/>
      <c r="DN22" s="223"/>
      <c r="DO22" s="223"/>
      <c r="DP22" s="223"/>
      <c r="DQ22" s="223"/>
      <c r="DR22" s="223"/>
      <c r="DS22" s="223"/>
      <c r="DT22" s="223"/>
      <c r="DU22" s="223"/>
      <c r="DV22" s="223"/>
      <c r="DW22" s="223"/>
      <c r="DX22" s="223"/>
      <c r="DY22" s="223"/>
      <c r="DZ22" s="223"/>
      <c r="EA22" s="223"/>
      <c r="EB22" s="223"/>
      <c r="EC22" s="223"/>
      <c r="ED22" s="223"/>
      <c r="EE22" s="223"/>
      <c r="EF22" s="223"/>
      <c r="EG22" s="223"/>
      <c r="EH22" s="223"/>
      <c r="EI22" s="223"/>
      <c r="EJ22" s="223"/>
      <c r="EK22" s="223"/>
      <c r="EL22" s="223"/>
      <c r="EM22" s="223"/>
      <c r="EN22" s="223"/>
      <c r="EO22" s="223"/>
      <c r="EP22" s="223"/>
      <c r="EQ22" s="223"/>
      <c r="ER22" s="223"/>
      <c r="ES22" s="223"/>
      <c r="ET22" s="223"/>
      <c r="EU22" s="223"/>
      <c r="EV22" s="223"/>
      <c r="EW22" s="223"/>
      <c r="EX22" s="223"/>
      <c r="EY22" s="223"/>
      <c r="EZ22" s="223"/>
      <c r="FA22" s="223"/>
      <c r="FB22" s="223"/>
      <c r="FC22" s="223"/>
      <c r="FD22" s="223"/>
    </row>
    <row r="23" spans="1:160">
      <c r="A23" s="208"/>
      <c r="B23" s="208"/>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8"/>
      <c r="AM23" s="208"/>
      <c r="AN23" s="208"/>
      <c r="AO23" s="208"/>
      <c r="AP23" s="208"/>
      <c r="AQ23" s="208"/>
      <c r="AR23" s="208"/>
      <c r="AS23" s="208"/>
      <c r="AT23" s="208"/>
      <c r="AU23" s="208"/>
      <c r="AV23" s="208"/>
      <c r="AW23" s="208"/>
      <c r="AX23" s="208"/>
      <c r="AY23" s="208"/>
      <c r="AZ23" s="208"/>
      <c r="BA23" s="208"/>
      <c r="BB23" s="208"/>
      <c r="BC23" s="208"/>
      <c r="BD23" s="208"/>
      <c r="BE23" s="208"/>
      <c r="BF23" s="208"/>
      <c r="BG23" s="208"/>
      <c r="BH23" s="208"/>
      <c r="BI23" s="208"/>
      <c r="BJ23" s="208"/>
      <c r="BK23" s="208"/>
      <c r="BL23" s="208"/>
      <c r="BM23" s="208"/>
      <c r="BN23" s="208"/>
      <c r="BO23" s="208"/>
      <c r="BP23" s="208"/>
      <c r="BQ23" s="208"/>
      <c r="BR23" s="208"/>
      <c r="BS23" s="208"/>
      <c r="BT23" s="208"/>
      <c r="BU23" s="208"/>
      <c r="BV23" s="208"/>
      <c r="BW23" s="208"/>
      <c r="BX23" s="208"/>
      <c r="BY23" s="208"/>
      <c r="BZ23" s="208"/>
      <c r="CA23" s="208"/>
      <c r="CB23" s="208"/>
      <c r="CC23" s="208"/>
      <c r="CD23" s="208"/>
      <c r="CE23" s="208"/>
      <c r="CF23" s="208"/>
      <c r="CG23" s="208"/>
      <c r="CH23" s="208"/>
      <c r="CI23" s="208"/>
      <c r="CJ23" s="208"/>
      <c r="CK23" s="208"/>
      <c r="CL23" s="208"/>
      <c r="CM23" s="208"/>
      <c r="CN23" s="208"/>
      <c r="CO23" s="208"/>
      <c r="CP23" s="208"/>
      <c r="CQ23" s="208"/>
      <c r="CR23" s="208"/>
      <c r="CS23" s="208"/>
      <c r="CT23" s="208"/>
      <c r="CU23" s="208"/>
      <c r="CV23" s="208"/>
      <c r="CW23" s="208"/>
      <c r="CX23" s="208"/>
      <c r="CY23" s="208"/>
      <c r="CZ23" s="208"/>
      <c r="DA23" s="208"/>
      <c r="DB23" s="208"/>
      <c r="DC23" s="208"/>
      <c r="DD23" s="208"/>
      <c r="DE23" s="208"/>
      <c r="DF23" s="208"/>
      <c r="DG23" s="208"/>
      <c r="DH23" s="208"/>
      <c r="DI23" s="208"/>
      <c r="DJ23" s="208"/>
      <c r="DK23" s="208"/>
      <c r="DL23" s="208"/>
      <c r="DM23" s="208"/>
      <c r="DN23" s="208"/>
      <c r="DO23" s="208"/>
      <c r="DP23" s="208"/>
      <c r="DQ23" s="208"/>
      <c r="DR23" s="208"/>
      <c r="DS23" s="208"/>
      <c r="DT23" s="208"/>
      <c r="DU23" s="208"/>
      <c r="DV23" s="208"/>
      <c r="DW23" s="208"/>
      <c r="DX23" s="208"/>
      <c r="DY23" s="208"/>
      <c r="DZ23" s="208"/>
      <c r="EA23" s="208"/>
      <c r="EB23" s="208"/>
      <c r="EC23" s="208"/>
      <c r="ED23" s="208"/>
      <c r="EE23" s="208"/>
      <c r="EF23" s="208"/>
      <c r="EG23" s="208"/>
      <c r="EH23" s="208"/>
      <c r="EI23" s="208"/>
      <c r="EJ23" s="208"/>
      <c r="EK23" s="208"/>
      <c r="EL23" s="208"/>
      <c r="EM23" s="208"/>
      <c r="EN23" s="208"/>
      <c r="EO23" s="208"/>
      <c r="EP23" s="208"/>
      <c r="EQ23" s="208"/>
      <c r="ER23" s="208"/>
      <c r="ES23" s="208"/>
      <c r="ET23" s="208"/>
      <c r="EU23" s="208"/>
      <c r="EV23" s="208"/>
      <c r="EW23" s="208"/>
      <c r="EX23" s="208"/>
      <c r="EY23" s="208"/>
      <c r="EZ23" s="208"/>
      <c r="FA23" s="208"/>
      <c r="FB23" s="208"/>
      <c r="FC23" s="208"/>
      <c r="FD23" s="208"/>
    </row>
    <row r="24" spans="1:160" s="1" customFormat="1" ht="31.5">
      <c r="A24" s="210" t="s">
        <v>249</v>
      </c>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row>
    <row r="25" spans="1:160" s="1" customFormat="1">
      <c r="A25" s="27" t="s">
        <v>250</v>
      </c>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row>
    <row r="26" spans="1:160" s="1" customFormat="1" ht="9" customHeight="1">
      <c r="A26" s="224"/>
      <c r="B26" s="224"/>
      <c r="C26" s="224"/>
      <c r="D26" s="224"/>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4"/>
      <c r="AX26" s="225"/>
    </row>
    <row r="27" spans="1:160" s="5" customFormat="1" ht="13.7" customHeight="1">
      <c r="A27" s="3" t="s">
        <v>0</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row>
    <row r="28" spans="1:160" s="28" customFormat="1" ht="14.8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row>
    <row r="29" spans="1:160" s="227" customFormat="1" ht="12">
      <c r="A29" s="226" t="s">
        <v>65</v>
      </c>
      <c r="B29" s="217" t="s">
        <v>93</v>
      </c>
      <c r="C29" s="217" t="s">
        <v>94</v>
      </c>
      <c r="D29" s="217" t="s">
        <v>95</v>
      </c>
      <c r="E29" s="217" t="s">
        <v>96</v>
      </c>
      <c r="F29" s="217" t="s">
        <v>97</v>
      </c>
      <c r="G29" s="217" t="s">
        <v>98</v>
      </c>
      <c r="H29" s="217" t="s">
        <v>99</v>
      </c>
      <c r="I29" s="217" t="s">
        <v>100</v>
      </c>
      <c r="J29" s="217" t="s">
        <v>101</v>
      </c>
      <c r="K29" s="217" t="s">
        <v>102</v>
      </c>
      <c r="L29" s="217" t="s">
        <v>103</v>
      </c>
      <c r="M29" s="217" t="s">
        <v>104</v>
      </c>
      <c r="N29" s="217" t="s">
        <v>105</v>
      </c>
      <c r="O29" s="217" t="s">
        <v>106</v>
      </c>
      <c r="P29" s="217" t="s">
        <v>107</v>
      </c>
      <c r="Q29" s="217" t="s">
        <v>108</v>
      </c>
      <c r="R29" s="217" t="s">
        <v>109</v>
      </c>
      <c r="S29" s="217" t="s">
        <v>110</v>
      </c>
      <c r="T29" s="217" t="s">
        <v>111</v>
      </c>
      <c r="U29" s="217" t="s">
        <v>112</v>
      </c>
      <c r="V29" s="217" t="s">
        <v>113</v>
      </c>
      <c r="W29" s="217" t="s">
        <v>114</v>
      </c>
      <c r="X29" s="217" t="s">
        <v>115</v>
      </c>
      <c r="Y29" s="217" t="s">
        <v>116</v>
      </c>
      <c r="Z29" s="217" t="s">
        <v>117</v>
      </c>
      <c r="AA29" s="217" t="s">
        <v>118</v>
      </c>
      <c r="AB29" s="217" t="s">
        <v>119</v>
      </c>
      <c r="AC29" s="217" t="s">
        <v>120</v>
      </c>
      <c r="AD29" s="217" t="s">
        <v>121</v>
      </c>
      <c r="AE29" s="217" t="s">
        <v>122</v>
      </c>
      <c r="AF29" s="217" t="s">
        <v>123</v>
      </c>
      <c r="AG29" s="217" t="s">
        <v>124</v>
      </c>
      <c r="AH29" s="217" t="s">
        <v>125</v>
      </c>
      <c r="AI29" s="217" t="s">
        <v>126</v>
      </c>
      <c r="AJ29" s="217" t="s">
        <v>127</v>
      </c>
      <c r="AK29" s="217" t="s">
        <v>128</v>
      </c>
      <c r="AL29" s="217" t="s">
        <v>129</v>
      </c>
      <c r="AM29" s="217" t="s">
        <v>130</v>
      </c>
      <c r="AN29" s="217" t="s">
        <v>131</v>
      </c>
      <c r="AO29" s="217" t="s">
        <v>132</v>
      </c>
      <c r="AP29" s="217" t="s">
        <v>133</v>
      </c>
      <c r="AQ29" s="217" t="s">
        <v>134</v>
      </c>
      <c r="AR29" s="217" t="s">
        <v>135</v>
      </c>
      <c r="AS29" s="217" t="s">
        <v>136</v>
      </c>
      <c r="AT29" s="217" t="s">
        <v>137</v>
      </c>
      <c r="AU29" s="217" t="s">
        <v>138</v>
      </c>
      <c r="AV29" s="217" t="s">
        <v>139</v>
      </c>
      <c r="AW29" s="217" t="s">
        <v>140</v>
      </c>
      <c r="AX29" s="218" t="s">
        <v>141</v>
      </c>
      <c r="AY29" s="218" t="s">
        <v>142</v>
      </c>
      <c r="AZ29" s="218" t="s">
        <v>143</v>
      </c>
      <c r="BA29" s="218" t="s">
        <v>144</v>
      </c>
      <c r="BB29" s="218" t="s">
        <v>145</v>
      </c>
      <c r="BC29" s="218" t="s">
        <v>146</v>
      </c>
      <c r="BD29" s="218" t="s">
        <v>147</v>
      </c>
      <c r="BE29" s="218" t="s">
        <v>148</v>
      </c>
      <c r="BF29" s="218" t="s">
        <v>149</v>
      </c>
      <c r="BG29" s="218" t="s">
        <v>150</v>
      </c>
      <c r="BH29" s="218" t="s">
        <v>151</v>
      </c>
      <c r="BI29" s="218" t="s">
        <v>152</v>
      </c>
      <c r="BJ29" s="218" t="s">
        <v>153</v>
      </c>
      <c r="BK29" s="218" t="s">
        <v>154</v>
      </c>
      <c r="BL29" s="218" t="s">
        <v>155</v>
      </c>
      <c r="BM29" s="218" t="s">
        <v>156</v>
      </c>
      <c r="BN29" s="218" t="s">
        <v>157</v>
      </c>
      <c r="BO29" s="218" t="s">
        <v>158</v>
      </c>
      <c r="BP29" s="218" t="s">
        <v>159</v>
      </c>
      <c r="BQ29" s="218" t="s">
        <v>160</v>
      </c>
      <c r="BR29" s="218" t="s">
        <v>161</v>
      </c>
      <c r="BS29" s="218" t="s">
        <v>162</v>
      </c>
      <c r="BT29" s="218" t="s">
        <v>163</v>
      </c>
      <c r="BU29" s="218" t="s">
        <v>164</v>
      </c>
      <c r="BV29" s="218" t="s">
        <v>165</v>
      </c>
      <c r="BW29" s="217" t="s">
        <v>166</v>
      </c>
      <c r="BX29" s="217" t="s">
        <v>167</v>
      </c>
      <c r="BY29" s="217" t="s">
        <v>168</v>
      </c>
      <c r="BZ29" s="217" t="s">
        <v>169</v>
      </c>
      <c r="CA29" s="217" t="s">
        <v>170</v>
      </c>
      <c r="CB29" s="217" t="s">
        <v>171</v>
      </c>
      <c r="CC29" s="217" t="s">
        <v>172</v>
      </c>
      <c r="CD29" s="217" t="s">
        <v>173</v>
      </c>
      <c r="CE29" s="217" t="s">
        <v>174</v>
      </c>
      <c r="CF29" s="217" t="s">
        <v>175</v>
      </c>
      <c r="CG29" s="217" t="s">
        <v>176</v>
      </c>
      <c r="CH29" s="217" t="s">
        <v>177</v>
      </c>
      <c r="CI29" s="217" t="s">
        <v>178</v>
      </c>
      <c r="CJ29" s="217" t="s">
        <v>179</v>
      </c>
      <c r="CK29" s="217" t="s">
        <v>180</v>
      </c>
      <c r="CL29" s="217" t="s">
        <v>181</v>
      </c>
      <c r="CM29" s="217" t="s">
        <v>182</v>
      </c>
      <c r="CN29" s="217" t="s">
        <v>183</v>
      </c>
      <c r="CO29" s="217" t="s">
        <v>184</v>
      </c>
      <c r="CP29" s="217" t="s">
        <v>185</v>
      </c>
      <c r="CQ29" s="217" t="s">
        <v>186</v>
      </c>
      <c r="CR29" s="217" t="s">
        <v>187</v>
      </c>
      <c r="CS29" s="217" t="s">
        <v>188</v>
      </c>
      <c r="CT29" s="217" t="s">
        <v>189</v>
      </c>
      <c r="CU29" s="217" t="s">
        <v>190</v>
      </c>
      <c r="CV29" s="217" t="s">
        <v>191</v>
      </c>
      <c r="CW29" s="217" t="s">
        <v>192</v>
      </c>
      <c r="CX29" s="217" t="s">
        <v>193</v>
      </c>
      <c r="CY29" s="217" t="s">
        <v>194</v>
      </c>
      <c r="CZ29" s="217" t="s">
        <v>195</v>
      </c>
      <c r="DA29" s="217" t="s">
        <v>196</v>
      </c>
      <c r="DB29" s="217" t="s">
        <v>197</v>
      </c>
      <c r="DC29" s="217" t="s">
        <v>198</v>
      </c>
      <c r="DD29" s="217" t="s">
        <v>199</v>
      </c>
      <c r="DE29" s="219" t="s">
        <v>200</v>
      </c>
      <c r="DF29" s="219" t="s">
        <v>201</v>
      </c>
      <c r="DG29" s="217" t="s">
        <v>202</v>
      </c>
      <c r="DH29" s="217" t="s">
        <v>203</v>
      </c>
      <c r="DI29" s="217" t="s">
        <v>204</v>
      </c>
      <c r="DJ29" s="217" t="s">
        <v>205</v>
      </c>
      <c r="DK29" s="217" t="s">
        <v>206</v>
      </c>
      <c r="DL29" s="217" t="s">
        <v>207</v>
      </c>
      <c r="DM29" s="217" t="s">
        <v>208</v>
      </c>
      <c r="DN29" s="217" t="s">
        <v>209</v>
      </c>
      <c r="DO29" s="217" t="s">
        <v>210</v>
      </c>
      <c r="DP29" s="217" t="s">
        <v>211</v>
      </c>
      <c r="DQ29" s="217" t="s">
        <v>212</v>
      </c>
      <c r="DR29" s="217" t="s">
        <v>213</v>
      </c>
      <c r="DS29" s="217" t="s">
        <v>214</v>
      </c>
      <c r="DT29" s="217" t="s">
        <v>215</v>
      </c>
      <c r="DU29" s="217" t="s">
        <v>216</v>
      </c>
      <c r="DV29" s="217" t="s">
        <v>217</v>
      </c>
      <c r="DW29" s="217" t="s">
        <v>218</v>
      </c>
      <c r="DX29" s="217" t="s">
        <v>219</v>
      </c>
      <c r="DY29" s="217" t="s">
        <v>220</v>
      </c>
      <c r="DZ29" s="217" t="s">
        <v>221</v>
      </c>
      <c r="EA29" s="217" t="s">
        <v>222</v>
      </c>
      <c r="EB29" s="217" t="s">
        <v>223</v>
      </c>
      <c r="EC29" s="217" t="s">
        <v>224</v>
      </c>
      <c r="ED29" s="217" t="s">
        <v>225</v>
      </c>
      <c r="EE29" s="217" t="s">
        <v>226</v>
      </c>
      <c r="EF29" s="217" t="s">
        <v>227</v>
      </c>
      <c r="EG29" s="217" t="s">
        <v>228</v>
      </c>
      <c r="EH29" s="217" t="s">
        <v>229</v>
      </c>
      <c r="EI29" s="217" t="s">
        <v>230</v>
      </c>
      <c r="EJ29" s="217" t="s">
        <v>231</v>
      </c>
      <c r="EK29" s="217" t="s">
        <v>232</v>
      </c>
      <c r="EL29" s="217" t="s">
        <v>233</v>
      </c>
      <c r="EM29" s="217" t="s">
        <v>234</v>
      </c>
      <c r="EN29" s="217" t="s">
        <v>235</v>
      </c>
      <c r="EO29" s="217" t="s">
        <v>236</v>
      </c>
      <c r="EP29" s="217" t="s">
        <v>237</v>
      </c>
      <c r="EQ29" s="217" t="s">
        <v>238</v>
      </c>
      <c r="ER29" s="217" t="s">
        <v>239</v>
      </c>
      <c r="ES29" s="217" t="s">
        <v>240</v>
      </c>
      <c r="ET29" s="217" t="s">
        <v>241</v>
      </c>
      <c r="EU29" s="217" t="s">
        <v>242</v>
      </c>
      <c r="EV29" s="217" t="s">
        <v>243</v>
      </c>
      <c r="EW29" s="217" t="s">
        <v>244</v>
      </c>
      <c r="EX29" s="217" t="s">
        <v>245</v>
      </c>
      <c r="EY29" s="217" t="s">
        <v>246</v>
      </c>
      <c r="EZ29" s="217" t="s">
        <v>247</v>
      </c>
      <c r="FA29" s="217" t="s">
        <v>248</v>
      </c>
      <c r="FB29" s="217" t="s">
        <v>258</v>
      </c>
      <c r="FC29" s="217" t="s">
        <v>269</v>
      </c>
      <c r="FD29" s="217" t="s">
        <v>270</v>
      </c>
    </row>
    <row r="30" spans="1:160" s="227" customFormat="1" ht="15.75" customHeight="1">
      <c r="A30" s="228" t="s">
        <v>251</v>
      </c>
      <c r="B30" s="229">
        <v>3764.9</v>
      </c>
      <c r="C30" s="229">
        <v>3514.5</v>
      </c>
      <c r="D30" s="229">
        <v>3138.3</v>
      </c>
      <c r="E30" s="229">
        <v>2478.1</v>
      </c>
      <c r="F30" s="229">
        <v>2728.5</v>
      </c>
      <c r="G30" s="229">
        <v>2783.5</v>
      </c>
      <c r="H30" s="229">
        <v>3127.3</v>
      </c>
      <c r="I30" s="229">
        <v>2599.6</v>
      </c>
      <c r="J30" s="229">
        <v>3203.3</v>
      </c>
      <c r="K30" s="229">
        <v>2566</v>
      </c>
      <c r="L30" s="229">
        <v>3209.2</v>
      </c>
      <c r="M30" s="229">
        <v>3495</v>
      </c>
      <c r="N30" s="229">
        <v>3552.1</v>
      </c>
      <c r="O30" s="229">
        <v>3266.2</v>
      </c>
      <c r="P30" s="229">
        <v>3271.3</v>
      </c>
      <c r="Q30" s="229">
        <v>2053.8000000000002</v>
      </c>
      <c r="R30" s="229">
        <v>3289.4</v>
      </c>
      <c r="S30" s="229">
        <v>3432.7</v>
      </c>
      <c r="T30" s="229">
        <v>3674.8</v>
      </c>
      <c r="U30" s="229">
        <v>3067.1</v>
      </c>
      <c r="V30" s="229">
        <v>2610.8000000000002</v>
      </c>
      <c r="W30" s="229">
        <v>2957.6</v>
      </c>
      <c r="X30" s="229">
        <v>2978.9</v>
      </c>
      <c r="Y30" s="229">
        <v>3030.3</v>
      </c>
      <c r="Z30" s="229">
        <v>3331.7726290000005</v>
      </c>
      <c r="AA30" s="229">
        <v>2918.3115168235295</v>
      </c>
      <c r="AB30" s="229">
        <v>3019.8850272941181</v>
      </c>
      <c r="AC30" s="229">
        <v>2659.4744784705881</v>
      </c>
      <c r="AD30" s="229">
        <v>2654.1867098823532</v>
      </c>
      <c r="AE30" s="229">
        <v>2965.2029844705885</v>
      </c>
      <c r="AF30" s="229">
        <v>3071.1013935294118</v>
      </c>
      <c r="AG30" s="229">
        <v>2587.9336655294119</v>
      </c>
      <c r="AH30" s="229">
        <v>3144.4333344117649</v>
      </c>
      <c r="AI30" s="229">
        <v>3521.6623099999997</v>
      </c>
      <c r="AJ30" s="229">
        <v>3058.8835011764704</v>
      </c>
      <c r="AK30" s="229">
        <v>3317.6487128235299</v>
      </c>
      <c r="AL30" s="229">
        <v>3946.494953647059</v>
      </c>
      <c r="AM30" s="229">
        <v>3535.7818096470592</v>
      </c>
      <c r="AN30" s="229">
        <v>3650.6788132941178</v>
      </c>
      <c r="AO30" s="229">
        <v>3430.2651882352939</v>
      </c>
      <c r="AP30" s="229">
        <v>3582.9173005882353</v>
      </c>
      <c r="AQ30" s="229">
        <v>3018.421935882353</v>
      </c>
      <c r="AR30" s="229">
        <v>2983.1283551176475</v>
      </c>
      <c r="AS30" s="229">
        <v>3299.6169142941176</v>
      </c>
      <c r="AT30" s="229">
        <v>2662.7475755882351</v>
      </c>
      <c r="AU30" s="229">
        <v>2706.1673321176468</v>
      </c>
      <c r="AV30" s="229">
        <v>2620.9629387058826</v>
      </c>
      <c r="AW30" s="229">
        <v>2572.1526531764703</v>
      </c>
      <c r="AX30" s="229">
        <v>3019.5612750588234</v>
      </c>
      <c r="AY30" s="229">
        <v>2756.7118716470591</v>
      </c>
      <c r="AZ30" s="229">
        <v>2862.5685587647058</v>
      </c>
      <c r="BA30" s="229">
        <v>2526.1690037647063</v>
      </c>
      <c r="BB30" s="229">
        <v>2613.0438757058823</v>
      </c>
      <c r="BC30" s="229">
        <v>2077.4431213529415</v>
      </c>
      <c r="BD30" s="229">
        <v>2440.2006121764703</v>
      </c>
      <c r="BE30" s="229">
        <v>3446.1807407573529</v>
      </c>
      <c r="BF30" s="229">
        <v>3172.803613</v>
      </c>
      <c r="BG30" s="229">
        <v>2440.561927588235</v>
      </c>
      <c r="BH30" s="229">
        <v>2658.319061764706</v>
      </c>
      <c r="BI30" s="229">
        <v>2664.499083588235</v>
      </c>
      <c r="BJ30" s="229">
        <v>2862.7821608235295</v>
      </c>
      <c r="BK30" s="229">
        <v>3028.1476430588236</v>
      </c>
      <c r="BL30" s="229">
        <v>2887.1346402352942</v>
      </c>
      <c r="BM30" s="229">
        <v>3238.4546329999998</v>
      </c>
      <c r="BN30" s="229">
        <v>3123.9476431176472</v>
      </c>
      <c r="BO30" s="229">
        <v>2925.0719225882353</v>
      </c>
      <c r="BP30" s="229">
        <v>3625.3990720000002</v>
      </c>
      <c r="BQ30" s="229">
        <v>3327.0308610000002</v>
      </c>
      <c r="BR30" s="229">
        <v>3196.6354807647058</v>
      </c>
      <c r="BS30" s="229">
        <v>3465.7237617647061</v>
      </c>
      <c r="BT30" s="229">
        <v>3304.5870332352938</v>
      </c>
      <c r="BU30" s="229">
        <v>3270.163133235294</v>
      </c>
      <c r="BV30" s="229">
        <v>3194.040249764706</v>
      </c>
      <c r="BW30" s="229">
        <v>2531.0680987647061</v>
      </c>
      <c r="BX30" s="229">
        <v>2444.0551027647061</v>
      </c>
      <c r="BY30" s="229">
        <v>2468.0006689999996</v>
      </c>
      <c r="BZ30" s="229">
        <v>2598.857536235294</v>
      </c>
      <c r="CA30" s="229">
        <v>3351.1828412352938</v>
      </c>
      <c r="CB30" s="229">
        <v>3311.0013690000001</v>
      </c>
      <c r="CC30" s="229">
        <v>3309.9104600000001</v>
      </c>
      <c r="CD30" s="229">
        <v>3183.1300669999996</v>
      </c>
      <c r="CE30" s="229">
        <v>3092.0266539411764</v>
      </c>
      <c r="CF30" s="229">
        <v>2657.5166667647059</v>
      </c>
      <c r="CG30" s="229">
        <v>2418.8256540000002</v>
      </c>
      <c r="CH30" s="229">
        <v>3003.9238850588235</v>
      </c>
      <c r="CI30" s="229">
        <v>3020.112588235294</v>
      </c>
      <c r="CJ30" s="229">
        <v>3087.005384</v>
      </c>
      <c r="CK30" s="229">
        <v>2929.6390000000001</v>
      </c>
      <c r="CL30" s="229">
        <v>3091.0027707647064</v>
      </c>
      <c r="CM30" s="229">
        <v>2578.8397</v>
      </c>
      <c r="CN30" s="229">
        <v>3009.5035642352941</v>
      </c>
      <c r="CO30" s="229">
        <v>3282.7715882352945</v>
      </c>
      <c r="CP30" s="229">
        <v>3138.8174117647059</v>
      </c>
      <c r="CQ30" s="229">
        <v>2969.272904411765</v>
      </c>
      <c r="CR30" s="229">
        <v>2266.2530000000002</v>
      </c>
      <c r="CS30" s="229">
        <v>2825.7139999999999</v>
      </c>
      <c r="CT30" s="229">
        <v>3291.4445000000001</v>
      </c>
      <c r="CU30" s="229">
        <v>3003.1405882352947</v>
      </c>
      <c r="CV30" s="229">
        <v>3146.9960000000001</v>
      </c>
      <c r="CW30" s="229">
        <v>2409.9740000000002</v>
      </c>
      <c r="CX30" s="229">
        <v>2660.7684117647059</v>
      </c>
      <c r="CY30" s="229">
        <v>3177.378411764706</v>
      </c>
      <c r="CZ30" s="229">
        <v>3415.8249999999998</v>
      </c>
      <c r="DA30" s="229">
        <v>3145.3429999999998</v>
      </c>
      <c r="DB30" s="229">
        <v>2990.896088235294</v>
      </c>
      <c r="DC30" s="229">
        <v>2986.134826</v>
      </c>
      <c r="DD30" s="229">
        <v>2220.759</v>
      </c>
      <c r="DE30" s="229">
        <v>2778.1954999999998</v>
      </c>
      <c r="DF30" s="229">
        <v>3043.0494117647058</v>
      </c>
      <c r="DG30" s="229">
        <v>2764.6495</v>
      </c>
      <c r="DH30" s="229">
        <v>3023.8719999999998</v>
      </c>
      <c r="DI30" s="229">
        <v>3108.498</v>
      </c>
      <c r="DJ30" s="229">
        <v>2497.592411764706</v>
      </c>
      <c r="DK30" s="229">
        <v>2479.639411764706</v>
      </c>
      <c r="DL30" s="229">
        <v>2998.9925882352941</v>
      </c>
      <c r="DM30" s="229">
        <v>2671.7130000000002</v>
      </c>
      <c r="DN30" s="229">
        <v>2844.9579117647058</v>
      </c>
      <c r="DO30" s="229">
        <v>2929.721</v>
      </c>
      <c r="DP30" s="229">
        <v>2216.047</v>
      </c>
      <c r="DQ30" s="229">
        <v>2769.6389411764703</v>
      </c>
      <c r="DR30" s="229">
        <v>3221.0625</v>
      </c>
      <c r="DS30" s="229">
        <v>2844.3789999999999</v>
      </c>
      <c r="DT30" s="229">
        <v>3263.3744999999999</v>
      </c>
      <c r="DU30" s="229">
        <v>2992.831588235294</v>
      </c>
      <c r="DV30" s="229">
        <v>2547.8595</v>
      </c>
      <c r="DW30" s="229">
        <v>2769.2604999999999</v>
      </c>
      <c r="DX30" s="229">
        <v>3326.166765235294</v>
      </c>
      <c r="DY30" s="229">
        <v>3138.074911764706</v>
      </c>
      <c r="DZ30" s="229">
        <v>2955.6836460000004</v>
      </c>
      <c r="EA30" s="229">
        <v>2956.2685882352939</v>
      </c>
      <c r="EB30" s="229">
        <v>2342.3879999999999</v>
      </c>
      <c r="EC30" s="229">
        <v>2861.2715819804121</v>
      </c>
      <c r="ED30" s="229">
        <v>3137.2269117647061</v>
      </c>
      <c r="EE30" s="229">
        <v>2638.2605882352941</v>
      </c>
      <c r="EF30" s="229">
        <v>3094.3177217647062</v>
      </c>
      <c r="EG30" s="229">
        <v>3088.3712799999998</v>
      </c>
      <c r="EH30" s="229">
        <v>2635.7506500000004</v>
      </c>
      <c r="EI30" s="229">
        <v>2971.5105400000002</v>
      </c>
      <c r="EJ30" s="229">
        <v>3129.6864582352941</v>
      </c>
      <c r="EK30" s="229">
        <v>3038.3502799999997</v>
      </c>
      <c r="EL30" s="229">
        <v>2954.8694182352942</v>
      </c>
      <c r="EM30" s="229">
        <v>3221.1422617647063</v>
      </c>
      <c r="EN30" s="229">
        <v>2512.7709317647059</v>
      </c>
      <c r="EO30" s="229">
        <v>2904.0525858823526</v>
      </c>
      <c r="EP30" s="229">
        <v>3252.5254399999999</v>
      </c>
      <c r="EQ30" s="229">
        <v>2807.8452417647063</v>
      </c>
      <c r="ER30" s="229">
        <v>3191.8777299999997</v>
      </c>
      <c r="ES30" s="229">
        <v>2990.8977400000003</v>
      </c>
      <c r="ET30" s="229">
        <v>2762.0851499999999</v>
      </c>
      <c r="EU30" s="229">
        <v>2745.96668</v>
      </c>
      <c r="EV30" s="229">
        <v>3343.1484799999998</v>
      </c>
      <c r="EW30" s="229">
        <v>3277.8227282352941</v>
      </c>
      <c r="EX30" s="229">
        <v>3057.8018782352942</v>
      </c>
      <c r="EY30" s="229">
        <v>3164.5299399999999</v>
      </c>
      <c r="EZ30" s="229">
        <v>2676.0316600000001</v>
      </c>
      <c r="FA30" s="229">
        <v>3142.5964876470584</v>
      </c>
      <c r="FB30" s="229">
        <v>3197.7752042941202</v>
      </c>
      <c r="FC30" s="229">
        <v>2914.5637056470591</v>
      </c>
      <c r="FD30" s="229">
        <v>2396.9565450588229</v>
      </c>
    </row>
    <row r="31" spans="1:160" s="227" customFormat="1" ht="14.85" customHeight="1">
      <c r="A31" s="230" t="s">
        <v>67</v>
      </c>
      <c r="B31" s="220">
        <v>144.19999999999999</v>
      </c>
      <c r="C31" s="220">
        <v>129.80000000000001</v>
      </c>
      <c r="D31" s="220">
        <v>130.4</v>
      </c>
      <c r="E31" s="220">
        <v>90.3</v>
      </c>
      <c r="F31" s="220">
        <v>111.6</v>
      </c>
      <c r="G31" s="220">
        <v>122.6</v>
      </c>
      <c r="H31" s="220">
        <v>137.1</v>
      </c>
      <c r="I31" s="220">
        <v>125.3</v>
      </c>
      <c r="J31" s="220">
        <v>135.1</v>
      </c>
      <c r="K31" s="220">
        <v>109.5</v>
      </c>
      <c r="L31" s="220">
        <v>129.1</v>
      </c>
      <c r="M31" s="220">
        <v>136.69999999999999</v>
      </c>
      <c r="N31" s="220">
        <v>139.4</v>
      </c>
      <c r="O31" s="220">
        <v>120.4</v>
      </c>
      <c r="P31" s="220">
        <v>127.8</v>
      </c>
      <c r="Q31" s="220">
        <v>86.2</v>
      </c>
      <c r="R31" s="220">
        <v>124.9</v>
      </c>
      <c r="S31" s="220">
        <v>140.69999999999999</v>
      </c>
      <c r="T31" s="220">
        <v>145.9</v>
      </c>
      <c r="U31" s="220">
        <v>134.69999999999999</v>
      </c>
      <c r="V31" s="220">
        <v>112.6</v>
      </c>
      <c r="W31" s="220">
        <v>113</v>
      </c>
      <c r="X31" s="220">
        <v>121.2</v>
      </c>
      <c r="Y31" s="220">
        <v>124.8</v>
      </c>
      <c r="Z31" s="220">
        <v>134.6401309</v>
      </c>
      <c r="AA31" s="220">
        <v>110.82613705882355</v>
      </c>
      <c r="AB31" s="220">
        <v>113.30025405882354</v>
      </c>
      <c r="AC31" s="220">
        <v>102.34207405882356</v>
      </c>
      <c r="AD31" s="220">
        <v>105.81428135294119</v>
      </c>
      <c r="AE31" s="220">
        <v>112.45371211764707</v>
      </c>
      <c r="AF31" s="220">
        <v>126.82709452941175</v>
      </c>
      <c r="AG31" s="220">
        <v>111.83139894117646</v>
      </c>
      <c r="AH31" s="220">
        <v>129.49625241176466</v>
      </c>
      <c r="AI31" s="220">
        <v>131.3259617294118</v>
      </c>
      <c r="AJ31" s="220">
        <v>103.9006900647059</v>
      </c>
      <c r="AK31" s="220">
        <v>127.72709868823529</v>
      </c>
      <c r="AL31" s="220">
        <v>140.77271327941173</v>
      </c>
      <c r="AM31" s="220">
        <v>132.5778769632353</v>
      </c>
      <c r="AN31" s="220">
        <v>128.08581915588232</v>
      </c>
      <c r="AO31" s="220">
        <v>108.92344754117649</v>
      </c>
      <c r="AP31" s="220">
        <v>116.64242752941173</v>
      </c>
      <c r="AQ31" s="220">
        <v>106.09922498970589</v>
      </c>
      <c r="AR31" s="220">
        <v>99.880251258823534</v>
      </c>
      <c r="AS31" s="220">
        <v>100.1266547735294</v>
      </c>
      <c r="AT31" s="220">
        <v>80.165183492647046</v>
      </c>
      <c r="AU31" s="220">
        <v>91.716616926470593</v>
      </c>
      <c r="AV31" s="220">
        <v>78.264916311764807</v>
      </c>
      <c r="AW31" s="220">
        <v>84.396603911764714</v>
      </c>
      <c r="AX31" s="220">
        <v>85.415158779411769</v>
      </c>
      <c r="AY31" s="220">
        <v>76.429928223529402</v>
      </c>
      <c r="AZ31" s="220">
        <v>71.224013216176445</v>
      </c>
      <c r="BA31" s="220">
        <v>57.427719435294129</v>
      </c>
      <c r="BB31" s="220">
        <v>61.170900985294139</v>
      </c>
      <c r="BC31" s="220">
        <v>50.297602614705895</v>
      </c>
      <c r="BD31" s="220">
        <v>91.167361022058842</v>
      </c>
      <c r="BE31" s="220">
        <v>105.26672186176472</v>
      </c>
      <c r="BF31" s="220">
        <v>101.16350655735295</v>
      </c>
      <c r="BG31" s="220">
        <v>89.090289235294136</v>
      </c>
      <c r="BH31" s="220">
        <v>93.243594198529422</v>
      </c>
      <c r="BI31" s="220">
        <v>90.604407964705899</v>
      </c>
      <c r="BJ31" s="220">
        <v>86.27421476617647</v>
      </c>
      <c r="BK31" s="220">
        <v>79.486061154411772</v>
      </c>
      <c r="BL31" s="220">
        <v>114.22447737941177</v>
      </c>
      <c r="BM31" s="220">
        <v>119.17362219558822</v>
      </c>
      <c r="BN31" s="220">
        <v>110.42382134558822</v>
      </c>
      <c r="BO31" s="220">
        <v>109.60832151470586</v>
      </c>
      <c r="BP31" s="220">
        <v>139.71414841176474</v>
      </c>
      <c r="BQ31" s="220">
        <v>135.13304154411765</v>
      </c>
      <c r="BR31" s="220">
        <v>131.30491412500001</v>
      </c>
      <c r="BS31" s="220">
        <v>134.87187991764708</v>
      </c>
      <c r="BT31" s="220">
        <v>127.14439178529412</v>
      </c>
      <c r="BU31" s="220">
        <v>122.95996768382354</v>
      </c>
      <c r="BV31" s="220">
        <v>117.83269345588234</v>
      </c>
      <c r="BW31" s="220">
        <v>93.924886535294121</v>
      </c>
      <c r="BX31" s="220">
        <v>91.626899023529418</v>
      </c>
      <c r="BY31" s="220">
        <v>87.810005669117658</v>
      </c>
      <c r="BZ31" s="220">
        <v>100.60201464411765</v>
      </c>
      <c r="CA31" s="220">
        <v>119.19873957352941</v>
      </c>
      <c r="CB31" s="220">
        <v>122.23782949999999</v>
      </c>
      <c r="CC31" s="220">
        <v>126.69688000000001</v>
      </c>
      <c r="CD31" s="220">
        <v>128.934969</v>
      </c>
      <c r="CE31" s="220">
        <v>121.59393811764707</v>
      </c>
      <c r="CF31" s="220">
        <v>98.112972373000019</v>
      </c>
      <c r="CG31" s="220">
        <v>88.479402999999991</v>
      </c>
      <c r="CH31" s="220">
        <v>107.14061330552939</v>
      </c>
      <c r="CI31" s="220">
        <v>117.878</v>
      </c>
      <c r="CJ31" s="220">
        <v>121.16867488235293</v>
      </c>
      <c r="CK31" s="220">
        <v>114.0749905</v>
      </c>
      <c r="CL31" s="220">
        <v>113.52032235294118</v>
      </c>
      <c r="CM31" s="220">
        <v>95.764752999999999</v>
      </c>
      <c r="CN31" s="220">
        <v>122.77147099999999</v>
      </c>
      <c r="CO31" s="220">
        <v>133.990869</v>
      </c>
      <c r="CP31" s="220">
        <v>129.74445205882353</v>
      </c>
      <c r="CQ31" s="220">
        <v>112.609821</v>
      </c>
      <c r="CR31" s="220">
        <v>86.665168999999992</v>
      </c>
      <c r="CS31" s="220">
        <v>108.47899100000001</v>
      </c>
      <c r="CT31" s="220">
        <v>119.66301458333334</v>
      </c>
      <c r="CU31" s="220">
        <v>104.25875000000001</v>
      </c>
      <c r="CV31" s="220">
        <v>112.56662</v>
      </c>
      <c r="CW31" s="220">
        <v>88.541404999999997</v>
      </c>
      <c r="CX31" s="220">
        <v>94.207859999999997</v>
      </c>
      <c r="CY31" s="220">
        <v>109.05525</v>
      </c>
      <c r="CZ31" s="220">
        <v>119.844325</v>
      </c>
      <c r="DA31" s="220">
        <v>123.87583000000001</v>
      </c>
      <c r="DB31" s="220">
        <v>117.71239999999999</v>
      </c>
      <c r="DC31" s="220">
        <v>123.19380250000002</v>
      </c>
      <c r="DD31" s="220">
        <v>91.974931249999997</v>
      </c>
      <c r="DE31" s="220">
        <v>116.79730249999999</v>
      </c>
      <c r="DF31" s="220">
        <v>112.71955</v>
      </c>
      <c r="DG31" s="220">
        <v>101.73263125000001</v>
      </c>
      <c r="DH31" s="220">
        <v>109.63861</v>
      </c>
      <c r="DI31" s="220">
        <v>109.40782</v>
      </c>
      <c r="DJ31" s="220">
        <v>89.570350000000005</v>
      </c>
      <c r="DK31" s="220">
        <v>95.160130000000009</v>
      </c>
      <c r="DL31" s="220">
        <v>117.2675</v>
      </c>
      <c r="DM31" s="220">
        <v>108.98365</v>
      </c>
      <c r="DN31" s="220">
        <v>113.35375000000001</v>
      </c>
      <c r="DO31" s="220">
        <v>116.64548625</v>
      </c>
      <c r="DP31" s="220">
        <v>86.941399999999987</v>
      </c>
      <c r="DQ31" s="220">
        <v>111.12055000000001</v>
      </c>
      <c r="DR31" s="220">
        <v>111.63639999999999</v>
      </c>
      <c r="DS31" s="220">
        <v>99.469499999999996</v>
      </c>
      <c r="DT31" s="220">
        <v>108.56185000000001</v>
      </c>
      <c r="DU31" s="220">
        <v>105.274985</v>
      </c>
      <c r="DV31" s="220">
        <v>89.2453</v>
      </c>
      <c r="DW31" s="220">
        <v>97.645600000000002</v>
      </c>
      <c r="DX31" s="220">
        <v>126.54434450000001</v>
      </c>
      <c r="DY31" s="220">
        <v>122.77622875</v>
      </c>
      <c r="DZ31" s="220">
        <v>114.49319399999999</v>
      </c>
      <c r="EA31" s="220">
        <v>120.21581</v>
      </c>
      <c r="EB31" s="220">
        <v>86.955399999999997</v>
      </c>
      <c r="EC31" s="220">
        <v>113.93436359299999</v>
      </c>
      <c r="ED31" s="220">
        <v>118.16793000000001</v>
      </c>
      <c r="EE31" s="220">
        <v>100.11139999999999</v>
      </c>
      <c r="EF31" s="220">
        <v>105.73702249999999</v>
      </c>
      <c r="EG31" s="220">
        <v>106.9765</v>
      </c>
      <c r="EH31" s="220">
        <v>91.587570000000028</v>
      </c>
      <c r="EI31" s="220">
        <v>110.59140999999997</v>
      </c>
      <c r="EJ31" s="220">
        <v>119.76915000000002</v>
      </c>
      <c r="EK31" s="220">
        <v>121.44942000000002</v>
      </c>
      <c r="EL31" s="220">
        <v>117.09541250000001</v>
      </c>
      <c r="EM31" s="220">
        <v>126.89487999999999</v>
      </c>
      <c r="EN31" s="220">
        <v>98.40324750000002</v>
      </c>
      <c r="EO31" s="220">
        <v>116.88947999999999</v>
      </c>
      <c r="EP31" s="220">
        <v>119.480785</v>
      </c>
      <c r="EQ31" s="220">
        <v>98.376410000000007</v>
      </c>
      <c r="ER31" s="220">
        <v>110.3269375</v>
      </c>
      <c r="ES31" s="220">
        <v>113.59448</v>
      </c>
      <c r="ET31" s="220">
        <v>95.615400000000008</v>
      </c>
      <c r="EU31" s="220">
        <v>97.345710000000011</v>
      </c>
      <c r="EV31" s="220">
        <v>124.79632750000002</v>
      </c>
      <c r="EW31" s="220">
        <v>124.71630124999999</v>
      </c>
      <c r="EX31" s="220">
        <v>116.82577124999999</v>
      </c>
      <c r="EY31" s="220">
        <v>123.1314675</v>
      </c>
      <c r="EZ31" s="220">
        <v>97.197322500000013</v>
      </c>
      <c r="FA31" s="220">
        <v>122.09297999999998</v>
      </c>
      <c r="FB31" s="220">
        <v>116.22821</v>
      </c>
      <c r="FC31" s="220">
        <v>98.206301250000024</v>
      </c>
      <c r="FD31" s="220">
        <v>94.227720000000019</v>
      </c>
    </row>
    <row r="32" spans="1:160" s="227" customFormat="1" ht="14.85" customHeight="1">
      <c r="A32" s="231" t="s">
        <v>68</v>
      </c>
      <c r="B32" s="220">
        <v>3620.7</v>
      </c>
      <c r="C32" s="220">
        <v>3384.7</v>
      </c>
      <c r="D32" s="220">
        <v>3007.9</v>
      </c>
      <c r="E32" s="220">
        <v>2387.9</v>
      </c>
      <c r="F32" s="220">
        <v>2616.9</v>
      </c>
      <c r="G32" s="220">
        <v>2660.9</v>
      </c>
      <c r="H32" s="220">
        <v>2990.2</v>
      </c>
      <c r="I32" s="220">
        <v>2474.3000000000002</v>
      </c>
      <c r="J32" s="220">
        <v>3068.2</v>
      </c>
      <c r="K32" s="220">
        <v>2456.5</v>
      </c>
      <c r="L32" s="220">
        <v>3080.2</v>
      </c>
      <c r="M32" s="220">
        <v>3358.3</v>
      </c>
      <c r="N32" s="220">
        <v>3412.6</v>
      </c>
      <c r="O32" s="220">
        <v>3145.8</v>
      </c>
      <c r="P32" s="220">
        <v>3143.5</v>
      </c>
      <c r="Q32" s="220">
        <v>1967.6</v>
      </c>
      <c r="R32" s="220">
        <v>3164.5</v>
      </c>
      <c r="S32" s="220">
        <v>3292</v>
      </c>
      <c r="T32" s="220">
        <v>3528.9</v>
      </c>
      <c r="U32" s="220">
        <v>2932.5</v>
      </c>
      <c r="V32" s="220">
        <v>2498.1999999999998</v>
      </c>
      <c r="W32" s="220">
        <v>2844.6</v>
      </c>
      <c r="X32" s="220">
        <v>2857.7</v>
      </c>
      <c r="Y32" s="220">
        <v>2905.4</v>
      </c>
      <c r="Z32" s="220">
        <v>3197.1324981000002</v>
      </c>
      <c r="AA32" s="220">
        <v>2807.4853797647061</v>
      </c>
      <c r="AB32" s="220">
        <v>2906.5847732352945</v>
      </c>
      <c r="AC32" s="220">
        <v>2557.1324044117641</v>
      </c>
      <c r="AD32" s="220">
        <v>2548.3724285294115</v>
      </c>
      <c r="AE32" s="220">
        <v>2852.7492723529413</v>
      </c>
      <c r="AF32" s="220">
        <v>2944.2742990000002</v>
      </c>
      <c r="AG32" s="220">
        <v>2476.1022665882351</v>
      </c>
      <c r="AH32" s="220">
        <v>3014.9370820000004</v>
      </c>
      <c r="AI32" s="220">
        <v>3390.3363482705877</v>
      </c>
      <c r="AJ32" s="220">
        <v>2954.9828111117645</v>
      </c>
      <c r="AK32" s="220">
        <v>3189.921614135294</v>
      </c>
      <c r="AL32" s="220">
        <v>3805.7222403676474</v>
      </c>
      <c r="AM32" s="220">
        <v>3403.2039326838235</v>
      </c>
      <c r="AN32" s="220">
        <v>3522.5929941382356</v>
      </c>
      <c r="AO32" s="220">
        <v>3321.3417406941176</v>
      </c>
      <c r="AP32" s="220">
        <v>3466.2748730588232</v>
      </c>
      <c r="AQ32" s="220">
        <v>2912.3227108926471</v>
      </c>
      <c r="AR32" s="220">
        <v>2883.2481038588239</v>
      </c>
      <c r="AS32" s="220">
        <v>3199.4902595205881</v>
      </c>
      <c r="AT32" s="220">
        <v>2582.5823920955881</v>
      </c>
      <c r="AU32" s="220">
        <v>2614.4507151911762</v>
      </c>
      <c r="AV32" s="220">
        <v>2542.6980223941177</v>
      </c>
      <c r="AW32" s="220">
        <v>2487.7560492647053</v>
      </c>
      <c r="AX32" s="220">
        <v>2934.1461162794121</v>
      </c>
      <c r="AY32" s="220">
        <v>2680.2819434235298</v>
      </c>
      <c r="AZ32" s="220">
        <v>2791.3445455485294</v>
      </c>
      <c r="BA32" s="220">
        <v>2468.7412843294119</v>
      </c>
      <c r="BB32" s="220">
        <v>2551.8729747205884</v>
      </c>
      <c r="BC32" s="220">
        <v>2027.1455187382353</v>
      </c>
      <c r="BD32" s="220">
        <v>2349.0332511544116</v>
      </c>
      <c r="BE32" s="220">
        <v>3340.914018895588</v>
      </c>
      <c r="BF32" s="220">
        <v>3071.6401064426473</v>
      </c>
      <c r="BG32" s="220">
        <v>2351.4716383529408</v>
      </c>
      <c r="BH32" s="220">
        <v>2565.0754675661765</v>
      </c>
      <c r="BI32" s="220">
        <v>2573.8946756235291</v>
      </c>
      <c r="BJ32" s="220">
        <v>2776.5079460573534</v>
      </c>
      <c r="BK32" s="220">
        <v>2948.6615819044118</v>
      </c>
      <c r="BL32" s="220">
        <v>2772.9101628558824</v>
      </c>
      <c r="BM32" s="220">
        <v>3119.2810108044114</v>
      </c>
      <c r="BN32" s="220">
        <v>3013.5238217720589</v>
      </c>
      <c r="BO32" s="220">
        <v>2815.4636010735294</v>
      </c>
      <c r="BP32" s="220">
        <v>3485.6849235882355</v>
      </c>
      <c r="BQ32" s="220">
        <v>3191.8978194558827</v>
      </c>
      <c r="BR32" s="220">
        <v>3065.3305666397055</v>
      </c>
      <c r="BS32" s="220">
        <v>3330.8518818470588</v>
      </c>
      <c r="BT32" s="220">
        <v>3177.4426414499994</v>
      </c>
      <c r="BU32" s="220">
        <v>3147.2031655514706</v>
      </c>
      <c r="BV32" s="220">
        <v>3076.2075563088238</v>
      </c>
      <c r="BW32" s="220">
        <v>2437.1432122294123</v>
      </c>
      <c r="BX32" s="220">
        <v>2352.4282037411767</v>
      </c>
      <c r="BY32" s="220">
        <v>2380.1906633308822</v>
      </c>
      <c r="BZ32" s="220">
        <v>2498.2555215911761</v>
      </c>
      <c r="CA32" s="220">
        <v>3231.9841016617647</v>
      </c>
      <c r="CB32" s="220">
        <v>3188.7635394999998</v>
      </c>
      <c r="CC32" s="220">
        <v>3183.2135800000001</v>
      </c>
      <c r="CD32" s="220">
        <v>3054.1950979999997</v>
      </c>
      <c r="CE32" s="220">
        <v>2970.4327158235292</v>
      </c>
      <c r="CF32" s="220">
        <v>2559.4036943917058</v>
      </c>
      <c r="CG32" s="220">
        <v>2330.3462509999999</v>
      </c>
      <c r="CH32" s="220">
        <v>2896.7832717532938</v>
      </c>
      <c r="CI32" s="220">
        <v>2902.2345882352938</v>
      </c>
      <c r="CJ32" s="220">
        <v>2965.8367091176474</v>
      </c>
      <c r="CK32" s="220">
        <v>2815.5640095000003</v>
      </c>
      <c r="CL32" s="220">
        <v>2977.4824484117648</v>
      </c>
      <c r="CM32" s="220">
        <v>2483.0749470000001</v>
      </c>
      <c r="CN32" s="220">
        <v>2886.7320932352945</v>
      </c>
      <c r="CO32" s="220">
        <v>3148.7807192352943</v>
      </c>
      <c r="CP32" s="220">
        <v>3009.0729597058826</v>
      </c>
      <c r="CQ32" s="220">
        <v>2856.663083411765</v>
      </c>
      <c r="CR32" s="220">
        <v>2179.5878310000003</v>
      </c>
      <c r="CS32" s="220">
        <v>2717.235009</v>
      </c>
      <c r="CT32" s="220">
        <v>3171.7814854166668</v>
      </c>
      <c r="CU32" s="220">
        <v>2898.8818382352943</v>
      </c>
      <c r="CV32" s="220">
        <v>3034.42938</v>
      </c>
      <c r="CW32" s="220">
        <v>2321.4325950000002</v>
      </c>
      <c r="CX32" s="220">
        <v>2566.5605517647064</v>
      </c>
      <c r="CY32" s="220">
        <v>3068.3231617647061</v>
      </c>
      <c r="CZ32" s="220">
        <v>3295.9806749999998</v>
      </c>
      <c r="DA32" s="220">
        <v>3021.4671699999999</v>
      </c>
      <c r="DB32" s="220">
        <v>2873.1836882352941</v>
      </c>
      <c r="DC32" s="220">
        <v>2862.9410234999996</v>
      </c>
      <c r="DD32" s="220">
        <v>2128.7840687500002</v>
      </c>
      <c r="DE32" s="220">
        <v>2661.3981974999997</v>
      </c>
      <c r="DF32" s="220">
        <v>2930.329861764706</v>
      </c>
      <c r="DG32" s="220">
        <v>2662.91686875</v>
      </c>
      <c r="DH32" s="220">
        <v>2914.2333900000003</v>
      </c>
      <c r="DI32" s="220">
        <v>2999.0901800000001</v>
      </c>
      <c r="DJ32" s="220">
        <v>2408.022061764706</v>
      </c>
      <c r="DK32" s="220">
        <v>2384.4792817647062</v>
      </c>
      <c r="DL32" s="220">
        <v>2881.7250882352942</v>
      </c>
      <c r="DM32" s="220">
        <v>2562.7293500000001</v>
      </c>
      <c r="DN32" s="220">
        <v>2731.6041617647061</v>
      </c>
      <c r="DO32" s="220">
        <v>2813.07551375</v>
      </c>
      <c r="DP32" s="220">
        <v>2129.1055999999999</v>
      </c>
      <c r="DQ32" s="220">
        <v>2658.5183911764707</v>
      </c>
      <c r="DR32" s="220">
        <v>3109.4261000000001</v>
      </c>
      <c r="DS32" s="220">
        <v>2744.9095000000002</v>
      </c>
      <c r="DT32" s="220">
        <v>3154.8126499999998</v>
      </c>
      <c r="DU32" s="220">
        <v>2887.556603235294</v>
      </c>
      <c r="DV32" s="220">
        <v>2458.6142</v>
      </c>
      <c r="DW32" s="220">
        <v>2671.6149</v>
      </c>
      <c r="DX32" s="220">
        <v>3199.6224207352939</v>
      </c>
      <c r="DY32" s="220">
        <v>3015.2986830147061</v>
      </c>
      <c r="DZ32" s="220">
        <v>2841.1904519999998</v>
      </c>
      <c r="EA32" s="220">
        <v>2836.0527782352938</v>
      </c>
      <c r="EB32" s="220">
        <v>2255.4326000000001</v>
      </c>
      <c r="EC32" s="220">
        <v>2747.3372183874121</v>
      </c>
      <c r="ED32" s="220">
        <v>3019.058981764706</v>
      </c>
      <c r="EE32" s="220">
        <v>2538.1491882352939</v>
      </c>
      <c r="EF32" s="220">
        <v>2988.5806992647063</v>
      </c>
      <c r="EG32" s="220">
        <v>2981.3947799999996</v>
      </c>
      <c r="EH32" s="220">
        <v>2544.1630800000007</v>
      </c>
      <c r="EI32" s="220">
        <v>2860.9191299999998</v>
      </c>
      <c r="EJ32" s="220">
        <v>3009.9173082352941</v>
      </c>
      <c r="EK32" s="220">
        <v>2916.9008599999997</v>
      </c>
      <c r="EL32" s="220">
        <v>2837.7740057352939</v>
      </c>
      <c r="EM32" s="220">
        <v>3094.247381764706</v>
      </c>
      <c r="EN32" s="220">
        <v>2414.367684264706</v>
      </c>
      <c r="EO32" s="220">
        <v>2787.1631058823527</v>
      </c>
      <c r="EP32" s="220">
        <v>3133.0446549999997</v>
      </c>
      <c r="EQ32" s="220">
        <v>2709.468831764706</v>
      </c>
      <c r="ER32" s="220">
        <v>3081.5507924999997</v>
      </c>
      <c r="ES32" s="220">
        <v>2877.3032600000001</v>
      </c>
      <c r="ET32" s="220">
        <v>2666.4697500000002</v>
      </c>
      <c r="EU32" s="220">
        <v>2648.6209700000004</v>
      </c>
      <c r="EV32" s="220">
        <v>3218.3521524999996</v>
      </c>
      <c r="EW32" s="220">
        <v>3153.1064269852941</v>
      </c>
      <c r="EX32" s="220">
        <v>2940.9761069852943</v>
      </c>
      <c r="EY32" s="220">
        <v>3041.3984725</v>
      </c>
      <c r="EZ32" s="220">
        <v>2578.8343375000004</v>
      </c>
      <c r="FA32" s="220">
        <v>3020.5035076470585</v>
      </c>
      <c r="FB32" s="220">
        <v>3081.5469942941199</v>
      </c>
      <c r="FC32" s="220">
        <v>2816.3574043970593</v>
      </c>
      <c r="FD32" s="220">
        <v>2302.7288250588226</v>
      </c>
    </row>
    <row r="33" spans="1:160" s="227" customFormat="1" ht="14.85" customHeight="1">
      <c r="A33" s="230" t="s">
        <v>69</v>
      </c>
      <c r="B33" s="220">
        <v>61.9</v>
      </c>
      <c r="C33" s="220">
        <v>56</v>
      </c>
      <c r="D33" s="220">
        <v>68.099999999999994</v>
      </c>
      <c r="E33" s="220">
        <v>55.1</v>
      </c>
      <c r="F33" s="220">
        <v>55.1</v>
      </c>
      <c r="G33" s="220">
        <v>64.3</v>
      </c>
      <c r="H33" s="220">
        <v>66.3</v>
      </c>
      <c r="I33" s="220">
        <v>1</v>
      </c>
      <c r="J33" s="220">
        <v>41.5</v>
      </c>
      <c r="K33" s="220">
        <v>55.7</v>
      </c>
      <c r="L33" s="220">
        <v>66.099999999999994</v>
      </c>
      <c r="M33" s="220">
        <v>71.900000000000006</v>
      </c>
      <c r="N33" s="220">
        <v>72</v>
      </c>
      <c r="O33" s="220">
        <v>63.1</v>
      </c>
      <c r="P33" s="220">
        <v>27.5</v>
      </c>
      <c r="Q33" s="220">
        <v>36.9</v>
      </c>
      <c r="R33" s="220">
        <v>40.299999999999997</v>
      </c>
      <c r="S33" s="220">
        <v>52.1</v>
      </c>
      <c r="T33" s="220">
        <v>76.099999999999994</v>
      </c>
      <c r="U33" s="220">
        <v>61.5</v>
      </c>
      <c r="V33" s="220">
        <v>40.6</v>
      </c>
      <c r="W33" s="220">
        <v>43.1</v>
      </c>
      <c r="X33" s="220">
        <v>39.200000000000003</v>
      </c>
      <c r="Y33" s="220">
        <v>50</v>
      </c>
      <c r="Z33" s="220">
        <v>49.62885</v>
      </c>
      <c r="AA33" s="220">
        <v>42.584000000000003</v>
      </c>
      <c r="AB33" s="220">
        <v>41.75</v>
      </c>
      <c r="AC33" s="220">
        <v>37.049999999999997</v>
      </c>
      <c r="AD33" s="220">
        <v>45.314</v>
      </c>
      <c r="AE33" s="220">
        <v>48.64</v>
      </c>
      <c r="AF33" s="220">
        <v>42.564</v>
      </c>
      <c r="AG33" s="220">
        <v>29.437999999999999</v>
      </c>
      <c r="AH33" s="220">
        <v>27.731999999999999</v>
      </c>
      <c r="AI33" s="220">
        <v>40.460999999999999</v>
      </c>
      <c r="AJ33" s="220">
        <v>42.505000000000003</v>
      </c>
      <c r="AK33" s="220">
        <v>62.011000000000003</v>
      </c>
      <c r="AL33" s="220">
        <v>50.058</v>
      </c>
      <c r="AM33" s="220">
        <v>43.753</v>
      </c>
      <c r="AN33" s="220">
        <v>48.692</v>
      </c>
      <c r="AO33" s="220">
        <v>29.007999999999999</v>
      </c>
      <c r="AP33" s="220">
        <v>22.402000000000001</v>
      </c>
      <c r="AQ33" s="220">
        <v>38.125999999999998</v>
      </c>
      <c r="AR33" s="220">
        <v>33.744999999999997</v>
      </c>
      <c r="AS33" s="220">
        <v>18.512</v>
      </c>
      <c r="AT33" s="220">
        <v>18.212</v>
      </c>
      <c r="AU33" s="220">
        <v>27.021999999999998</v>
      </c>
      <c r="AV33" s="220">
        <v>35.302999999999997</v>
      </c>
      <c r="AW33" s="220">
        <v>56.662999999999997</v>
      </c>
      <c r="AX33" s="220">
        <v>43.655000000000001</v>
      </c>
      <c r="AY33" s="220">
        <v>40.398000000000003</v>
      </c>
      <c r="AZ33" s="220">
        <v>26.788</v>
      </c>
      <c r="BA33" s="220">
        <v>27.905000000000001</v>
      </c>
      <c r="BB33" s="220">
        <v>14.145</v>
      </c>
      <c r="BC33" s="220">
        <v>10.742000000000001</v>
      </c>
      <c r="BD33" s="220">
        <v>39.432000000000002</v>
      </c>
      <c r="BE33" s="220">
        <v>22.321000000000002</v>
      </c>
      <c r="BF33" s="220">
        <v>19.41</v>
      </c>
      <c r="BG33" s="220">
        <v>23.202000000000002</v>
      </c>
      <c r="BH33" s="220">
        <v>45.826000000000001</v>
      </c>
      <c r="BI33" s="220">
        <v>57.250999999999998</v>
      </c>
      <c r="BJ33" s="220">
        <v>71.260000000000005</v>
      </c>
      <c r="BK33" s="220">
        <v>56.889000000000003</v>
      </c>
      <c r="BL33" s="220">
        <v>64.430000000000007</v>
      </c>
      <c r="BM33" s="220">
        <v>42.573</v>
      </c>
      <c r="BN33" s="220">
        <v>30.484000000000002</v>
      </c>
      <c r="BO33" s="220">
        <v>21.695</v>
      </c>
      <c r="BP33" s="220">
        <v>15.403</v>
      </c>
      <c r="BQ33" s="220">
        <v>25.952999999999999</v>
      </c>
      <c r="BR33" s="220">
        <v>30.568000000000001</v>
      </c>
      <c r="BS33" s="220">
        <v>36.728000000000002</v>
      </c>
      <c r="BT33" s="220">
        <v>41.935000000000002</v>
      </c>
      <c r="BU33" s="220">
        <v>58.225000000000001</v>
      </c>
      <c r="BV33" s="220">
        <v>53.194000000000003</v>
      </c>
      <c r="BW33" s="220">
        <v>24.548999999999999</v>
      </c>
      <c r="BX33" s="220">
        <v>26.795999999999999</v>
      </c>
      <c r="BY33" s="220">
        <v>23.082000000000001</v>
      </c>
      <c r="BZ33" s="220">
        <v>13.676</v>
      </c>
      <c r="CA33" s="220">
        <v>13.407</v>
      </c>
      <c r="CB33" s="220">
        <v>8.8149999999999995</v>
      </c>
      <c r="CC33" s="220">
        <v>15.994</v>
      </c>
      <c r="CD33" s="220">
        <v>14.645</v>
      </c>
      <c r="CE33" s="220">
        <v>18.135000000000002</v>
      </c>
      <c r="CF33" s="220">
        <v>26.936</v>
      </c>
      <c r="CG33" s="220">
        <v>38.161000000000001</v>
      </c>
      <c r="CH33" s="220">
        <v>37.402000000000001</v>
      </c>
      <c r="CI33" s="220">
        <v>36.837000000000003</v>
      </c>
      <c r="CJ33" s="220">
        <v>38.619</v>
      </c>
      <c r="CK33" s="220">
        <v>51.034999999999997</v>
      </c>
      <c r="CL33" s="220">
        <v>39.512</v>
      </c>
      <c r="CM33" s="220">
        <v>26.331</v>
      </c>
      <c r="CN33" s="220">
        <v>19.984000000000002</v>
      </c>
      <c r="CO33" s="220">
        <v>26.027999999999999</v>
      </c>
      <c r="CP33" s="220">
        <v>27.518999999999998</v>
      </c>
      <c r="CQ33" s="220">
        <v>19.216999999999999</v>
      </c>
      <c r="CR33" s="220">
        <v>28.645</v>
      </c>
      <c r="CS33" s="220">
        <v>31.404</v>
      </c>
      <c r="CT33" s="220">
        <v>27.216000000000001</v>
      </c>
      <c r="CU33" s="220">
        <v>28.315000000000001</v>
      </c>
      <c r="CV33" s="220">
        <v>43.436</v>
      </c>
      <c r="CW33" s="220">
        <v>43.104999999999997</v>
      </c>
      <c r="CX33" s="220">
        <v>27.795999999999999</v>
      </c>
      <c r="CY33" s="220">
        <v>19.995000000000001</v>
      </c>
      <c r="CZ33" s="220">
        <v>19.327000000000002</v>
      </c>
      <c r="DA33" s="220">
        <v>19.798999999999999</v>
      </c>
      <c r="DB33" s="220">
        <v>17.195</v>
      </c>
      <c r="DC33" s="220">
        <v>13.287000000000001</v>
      </c>
      <c r="DD33" s="220">
        <v>31.864000000000001</v>
      </c>
      <c r="DE33" s="220">
        <v>44.29</v>
      </c>
      <c r="DF33" s="220">
        <v>47.429000000000002</v>
      </c>
      <c r="DG33" s="220">
        <v>46.093000000000004</v>
      </c>
      <c r="DH33" s="220">
        <v>32.328000000000003</v>
      </c>
      <c r="DI33" s="220">
        <v>36.031999999999996</v>
      </c>
      <c r="DJ33" s="220">
        <v>35.003999999999998</v>
      </c>
      <c r="DK33" s="220">
        <v>23.151</v>
      </c>
      <c r="DL33" s="220">
        <v>8.9649999999999999</v>
      </c>
      <c r="DM33" s="220">
        <v>12.02</v>
      </c>
      <c r="DN33" s="220">
        <v>3.984</v>
      </c>
      <c r="DO33" s="220">
        <v>22.753</v>
      </c>
      <c r="DP33" s="220">
        <v>41.62</v>
      </c>
      <c r="DQ33" s="220">
        <v>52.173000000000002</v>
      </c>
      <c r="DR33" s="220">
        <v>51.23</v>
      </c>
      <c r="DS33" s="220">
        <v>49.188000000000002</v>
      </c>
      <c r="DT33" s="220">
        <v>47.462000000000003</v>
      </c>
      <c r="DU33" s="220">
        <v>47.61</v>
      </c>
      <c r="DV33" s="220">
        <v>49.472999999999999</v>
      </c>
      <c r="DW33" s="220">
        <v>31.741</v>
      </c>
      <c r="DX33" s="220">
        <v>24.077000000000002</v>
      </c>
      <c r="DY33" s="220">
        <v>41.243000000000002</v>
      </c>
      <c r="DZ33" s="220">
        <v>3.0169999999999999</v>
      </c>
      <c r="EA33" s="220">
        <v>18.954999999999998</v>
      </c>
      <c r="EB33" s="220">
        <v>28.943999999999999</v>
      </c>
      <c r="EC33" s="220">
        <v>32.634999999999998</v>
      </c>
      <c r="ED33" s="220">
        <v>47.622999999999998</v>
      </c>
      <c r="EE33" s="220">
        <v>52.161999999999999</v>
      </c>
      <c r="EF33" s="220">
        <v>41.325000000000003</v>
      </c>
      <c r="EG33" s="220">
        <v>41.38</v>
      </c>
      <c r="EH33" s="220">
        <v>35.353999999999999</v>
      </c>
      <c r="EI33" s="220">
        <v>8.6349999999999998</v>
      </c>
      <c r="EJ33" s="220">
        <v>7.048</v>
      </c>
      <c r="EK33" s="220">
        <v>8.1750000000000007</v>
      </c>
      <c r="EL33" s="220">
        <v>5.1550000000000002</v>
      </c>
      <c r="EM33" s="220">
        <v>12.244</v>
      </c>
      <c r="EN33" s="220">
        <v>24.59</v>
      </c>
      <c r="EO33" s="220">
        <v>13.582000000000001</v>
      </c>
      <c r="EP33" s="220">
        <v>21.175000000000001</v>
      </c>
      <c r="EQ33" s="220">
        <v>24.6</v>
      </c>
      <c r="ER33" s="220">
        <v>19.620999999999999</v>
      </c>
      <c r="ES33" s="220">
        <v>16.475999999999999</v>
      </c>
      <c r="ET33" s="220">
        <v>8.0760000000000005</v>
      </c>
      <c r="EU33" s="220">
        <v>6.109</v>
      </c>
      <c r="EV33" s="220">
        <v>0.64200000000000002</v>
      </c>
      <c r="EW33" s="220">
        <v>5.3330000000000002</v>
      </c>
      <c r="EX33" s="220">
        <v>6.8259999999999996</v>
      </c>
      <c r="EY33" s="220">
        <v>6.9809999999999999</v>
      </c>
      <c r="EZ33" s="220">
        <v>11.134</v>
      </c>
      <c r="FA33" s="220">
        <v>33.046999999999997</v>
      </c>
      <c r="FB33" s="220">
        <v>22.250416000000001</v>
      </c>
      <c r="FC33" s="220">
        <v>4.9316969999999998</v>
      </c>
      <c r="FD33" s="220">
        <v>19.698436999999998</v>
      </c>
    </row>
    <row r="34" spans="1:160" s="227" customFormat="1" ht="12">
      <c r="A34" s="232" t="s">
        <v>70</v>
      </c>
      <c r="B34" s="220">
        <v>3558.8</v>
      </c>
      <c r="C34" s="220">
        <v>3328.7</v>
      </c>
      <c r="D34" s="220">
        <v>2939.8</v>
      </c>
      <c r="E34" s="220">
        <v>2332.8000000000002</v>
      </c>
      <c r="F34" s="220">
        <v>2561.8000000000002</v>
      </c>
      <c r="G34" s="220">
        <v>2596.6</v>
      </c>
      <c r="H34" s="220">
        <v>2923.9</v>
      </c>
      <c r="I34" s="220">
        <v>2473.3000000000002</v>
      </c>
      <c r="J34" s="220">
        <v>3026.7</v>
      </c>
      <c r="K34" s="220">
        <v>2400.8000000000002</v>
      </c>
      <c r="L34" s="220">
        <v>3014</v>
      </c>
      <c r="M34" s="220">
        <v>3286.4</v>
      </c>
      <c r="N34" s="220">
        <v>3340.6</v>
      </c>
      <c r="O34" s="220">
        <v>3082.7</v>
      </c>
      <c r="P34" s="220">
        <v>3116</v>
      </c>
      <c r="Q34" s="220">
        <v>1930.7</v>
      </c>
      <c r="R34" s="220">
        <v>3124.1</v>
      </c>
      <c r="S34" s="220">
        <v>3239.8</v>
      </c>
      <c r="T34" s="220">
        <v>3452.8</v>
      </c>
      <c r="U34" s="220">
        <v>2871</v>
      </c>
      <c r="V34" s="220">
        <v>2457.6</v>
      </c>
      <c r="W34" s="220">
        <v>2801.5</v>
      </c>
      <c r="X34" s="220">
        <v>2818.5</v>
      </c>
      <c r="Y34" s="220">
        <v>2855.4</v>
      </c>
      <c r="Z34" s="220">
        <v>3147.5036481000002</v>
      </c>
      <c r="AA34" s="220">
        <v>2764.9013797647058</v>
      </c>
      <c r="AB34" s="220">
        <v>2864.8347732352945</v>
      </c>
      <c r="AC34" s="220">
        <v>2520.0824044117644</v>
      </c>
      <c r="AD34" s="220">
        <v>2503.0584285294117</v>
      </c>
      <c r="AE34" s="220">
        <v>2804.1092723529414</v>
      </c>
      <c r="AF34" s="220">
        <v>2901.7102990000003</v>
      </c>
      <c r="AG34" s="220">
        <v>2446.6642665882355</v>
      </c>
      <c r="AH34" s="220">
        <v>2987.2050820000004</v>
      </c>
      <c r="AI34" s="220">
        <v>3349.8753482705874</v>
      </c>
      <c r="AJ34" s="220">
        <v>2912.4778111117644</v>
      </c>
      <c r="AK34" s="220">
        <v>3127.9106141352941</v>
      </c>
      <c r="AL34" s="220">
        <v>3755.6642403676474</v>
      </c>
      <c r="AM34" s="220">
        <v>3359.4509326838238</v>
      </c>
      <c r="AN34" s="220">
        <v>3473.9009941382355</v>
      </c>
      <c r="AO34" s="220">
        <v>3292.3337406941178</v>
      </c>
      <c r="AP34" s="220">
        <v>3443.8728730588232</v>
      </c>
      <c r="AQ34" s="220">
        <v>2874.1967108926469</v>
      </c>
      <c r="AR34" s="220">
        <v>2849.503103858824</v>
      </c>
      <c r="AS34" s="220">
        <v>3180.9782595205879</v>
      </c>
      <c r="AT34" s="220">
        <v>2564.3703920955882</v>
      </c>
      <c r="AU34" s="220">
        <v>2587.4287151911763</v>
      </c>
      <c r="AV34" s="220">
        <v>2507.3950223941179</v>
      </c>
      <c r="AW34" s="220">
        <v>2431.0930492647053</v>
      </c>
      <c r="AX34" s="220">
        <v>2890.4911162794119</v>
      </c>
      <c r="AY34" s="220">
        <v>2639.8839434235297</v>
      </c>
      <c r="AZ34" s="220">
        <v>2764.5565455485294</v>
      </c>
      <c r="BA34" s="220">
        <v>2440.8362843294121</v>
      </c>
      <c r="BB34" s="220">
        <v>2537.7279747205885</v>
      </c>
      <c r="BC34" s="220">
        <v>2016.4035187382353</v>
      </c>
      <c r="BD34" s="220">
        <v>2309.6012511544118</v>
      </c>
      <c r="BE34" s="220">
        <v>3318.5930188955881</v>
      </c>
      <c r="BF34" s="220">
        <v>3052.230106442647</v>
      </c>
      <c r="BG34" s="220">
        <v>2328.269638352941</v>
      </c>
      <c r="BH34" s="220">
        <v>2519.2494675661765</v>
      </c>
      <c r="BI34" s="220">
        <v>2516.6436756235289</v>
      </c>
      <c r="BJ34" s="220">
        <v>2705.2479460573531</v>
      </c>
      <c r="BK34" s="220">
        <v>2891.7725819044117</v>
      </c>
      <c r="BL34" s="220">
        <v>2708.4801628558821</v>
      </c>
      <c r="BM34" s="220">
        <v>3076.7080108044115</v>
      </c>
      <c r="BN34" s="220">
        <v>2983.039821772059</v>
      </c>
      <c r="BO34" s="220">
        <v>2793.7686010735297</v>
      </c>
      <c r="BP34" s="220">
        <v>3470.2819235882353</v>
      </c>
      <c r="BQ34" s="220">
        <v>3165.9448194558827</v>
      </c>
      <c r="BR34" s="220">
        <v>3034.7625666397057</v>
      </c>
      <c r="BS34" s="220">
        <v>3294.1238818470588</v>
      </c>
      <c r="BT34" s="220">
        <v>3135.5076414499995</v>
      </c>
      <c r="BU34" s="220">
        <v>3088.9781655514707</v>
      </c>
      <c r="BV34" s="220">
        <v>3023.0135563088238</v>
      </c>
      <c r="BW34" s="220">
        <v>2412.5942122294118</v>
      </c>
      <c r="BX34" s="220">
        <v>2325.6322037411765</v>
      </c>
      <c r="BY34" s="220">
        <v>2357.1086633308823</v>
      </c>
      <c r="BZ34" s="220">
        <v>2484.5795215911762</v>
      </c>
      <c r="CA34" s="220">
        <v>3218.5771016617646</v>
      </c>
      <c r="CB34" s="220">
        <v>3179.9485395000002</v>
      </c>
      <c r="CC34" s="220">
        <v>3167.21958</v>
      </c>
      <c r="CD34" s="220">
        <v>3039.5500979999997</v>
      </c>
      <c r="CE34" s="220">
        <v>2952.2977158235294</v>
      </c>
      <c r="CF34" s="220">
        <v>2532.4676943917061</v>
      </c>
      <c r="CG34" s="220">
        <v>2292.1852510000003</v>
      </c>
      <c r="CH34" s="220">
        <v>2859.3812717532937</v>
      </c>
      <c r="CI34" s="220">
        <v>2865.3975882352938</v>
      </c>
      <c r="CJ34" s="220">
        <v>2927.2177091176472</v>
      </c>
      <c r="CK34" s="220">
        <v>2764.5290095</v>
      </c>
      <c r="CL34" s="220">
        <v>2937.9704484117651</v>
      </c>
      <c r="CM34" s="220">
        <v>2456.7439469999999</v>
      </c>
      <c r="CN34" s="220">
        <v>2866.7480932352942</v>
      </c>
      <c r="CO34" s="220">
        <v>3122.7527192352945</v>
      </c>
      <c r="CP34" s="220">
        <v>2981.5539597058828</v>
      </c>
      <c r="CQ34" s="220">
        <v>2837.4460834117649</v>
      </c>
      <c r="CR34" s="220">
        <v>2150.9428310000003</v>
      </c>
      <c r="CS34" s="220">
        <v>2685.831009</v>
      </c>
      <c r="CT34" s="220">
        <v>3144.5654854166664</v>
      </c>
      <c r="CU34" s="220">
        <v>2870.5668382352947</v>
      </c>
      <c r="CV34" s="220">
        <v>2990.9933799999999</v>
      </c>
      <c r="CW34" s="220">
        <v>2278.3275950000002</v>
      </c>
      <c r="CX34" s="220">
        <v>2538.7645517647061</v>
      </c>
      <c r="CY34" s="220">
        <v>3048.3281617647062</v>
      </c>
      <c r="CZ34" s="220">
        <v>3276.653675</v>
      </c>
      <c r="DA34" s="220">
        <v>3001.6681699999999</v>
      </c>
      <c r="DB34" s="220">
        <v>2855.9886882352939</v>
      </c>
      <c r="DC34" s="220">
        <v>2849.6540234999998</v>
      </c>
      <c r="DD34" s="220">
        <v>2096.9200687500002</v>
      </c>
      <c r="DE34" s="220">
        <v>2617.1081974999997</v>
      </c>
      <c r="DF34" s="220">
        <v>2882.9008617647064</v>
      </c>
      <c r="DG34" s="220">
        <v>2616.8238687499997</v>
      </c>
      <c r="DH34" s="220">
        <v>2881.9053900000004</v>
      </c>
      <c r="DI34" s="220">
        <v>2963.05818</v>
      </c>
      <c r="DJ34" s="220">
        <v>2373.0180617647061</v>
      </c>
      <c r="DK34" s="220">
        <v>2361.3282817647059</v>
      </c>
      <c r="DL34" s="220">
        <v>2872.760088235294</v>
      </c>
      <c r="DM34" s="220">
        <v>2550.7093500000001</v>
      </c>
      <c r="DN34" s="220">
        <v>2727.6201617647062</v>
      </c>
      <c r="DO34" s="220">
        <v>2790.3225137499999</v>
      </c>
      <c r="DP34" s="220">
        <v>2087.4856</v>
      </c>
      <c r="DQ34" s="220">
        <v>2606.3453911764705</v>
      </c>
      <c r="DR34" s="220">
        <v>3058.1961000000001</v>
      </c>
      <c r="DS34" s="220">
        <v>2695.7215000000001</v>
      </c>
      <c r="DT34" s="220">
        <v>3107.3506499999999</v>
      </c>
      <c r="DU34" s="220">
        <v>2839.9466032352943</v>
      </c>
      <c r="DV34" s="220">
        <v>2409.1412</v>
      </c>
      <c r="DW34" s="220">
        <v>2639.8739</v>
      </c>
      <c r="DX34" s="220">
        <v>3175.5454207352941</v>
      </c>
      <c r="DY34" s="220">
        <v>2974.0556830147061</v>
      </c>
      <c r="DZ34" s="220">
        <v>2838.173452</v>
      </c>
      <c r="EA34" s="220">
        <v>2817.0977782352938</v>
      </c>
      <c r="EB34" s="220">
        <v>2226.4886000000001</v>
      </c>
      <c r="EC34" s="220">
        <v>2714.7022183874119</v>
      </c>
      <c r="ED34" s="220">
        <v>2971.435981764706</v>
      </c>
      <c r="EE34" s="220">
        <v>2485.9871882352941</v>
      </c>
      <c r="EF34" s="220">
        <v>2947.255699264706</v>
      </c>
      <c r="EG34" s="220">
        <v>2940.01478</v>
      </c>
      <c r="EH34" s="220">
        <v>2508.8090800000004</v>
      </c>
      <c r="EI34" s="220">
        <v>2852.28413</v>
      </c>
      <c r="EJ34" s="220">
        <v>3002.8693082352943</v>
      </c>
      <c r="EK34" s="220">
        <v>2908.72586</v>
      </c>
      <c r="EL34" s="220">
        <v>2832.6190057352937</v>
      </c>
      <c r="EM34" s="220">
        <v>3082.0033817647063</v>
      </c>
      <c r="EN34" s="220">
        <v>2389.7776842647058</v>
      </c>
      <c r="EO34" s="220">
        <v>2773.5811058823529</v>
      </c>
      <c r="EP34" s="220">
        <v>3111.869655</v>
      </c>
      <c r="EQ34" s="220">
        <v>2684.8688317647061</v>
      </c>
      <c r="ER34" s="220">
        <v>3061.9297924999996</v>
      </c>
      <c r="ES34" s="220">
        <v>2860.82726</v>
      </c>
      <c r="ET34" s="220">
        <v>2658.3937500000002</v>
      </c>
      <c r="EU34" s="220">
        <v>2642.51197</v>
      </c>
      <c r="EV34" s="220">
        <v>3217.7101524999998</v>
      </c>
      <c r="EW34" s="220">
        <v>3147.773426985294</v>
      </c>
      <c r="EX34" s="220">
        <v>2934.1501069852943</v>
      </c>
      <c r="EY34" s="220">
        <v>3034.4174725000003</v>
      </c>
      <c r="EZ34" s="220">
        <v>2567.7003375000004</v>
      </c>
      <c r="FA34" s="220">
        <v>2987.4565076470585</v>
      </c>
      <c r="FB34" s="220">
        <v>3059.2965782941196</v>
      </c>
      <c r="FC34" s="220">
        <v>2811.4257073970589</v>
      </c>
      <c r="FD34" s="220">
        <v>2283.0303880588226</v>
      </c>
    </row>
    <row r="35" spans="1:160" s="227" customFormat="1" ht="12">
      <c r="A35" s="233" t="s">
        <v>71</v>
      </c>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220"/>
      <c r="CF35" s="220"/>
      <c r="CG35" s="220"/>
      <c r="CH35" s="220"/>
      <c r="CI35" s="220"/>
      <c r="CJ35" s="220"/>
      <c r="CK35" s="220"/>
      <c r="CL35" s="220"/>
      <c r="CM35" s="220"/>
      <c r="CN35" s="220"/>
      <c r="CO35" s="220"/>
      <c r="CP35" s="220"/>
      <c r="CQ35" s="220"/>
      <c r="CR35" s="220"/>
      <c r="CS35" s="220"/>
      <c r="CT35" s="220"/>
      <c r="CU35" s="220"/>
      <c r="CV35" s="220"/>
      <c r="CW35" s="220"/>
      <c r="CX35" s="220"/>
      <c r="CY35" s="220"/>
      <c r="CZ35" s="220"/>
      <c r="DA35" s="220"/>
      <c r="DB35" s="220"/>
      <c r="DC35" s="220"/>
      <c r="DD35" s="220"/>
      <c r="DE35" s="220"/>
      <c r="DF35" s="220"/>
      <c r="DG35" s="220"/>
      <c r="DH35" s="220"/>
      <c r="DI35" s="220"/>
      <c r="DJ35" s="220"/>
      <c r="DK35" s="220"/>
      <c r="DL35" s="220"/>
      <c r="DM35" s="220"/>
      <c r="DN35" s="220"/>
      <c r="DO35" s="220"/>
      <c r="DP35" s="220"/>
      <c r="DQ35" s="220"/>
      <c r="DR35" s="220"/>
      <c r="DS35" s="220"/>
      <c r="DT35" s="220"/>
      <c r="DU35" s="220"/>
      <c r="DV35" s="220"/>
      <c r="DW35" s="220"/>
      <c r="DX35" s="220"/>
      <c r="DY35" s="220"/>
      <c r="DZ35" s="220"/>
      <c r="EA35" s="220"/>
      <c r="EB35" s="220"/>
      <c r="EC35" s="220"/>
      <c r="ED35" s="220"/>
      <c r="EE35" s="220"/>
      <c r="EF35" s="220"/>
      <c r="EG35" s="220"/>
      <c r="EH35" s="220"/>
      <c r="EI35" s="220"/>
      <c r="EJ35" s="220"/>
      <c r="EK35" s="220"/>
      <c r="EL35" s="220"/>
      <c r="EM35" s="220"/>
      <c r="EN35" s="220"/>
      <c r="EO35" s="220"/>
      <c r="EP35" s="220"/>
      <c r="EQ35" s="220"/>
      <c r="ER35" s="220"/>
      <c r="ES35" s="220"/>
      <c r="ET35" s="220"/>
      <c r="EU35" s="220"/>
      <c r="EV35" s="220"/>
      <c r="EW35" s="220"/>
      <c r="EX35" s="220"/>
      <c r="EY35" s="220"/>
      <c r="EZ35" s="220"/>
      <c r="FA35" s="220"/>
      <c r="FB35" s="220"/>
      <c r="FC35" s="220"/>
      <c r="FD35" s="220"/>
    </row>
    <row r="36" spans="1:160" s="227" customFormat="1" ht="12">
      <c r="A36" s="234" t="s">
        <v>252</v>
      </c>
      <c r="B36" s="229">
        <v>563</v>
      </c>
      <c r="C36" s="229">
        <v>492.3</v>
      </c>
      <c r="D36" s="229">
        <v>511.70000000000005</v>
      </c>
      <c r="E36" s="229">
        <v>518.5</v>
      </c>
      <c r="F36" s="229">
        <v>537.5</v>
      </c>
      <c r="G36" s="229">
        <v>520.1</v>
      </c>
      <c r="H36" s="229">
        <v>498.9</v>
      </c>
      <c r="I36" s="229">
        <v>477.4</v>
      </c>
      <c r="J36" s="229">
        <v>493</v>
      </c>
      <c r="K36" s="229">
        <v>451.5</v>
      </c>
      <c r="L36" s="229">
        <v>505.70000000000005</v>
      </c>
      <c r="M36" s="229">
        <v>488.5</v>
      </c>
      <c r="N36" s="229">
        <v>463.1</v>
      </c>
      <c r="O36" s="229">
        <v>481.20000000000005</v>
      </c>
      <c r="P36" s="229">
        <v>512.90000000000009</v>
      </c>
      <c r="Q36" s="229">
        <v>485.5</v>
      </c>
      <c r="R36" s="229">
        <v>473</v>
      </c>
      <c r="S36" s="229">
        <v>390.2</v>
      </c>
      <c r="T36" s="229">
        <v>395.29999999999995</v>
      </c>
      <c r="U36" s="229">
        <v>377.5</v>
      </c>
      <c r="V36" s="229">
        <v>403.4</v>
      </c>
      <c r="W36" s="229">
        <v>423.4</v>
      </c>
      <c r="X36" s="229">
        <v>460.8</v>
      </c>
      <c r="Y36" s="229">
        <v>474.4</v>
      </c>
      <c r="Z36" s="229">
        <v>486.14470787400001</v>
      </c>
      <c r="AA36" s="229">
        <v>409.21330196199995</v>
      </c>
      <c r="AB36" s="229">
        <v>438.27746494999997</v>
      </c>
      <c r="AC36" s="229">
        <v>463.40469267599997</v>
      </c>
      <c r="AD36" s="229">
        <v>491.05066547100012</v>
      </c>
      <c r="AE36" s="229">
        <v>453.61542919800002</v>
      </c>
      <c r="AF36" s="229">
        <v>423.14056452099999</v>
      </c>
      <c r="AG36" s="229">
        <v>403.09711566800001</v>
      </c>
      <c r="AH36" s="229">
        <v>385.83122424600003</v>
      </c>
      <c r="AI36" s="229">
        <v>435.67581364999995</v>
      </c>
      <c r="AJ36" s="229">
        <v>467.36394634199996</v>
      </c>
      <c r="AK36" s="229">
        <v>464.018802343</v>
      </c>
      <c r="AL36" s="229">
        <v>483.82040096499998</v>
      </c>
      <c r="AM36" s="229">
        <v>436.37206534299992</v>
      </c>
      <c r="AN36" s="229">
        <v>530.90099393800051</v>
      </c>
      <c r="AO36" s="229">
        <v>497.65063309699991</v>
      </c>
      <c r="AP36" s="229">
        <v>497.46074891900003</v>
      </c>
      <c r="AQ36" s="229">
        <v>531.82758905599985</v>
      </c>
      <c r="AR36" s="229">
        <v>506.53812875500006</v>
      </c>
      <c r="AS36" s="229">
        <v>446.23145713099984</v>
      </c>
      <c r="AT36" s="229">
        <v>500.94795101899979</v>
      </c>
      <c r="AU36" s="229">
        <v>525.16396309900006</v>
      </c>
      <c r="AV36" s="229">
        <v>558.54231479799989</v>
      </c>
      <c r="AW36" s="229">
        <v>568.42751597000006</v>
      </c>
      <c r="AX36" s="229">
        <v>570.09482940500004</v>
      </c>
      <c r="AY36" s="229">
        <v>560.37724545900005</v>
      </c>
      <c r="AZ36" s="229">
        <v>595.56227287900003</v>
      </c>
      <c r="BA36" s="229">
        <v>625.89543893100006</v>
      </c>
      <c r="BB36" s="229">
        <v>651.97509815900003</v>
      </c>
      <c r="BC36" s="229">
        <v>584.24292482600003</v>
      </c>
      <c r="BD36" s="229">
        <v>594.34882004400004</v>
      </c>
      <c r="BE36" s="229">
        <v>531.32283521300019</v>
      </c>
      <c r="BF36" s="229">
        <v>538.25194637499999</v>
      </c>
      <c r="BG36" s="229">
        <v>593.44508627300013</v>
      </c>
      <c r="BH36" s="229">
        <v>618.95088855200004</v>
      </c>
      <c r="BI36" s="229">
        <v>618.0696830340928</v>
      </c>
      <c r="BJ36" s="229">
        <v>711.37307259199997</v>
      </c>
      <c r="BK36" s="229">
        <v>645.01667074000011</v>
      </c>
      <c r="BL36" s="229">
        <v>732.44285776700008</v>
      </c>
      <c r="BM36" s="229">
        <v>636.98967883</v>
      </c>
      <c r="BN36" s="229">
        <v>694.73315236799988</v>
      </c>
      <c r="BO36" s="229">
        <v>692.06402549399991</v>
      </c>
      <c r="BP36" s="229">
        <v>674.3566347740001</v>
      </c>
      <c r="BQ36" s="229">
        <v>618.11541621800018</v>
      </c>
      <c r="BR36" s="229">
        <v>611.82653419600001</v>
      </c>
      <c r="BS36" s="229">
        <v>710.99135870600003</v>
      </c>
      <c r="BT36" s="229">
        <v>779.99912858999994</v>
      </c>
      <c r="BU36" s="229">
        <v>751.46727618499995</v>
      </c>
      <c r="BV36" s="229">
        <v>699.74438555999996</v>
      </c>
      <c r="BW36" s="229">
        <v>714.48793710000007</v>
      </c>
      <c r="BX36" s="229">
        <v>824.79171409800006</v>
      </c>
      <c r="BY36" s="229">
        <v>721.81575647200009</v>
      </c>
      <c r="BZ36" s="229">
        <v>761.48432656599982</v>
      </c>
      <c r="CA36" s="229">
        <v>728.74962849999986</v>
      </c>
      <c r="CB36" s="229">
        <v>725.63186188799989</v>
      </c>
      <c r="CC36" s="229">
        <v>673.5429447680001</v>
      </c>
      <c r="CD36" s="229">
        <v>646.91498003000004</v>
      </c>
      <c r="CE36" s="229">
        <v>651.10535792000007</v>
      </c>
      <c r="CF36" s="229">
        <v>677.19239628999981</v>
      </c>
      <c r="CG36" s="229">
        <v>901.21512503000008</v>
      </c>
      <c r="CH36" s="229">
        <v>827.1884811970001</v>
      </c>
      <c r="CI36" s="229">
        <v>861.03169787600018</v>
      </c>
      <c r="CJ36" s="229">
        <v>802.41097703499997</v>
      </c>
      <c r="CK36" s="229">
        <v>891.04185780000023</v>
      </c>
      <c r="CL36" s="229">
        <v>870.93013601000007</v>
      </c>
      <c r="CM36" s="229">
        <v>820.62430781000012</v>
      </c>
      <c r="CN36" s="229">
        <v>804.97383677000005</v>
      </c>
      <c r="CO36" s="229">
        <v>741.61339379000003</v>
      </c>
      <c r="CP36" s="229">
        <v>778.42605717399988</v>
      </c>
      <c r="CQ36" s="229">
        <v>819.26350679000006</v>
      </c>
      <c r="CR36" s="229">
        <v>796.26633831000015</v>
      </c>
      <c r="CS36" s="229">
        <v>962.85230828999988</v>
      </c>
      <c r="CT36" s="229">
        <v>1083.9693399300002</v>
      </c>
      <c r="CU36" s="229">
        <v>943.58620101999986</v>
      </c>
      <c r="CV36" s="229">
        <v>939.32700341999987</v>
      </c>
      <c r="CW36" s="229">
        <v>892.60162483999977</v>
      </c>
      <c r="CX36" s="229">
        <v>1056.5326287500002</v>
      </c>
      <c r="CY36" s="229">
        <v>906.86481528000002</v>
      </c>
      <c r="CZ36" s="229">
        <v>880.53126740999994</v>
      </c>
      <c r="DA36" s="229">
        <v>785.69618968500004</v>
      </c>
      <c r="DB36" s="229">
        <v>815.44550595999999</v>
      </c>
      <c r="DC36" s="229">
        <v>744.82898297000008</v>
      </c>
      <c r="DD36" s="229">
        <v>955.11872012000015</v>
      </c>
      <c r="DE36" s="229">
        <v>810.46169790999988</v>
      </c>
      <c r="DF36" s="229">
        <v>948.68163916099979</v>
      </c>
      <c r="DG36" s="229">
        <v>807.9052485110002</v>
      </c>
      <c r="DH36" s="229">
        <v>813.402402478</v>
      </c>
      <c r="DI36" s="229">
        <v>758.26925156899995</v>
      </c>
      <c r="DJ36" s="229">
        <v>809.88063610900008</v>
      </c>
      <c r="DK36" s="229">
        <v>779.82397685000012</v>
      </c>
      <c r="DL36" s="229">
        <v>819.76230549999991</v>
      </c>
      <c r="DM36" s="229">
        <v>702.33955486999992</v>
      </c>
      <c r="DN36" s="229">
        <v>637.92725341999994</v>
      </c>
      <c r="DO36" s="229">
        <v>675.60177263000003</v>
      </c>
      <c r="DP36" s="229">
        <v>728.67434857999979</v>
      </c>
      <c r="DQ36" s="229">
        <v>925.32717296999999</v>
      </c>
      <c r="DR36" s="229">
        <v>920.34916535000002</v>
      </c>
      <c r="DS36" s="229">
        <v>812.64256393999995</v>
      </c>
      <c r="DT36" s="229">
        <v>878.01464300000009</v>
      </c>
      <c r="DU36" s="229">
        <v>749.34114461500008</v>
      </c>
      <c r="DV36" s="229">
        <v>803.0201075450002</v>
      </c>
      <c r="DW36" s="229">
        <v>708.27464399999997</v>
      </c>
      <c r="DX36" s="229">
        <v>762.22458499999993</v>
      </c>
      <c r="DY36" s="229">
        <v>744.63298099999997</v>
      </c>
      <c r="DZ36" s="229">
        <v>706.01894299999992</v>
      </c>
      <c r="EA36" s="229">
        <v>721.97107700000015</v>
      </c>
      <c r="EB36" s="229">
        <v>760.39844730000004</v>
      </c>
      <c r="EC36" s="229">
        <v>598.64178700000002</v>
      </c>
      <c r="ED36" s="229">
        <v>807.79024199999992</v>
      </c>
      <c r="EE36" s="229">
        <v>813.33542299999988</v>
      </c>
      <c r="EF36" s="229">
        <v>871.81372199999998</v>
      </c>
      <c r="EG36" s="229">
        <v>765.69633399999998</v>
      </c>
      <c r="EH36" s="229">
        <v>839.93441399999995</v>
      </c>
      <c r="EI36" s="229">
        <v>755.73106699999994</v>
      </c>
      <c r="EJ36" s="229">
        <v>798.93658200000004</v>
      </c>
      <c r="EK36" s="229">
        <v>697.43343700000014</v>
      </c>
      <c r="EL36" s="229">
        <v>677.2711240000001</v>
      </c>
      <c r="EM36" s="229">
        <v>651.50375400000007</v>
      </c>
      <c r="EN36" s="229">
        <v>762.90144499999997</v>
      </c>
      <c r="EO36" s="229">
        <v>644.07646800000009</v>
      </c>
      <c r="EP36" s="229">
        <v>846.36277800000016</v>
      </c>
      <c r="EQ36" s="229">
        <v>744.39648099999999</v>
      </c>
      <c r="ER36" s="229">
        <v>805.32033199999989</v>
      </c>
      <c r="ES36" s="229">
        <v>791.44994499999996</v>
      </c>
      <c r="ET36" s="229">
        <v>845.66322700000001</v>
      </c>
      <c r="EU36" s="229">
        <v>800.95486499999993</v>
      </c>
      <c r="EV36" s="229">
        <v>830.13520799999992</v>
      </c>
      <c r="EW36" s="229">
        <v>760.79526699999985</v>
      </c>
      <c r="EX36" s="229">
        <v>721.90554100000008</v>
      </c>
      <c r="EY36" s="229">
        <v>725.18512199999986</v>
      </c>
      <c r="EZ36" s="229">
        <v>841.29084300000011</v>
      </c>
      <c r="FA36" s="229">
        <v>925.73907299999996</v>
      </c>
      <c r="FB36" s="229">
        <v>974.88858000000005</v>
      </c>
      <c r="FC36" s="229">
        <v>786.44849399999998</v>
      </c>
      <c r="FD36" s="229">
        <v>941.79512199999999</v>
      </c>
    </row>
    <row r="37" spans="1:160" s="227" customFormat="1" ht="14.85" customHeight="1">
      <c r="A37" s="226" t="s">
        <v>253</v>
      </c>
      <c r="B37" s="235">
        <v>106.3</v>
      </c>
      <c r="C37" s="235">
        <v>177.2</v>
      </c>
      <c r="D37" s="235">
        <v>607.4</v>
      </c>
      <c r="E37" s="235">
        <v>871.2</v>
      </c>
      <c r="F37" s="235">
        <v>623.20000000000005</v>
      </c>
      <c r="G37" s="235">
        <v>803.6</v>
      </c>
      <c r="H37" s="235">
        <v>829.3</v>
      </c>
      <c r="I37" s="235">
        <v>585.1</v>
      </c>
      <c r="J37" s="235">
        <v>316.8</v>
      </c>
      <c r="K37" s="235">
        <v>878.4</v>
      </c>
      <c r="L37" s="235">
        <v>387.8</v>
      </c>
      <c r="M37" s="235">
        <v>605.9</v>
      </c>
      <c r="N37" s="235">
        <v>620</v>
      </c>
      <c r="O37" s="235">
        <v>352.2</v>
      </c>
      <c r="P37" s="235">
        <v>517.79999999999995</v>
      </c>
      <c r="Q37" s="235">
        <v>1135.0999999999999</v>
      </c>
      <c r="R37" s="235">
        <v>297.5</v>
      </c>
      <c r="S37" s="235">
        <v>367.1</v>
      </c>
      <c r="T37" s="235">
        <v>762</v>
      </c>
      <c r="U37" s="235">
        <v>495.2</v>
      </c>
      <c r="V37" s="235">
        <v>1104.2</v>
      </c>
      <c r="W37" s="235">
        <v>720.3</v>
      </c>
      <c r="X37" s="235">
        <v>578.6</v>
      </c>
      <c r="Y37" s="235">
        <v>804.2</v>
      </c>
      <c r="Z37" s="235">
        <v>781.65498953699921</v>
      </c>
      <c r="AA37" s="235">
        <v>726.90322623029431</v>
      </c>
      <c r="AB37" s="235">
        <v>882.06068767470447</v>
      </c>
      <c r="AC37" s="235">
        <v>788.72341896723606</v>
      </c>
      <c r="AD37" s="235">
        <v>994.785937097589</v>
      </c>
      <c r="AE37" s="235">
        <v>807.08373526305843</v>
      </c>
      <c r="AF37" s="235">
        <v>1044.2374331300009</v>
      </c>
      <c r="AG37" s="235">
        <v>934.14459442876444</v>
      </c>
      <c r="AH37" s="235">
        <v>613.21262341299962</v>
      </c>
      <c r="AI37" s="235">
        <v>290.33087648241309</v>
      </c>
      <c r="AJ37" s="235">
        <v>817.20732510923438</v>
      </c>
      <c r="AK37" s="235">
        <v>714.40550587570556</v>
      </c>
      <c r="AL37" s="235">
        <v>237.79784474035398</v>
      </c>
      <c r="AM37" s="235">
        <v>367.7784434641768</v>
      </c>
      <c r="AN37" s="235">
        <v>156.54883728276315</v>
      </c>
      <c r="AO37" s="235">
        <v>179.26559014188177</v>
      </c>
      <c r="AP37" s="235">
        <v>-15.320687455823295</v>
      </c>
      <c r="AQ37" s="235">
        <v>477.28452636235266</v>
      </c>
      <c r="AR37" s="235">
        <v>1101.1929805771767</v>
      </c>
      <c r="AS37" s="235">
        <v>261.65288083941198</v>
      </c>
      <c r="AT37" s="235">
        <v>915.32560529541229</v>
      </c>
      <c r="AU37" s="235">
        <v>887.13467786573574</v>
      </c>
      <c r="AV37" s="235">
        <v>949.29447291620056</v>
      </c>
      <c r="AW37" s="235">
        <v>1152.9751256979559</v>
      </c>
      <c r="AX37" s="235">
        <v>801.09216000422327</v>
      </c>
      <c r="AY37" s="235">
        <v>621.3054794686451</v>
      </c>
      <c r="AZ37" s="235">
        <v>636.89563446232978</v>
      </c>
      <c r="BA37" s="235">
        <v>549.18040492907949</v>
      </c>
      <c r="BB37" s="235">
        <v>506.76296748993627</v>
      </c>
      <c r="BC37" s="235">
        <v>1247.1738353487647</v>
      </c>
      <c r="BD37" s="235">
        <v>1448.4830419519744</v>
      </c>
      <c r="BE37" s="235">
        <v>79.12573951850581</v>
      </c>
      <c r="BF37" s="235">
        <v>250.93165051098842</v>
      </c>
      <c r="BG37" s="235">
        <v>950.27548902123613</v>
      </c>
      <c r="BH37" s="235">
        <v>764.13089790802553</v>
      </c>
      <c r="BI37" s="235">
        <v>1054.4666786411374</v>
      </c>
      <c r="BJ37" s="235">
        <v>981.14927598078884</v>
      </c>
      <c r="BK37" s="235">
        <v>521.8318485635881</v>
      </c>
      <c r="BL37" s="235">
        <v>854.80245751511654</v>
      </c>
      <c r="BM37" s="235">
        <v>13.188000025588204</v>
      </c>
      <c r="BN37" s="235">
        <v>160.9264409829413</v>
      </c>
      <c r="BO37" s="235">
        <v>367.08544873747093</v>
      </c>
      <c r="BP37" s="235">
        <v>386.28748222876317</v>
      </c>
      <c r="BQ37" s="235">
        <v>125.18808413211757</v>
      </c>
      <c r="BR37" s="235">
        <v>316.14782070729461</v>
      </c>
      <c r="BS37" s="235">
        <v>-86.64448370205902</v>
      </c>
      <c r="BT37" s="235">
        <v>212.34040491899975</v>
      </c>
      <c r="BU37" s="235">
        <v>483.67977455571236</v>
      </c>
      <c r="BV37" s="235">
        <v>666.30449312399458</v>
      </c>
      <c r="BW37" s="235">
        <v>818.84453119658792</v>
      </c>
      <c r="BX37" s="235">
        <v>1098.4035240868241</v>
      </c>
      <c r="BY37" s="235">
        <v>510.7830015521173</v>
      </c>
      <c r="BZ37" s="235">
        <v>645.07540871882452</v>
      </c>
      <c r="CA37" s="235">
        <v>-82.222028906764692</v>
      </c>
      <c r="CB37" s="235">
        <v>222.34906368800009</v>
      </c>
      <c r="CC37" s="235">
        <v>80.449721870000246</v>
      </c>
      <c r="CD37" s="235">
        <v>409.28052002900057</v>
      </c>
      <c r="CE37" s="235">
        <v>217.1736318094714</v>
      </c>
      <c r="CF37" s="235">
        <v>576.38148517129366</v>
      </c>
      <c r="CG37" s="235">
        <v>742.97017952000044</v>
      </c>
      <c r="CH37" s="235">
        <v>573.38923613870509</v>
      </c>
      <c r="CI37" s="235">
        <v>555.76448273470737</v>
      </c>
      <c r="CJ37" s="235">
        <v>293.99068894035275</v>
      </c>
      <c r="CK37" s="235">
        <v>-67.465625305001041</v>
      </c>
      <c r="CL37" s="235">
        <v>-24.95659748076508</v>
      </c>
      <c r="CM37" s="235">
        <v>659.12548207800046</v>
      </c>
      <c r="CN37" s="235">
        <v>512.33717122870519</v>
      </c>
      <c r="CO37" s="235">
        <v>167.99631900070469</v>
      </c>
      <c r="CP37" s="235">
        <v>5.2046219961168241</v>
      </c>
      <c r="CQ37" s="235">
        <v>176.77598202123494</v>
      </c>
      <c r="CR37" s="235">
        <v>868.52296153799944</v>
      </c>
      <c r="CS37" s="235">
        <v>274.95115221200058</v>
      </c>
      <c r="CT37" s="235">
        <v>20.785382049334004</v>
      </c>
      <c r="CU37" s="235">
        <v>56.685713936706193</v>
      </c>
      <c r="CV37" s="235">
        <v>-46.631249322999153</v>
      </c>
      <c r="CW37" s="235">
        <v>472.37409182899995</v>
      </c>
      <c r="CX37" s="235">
        <v>60.563935586294157</v>
      </c>
      <c r="CY37" s="235">
        <v>-379.00837146470627</v>
      </c>
      <c r="CZ37" s="235">
        <v>44.485657700999525</v>
      </c>
      <c r="DA37" s="235">
        <v>-18.936123644000734</v>
      </c>
      <c r="DB37" s="235">
        <v>40.304143518705622</v>
      </c>
      <c r="DC37" s="235">
        <v>186.60440826499985</v>
      </c>
      <c r="DD37" s="235">
        <v>736.65518617800035</v>
      </c>
      <c r="DE37" s="235">
        <v>564.03795825600218</v>
      </c>
      <c r="DF37" s="235">
        <v>294.90925568045327</v>
      </c>
      <c r="DG37" s="235">
        <v>350.04129987800019</v>
      </c>
      <c r="DH37" s="235">
        <v>230.77938200099965</v>
      </c>
      <c r="DI37" s="235">
        <v>-227.6450926630007</v>
      </c>
      <c r="DJ37" s="235">
        <v>470.73795056129444</v>
      </c>
      <c r="DK37" s="235">
        <v>541.64678367629347</v>
      </c>
      <c r="DL37" s="235">
        <v>394.34441243570603</v>
      </c>
      <c r="DM37" s="235">
        <v>423.62012409100043</v>
      </c>
      <c r="DN37" s="235">
        <v>480.99011520629341</v>
      </c>
      <c r="DO37" s="235">
        <v>325.38101771700059</v>
      </c>
      <c r="DP37" s="235">
        <v>852.03753089699967</v>
      </c>
      <c r="DQ37" s="235">
        <v>438.94931059853013</v>
      </c>
      <c r="DR37" s="235">
        <v>246.20192884000008</v>
      </c>
      <c r="DS37" s="235">
        <v>428.5044213390014</v>
      </c>
      <c r="DT37" s="235">
        <v>22.935276930999592</v>
      </c>
      <c r="DU37" s="235">
        <v>-10.06249982729368</v>
      </c>
      <c r="DV37" s="235">
        <v>494.14363086300006</v>
      </c>
      <c r="DW37" s="235">
        <v>537.75225846799879</v>
      </c>
      <c r="DX37" s="235">
        <v>612.82434464670519</v>
      </c>
      <c r="DY37" s="235">
        <v>97.638044410293688</v>
      </c>
      <c r="DZ37" s="235">
        <v>178.2854355609999</v>
      </c>
      <c r="EA37" s="235">
        <v>232.8458694337057</v>
      </c>
      <c r="EB37" s="235">
        <v>813.43885306100003</v>
      </c>
      <c r="EC37" s="235">
        <v>641.46876745858788</v>
      </c>
      <c r="ED37" s="235">
        <v>265.37988143829489</v>
      </c>
      <c r="EE37" s="235">
        <v>580.27666133370622</v>
      </c>
      <c r="EF37" s="235">
        <v>211.43558549729315</v>
      </c>
      <c r="EG37" s="235">
        <v>-2.3697152829996777</v>
      </c>
      <c r="EH37" s="235">
        <v>376.70277761499898</v>
      </c>
      <c r="EI37" s="235">
        <v>193.86459544099984</v>
      </c>
      <c r="EJ37" s="235">
        <v>491.17878176170609</v>
      </c>
      <c r="EK37" s="235">
        <v>320.4089522249991</v>
      </c>
      <c r="EL37" s="235">
        <v>490.55457398570633</v>
      </c>
      <c r="EM37" s="235">
        <v>62.272812215293527</v>
      </c>
      <c r="EN37" s="235">
        <v>728.74092834229384</v>
      </c>
      <c r="EO37" s="235">
        <v>616.02791064464611</v>
      </c>
      <c r="EP37" s="235">
        <v>458.61662164000063</v>
      </c>
      <c r="EQ37" s="235">
        <v>332.2615031132932</v>
      </c>
      <c r="ER37" s="235">
        <v>116.97314123100043</v>
      </c>
      <c r="ES37" s="235">
        <v>-71.595417295999937</v>
      </c>
      <c r="ET37" s="235">
        <v>370.64632639699943</v>
      </c>
      <c r="EU37" s="235">
        <v>702.82632006599965</v>
      </c>
      <c r="EV37" s="235">
        <v>311.27105346399986</v>
      </c>
      <c r="EW37" s="235">
        <v>152.85192145670683</v>
      </c>
      <c r="EX37" s="235">
        <v>157.52950518170582</v>
      </c>
      <c r="EY37" s="235">
        <v>73.816278150000258</v>
      </c>
      <c r="EZ37" s="235">
        <v>628.16882722199887</v>
      </c>
      <c r="FA37" s="235">
        <v>233.65163843094254</v>
      </c>
      <c r="FB37" s="235">
        <v>85.101741497880298</v>
      </c>
      <c r="FC37" s="235">
        <v>400.37775972794088</v>
      </c>
      <c r="FD37" s="235">
        <v>774.85612243917819</v>
      </c>
    </row>
    <row r="38" spans="1:160" s="237" customFormat="1" ht="12">
      <c r="A38" s="236" t="s">
        <v>259</v>
      </c>
      <c r="B38" s="222">
        <v>4228.1000000000004</v>
      </c>
      <c r="C38" s="222">
        <v>3998.3</v>
      </c>
      <c r="D38" s="222">
        <v>4058.8</v>
      </c>
      <c r="E38" s="222">
        <v>3722.5</v>
      </c>
      <c r="F38" s="222">
        <v>3722.6</v>
      </c>
      <c r="G38" s="222">
        <v>3920.3</v>
      </c>
      <c r="H38" s="222">
        <v>4252.2</v>
      </c>
      <c r="I38" s="222">
        <v>3535.8</v>
      </c>
      <c r="J38" s="222">
        <v>3836.5</v>
      </c>
      <c r="K38" s="222">
        <v>3730.8</v>
      </c>
      <c r="L38" s="222">
        <v>3907.5</v>
      </c>
      <c r="M38" s="222">
        <v>4380.7</v>
      </c>
      <c r="N38" s="222">
        <v>4423.7</v>
      </c>
      <c r="O38" s="222">
        <v>3916</v>
      </c>
      <c r="P38" s="222">
        <v>4146.7</v>
      </c>
      <c r="Q38" s="222">
        <v>3551.3</v>
      </c>
      <c r="R38" s="222">
        <v>3894.6</v>
      </c>
      <c r="S38" s="222">
        <v>3997.2</v>
      </c>
      <c r="T38" s="222">
        <v>4610.1000000000004</v>
      </c>
      <c r="U38" s="222">
        <v>3743.7</v>
      </c>
      <c r="V38" s="222">
        <v>3965.2</v>
      </c>
      <c r="W38" s="222">
        <v>3945.2</v>
      </c>
      <c r="X38" s="222">
        <v>3857.8</v>
      </c>
      <c r="Y38" s="222">
        <v>4134.1000000000004</v>
      </c>
      <c r="Z38" s="222">
        <v>4415.3033455109999</v>
      </c>
      <c r="AA38" s="222">
        <v>3901.0179079570003</v>
      </c>
      <c r="AB38" s="222">
        <v>4185.1729258599989</v>
      </c>
      <c r="AC38" s="222">
        <v>3772.2105160550004</v>
      </c>
      <c r="AD38" s="222">
        <v>3988.8950310980008</v>
      </c>
      <c r="AE38" s="222">
        <v>4064.8084368139998</v>
      </c>
      <c r="AF38" s="222">
        <v>4369.0882966510007</v>
      </c>
      <c r="AG38" s="222">
        <v>3783.9059766849996</v>
      </c>
      <c r="AH38" s="222">
        <v>3986.2489296590002</v>
      </c>
      <c r="AI38" s="222">
        <v>4075.8820384030005</v>
      </c>
      <c r="AJ38" s="222">
        <v>4197.0490825629986</v>
      </c>
      <c r="AK38" s="222">
        <v>4306.3349223539999</v>
      </c>
      <c r="AL38" s="222">
        <v>4477.2824860730016</v>
      </c>
      <c r="AM38" s="222">
        <v>4163.6014414910005</v>
      </c>
      <c r="AN38" s="222">
        <v>4161.3508253589998</v>
      </c>
      <c r="AO38" s="222">
        <v>3969.2499639329994</v>
      </c>
      <c r="AP38" s="222">
        <v>3926.0129345220003</v>
      </c>
      <c r="AQ38" s="222">
        <v>3883.3088263109998</v>
      </c>
      <c r="AR38" s="222">
        <v>4457.2342131910009</v>
      </c>
      <c r="AS38" s="222">
        <v>3888.8625974909996</v>
      </c>
      <c r="AT38" s="222">
        <v>3980.6439484100001</v>
      </c>
      <c r="AU38" s="222">
        <v>3999.7273561559118</v>
      </c>
      <c r="AV38" s="222">
        <v>4015.2318101083183</v>
      </c>
      <c r="AW38" s="222">
        <v>4152.4956909326611</v>
      </c>
      <c r="AX38" s="222">
        <v>4261.6781056886357</v>
      </c>
      <c r="AY38" s="222">
        <v>3821.5666683511749</v>
      </c>
      <c r="AZ38" s="222">
        <v>3997.0144528898591</v>
      </c>
      <c r="BA38" s="222">
        <v>3615.9121281894918</v>
      </c>
      <c r="BB38" s="222">
        <v>3696.4660403695248</v>
      </c>
      <c r="BC38" s="222">
        <v>3847.820278913</v>
      </c>
      <c r="BD38" s="222">
        <v>4352.4331131503859</v>
      </c>
      <c r="BE38" s="222">
        <v>3929.0415936270938</v>
      </c>
      <c r="BF38" s="222">
        <v>3841.4137033286356</v>
      </c>
      <c r="BG38" s="222">
        <v>3871.9902136471769</v>
      </c>
      <c r="BH38" s="222">
        <v>3902.3312540262018</v>
      </c>
      <c r="BI38" s="222">
        <v>4189.1800372987591</v>
      </c>
      <c r="BJ38" s="222">
        <v>4397.7702946301415</v>
      </c>
      <c r="BK38" s="222">
        <v>4058.6211012079998</v>
      </c>
      <c r="BL38" s="222">
        <v>4295.7254781379988</v>
      </c>
      <c r="BM38" s="222">
        <v>3726.8856896599996</v>
      </c>
      <c r="BN38" s="222">
        <v>3838.6994151230001</v>
      </c>
      <c r="BO38" s="222">
        <v>3852.9180753050005</v>
      </c>
      <c r="BP38" s="222">
        <v>4530.926040590999</v>
      </c>
      <c r="BQ38" s="222">
        <v>3909.2483198060004</v>
      </c>
      <c r="BR38" s="222">
        <v>3962.7369215430003</v>
      </c>
      <c r="BS38" s="222">
        <v>3918.4707568509998</v>
      </c>
      <c r="BT38" s="222">
        <v>4127.8471749589989</v>
      </c>
      <c r="BU38" s="222">
        <v>4324.1252162921828</v>
      </c>
      <c r="BV38" s="222">
        <v>4389.0624349928185</v>
      </c>
      <c r="BW38" s="222">
        <v>3945.9266805259999</v>
      </c>
      <c r="BX38" s="222">
        <v>4248.8274419260006</v>
      </c>
      <c r="BY38" s="222">
        <v>3589.707421355</v>
      </c>
      <c r="BZ38" s="222">
        <v>3891.1392568760007</v>
      </c>
      <c r="CA38" s="222">
        <v>3865.1047012549998</v>
      </c>
      <c r="CB38" s="222">
        <v>4127.9294650760003</v>
      </c>
      <c r="CC38" s="222">
        <v>3921.2122466380006</v>
      </c>
      <c r="CD38" s="222">
        <v>4095.7455980590003</v>
      </c>
      <c r="CE38" s="222">
        <v>3820.5767055530009</v>
      </c>
      <c r="CF38" s="222">
        <v>3786.0415758529994</v>
      </c>
      <c r="CG38" s="222">
        <v>3936.3705555500005</v>
      </c>
      <c r="CH38" s="222">
        <v>4259.9589890889993</v>
      </c>
      <c r="CI38" s="222">
        <v>4282.1937688460011</v>
      </c>
      <c r="CJ38" s="222">
        <v>4023.6193750930001</v>
      </c>
      <c r="CK38" s="222">
        <v>3588.1052419949992</v>
      </c>
      <c r="CL38" s="222">
        <v>3783.9439869409998</v>
      </c>
      <c r="CM38" s="222">
        <v>3936.493736888001</v>
      </c>
      <c r="CN38" s="222">
        <v>4184.0591012340001</v>
      </c>
      <c r="CO38" s="222">
        <v>4032.3624320259992</v>
      </c>
      <c r="CP38" s="222">
        <v>3765.1846388759996</v>
      </c>
      <c r="CQ38" s="222">
        <v>3833.485572223</v>
      </c>
      <c r="CR38" s="222">
        <v>3815.732130848</v>
      </c>
      <c r="CS38" s="222">
        <v>3923.6344695020007</v>
      </c>
      <c r="CT38" s="222">
        <v>4249.320207396001</v>
      </c>
      <c r="CU38" s="222">
        <v>3870.8387531920007</v>
      </c>
      <c r="CV38" s="222">
        <v>3883.6891340970005</v>
      </c>
      <c r="CW38" s="222">
        <v>3643.3033116689999</v>
      </c>
      <c r="CX38" s="222">
        <v>3655.8611161010003</v>
      </c>
      <c r="CY38" s="222">
        <v>3576.1846055799997</v>
      </c>
      <c r="CZ38" s="222">
        <v>4201.6706001109997</v>
      </c>
      <c r="DA38" s="222">
        <v>3768.4282360409993</v>
      </c>
      <c r="DB38" s="222">
        <v>3711.7383377139995</v>
      </c>
      <c r="DC38" s="222">
        <v>3781.0874147349996</v>
      </c>
      <c r="DD38" s="222">
        <v>3788.6939750480005</v>
      </c>
      <c r="DE38" s="222">
        <v>3991.607853666002</v>
      </c>
      <c r="DF38" s="222">
        <v>4126.4917566061595</v>
      </c>
      <c r="DG38" s="222">
        <v>3774.7704171390001</v>
      </c>
      <c r="DH38" s="222">
        <v>3926.0871744789997</v>
      </c>
      <c r="DI38" s="222">
        <v>3493.6823389059996</v>
      </c>
      <c r="DJ38" s="222">
        <v>3653.6366484350006</v>
      </c>
      <c r="DK38" s="222">
        <v>3682.7990422909998</v>
      </c>
      <c r="DL38" s="222">
        <v>4086.866806171</v>
      </c>
      <c r="DM38" s="222">
        <v>3676.6690289610005</v>
      </c>
      <c r="DN38" s="222">
        <v>3846.5375303909991</v>
      </c>
      <c r="DO38" s="222">
        <v>3791.3053040970003</v>
      </c>
      <c r="DP38" s="222">
        <v>3668.1974794769994</v>
      </c>
      <c r="DQ38" s="222">
        <v>3970.6218747450007</v>
      </c>
      <c r="DR38" s="222">
        <v>4224.7471941900003</v>
      </c>
      <c r="DS38" s="222">
        <v>3936.8684852790011</v>
      </c>
      <c r="DT38" s="222">
        <v>4008.3005699309997</v>
      </c>
      <c r="DU38" s="222">
        <v>3579.2252480230004</v>
      </c>
      <c r="DV38" s="222">
        <v>3706.3049384080005</v>
      </c>
      <c r="DW38" s="222">
        <v>3885.9008024679988</v>
      </c>
      <c r="DX38" s="222">
        <v>4550.594350381999</v>
      </c>
      <c r="DY38" s="222">
        <v>3816.3267084249997</v>
      </c>
      <c r="DZ38" s="222">
        <v>3722.4778305609998</v>
      </c>
      <c r="EA38" s="222">
        <v>3771.9147246689995</v>
      </c>
      <c r="EB38" s="222">
        <v>3800.3259003610001</v>
      </c>
      <c r="EC38" s="222">
        <v>3954.8127728459999</v>
      </c>
      <c r="ED38" s="222">
        <v>4044.6061052030009</v>
      </c>
      <c r="EE38" s="222">
        <v>3879.5992725690003</v>
      </c>
      <c r="EF38" s="222">
        <v>4030.5050067619995</v>
      </c>
      <c r="EG38" s="222">
        <v>3703.3413987170002</v>
      </c>
      <c r="EH38" s="222">
        <v>3725.4462716149997</v>
      </c>
      <c r="EI38" s="222">
        <v>3801.8797924409996</v>
      </c>
      <c r="EJ38" s="222">
        <v>4292.9846719970001</v>
      </c>
      <c r="EK38" s="222">
        <v>3926.5682492249989</v>
      </c>
      <c r="EL38" s="222">
        <v>4000.4447037210002</v>
      </c>
      <c r="EM38" s="222">
        <v>3795.7799479799996</v>
      </c>
      <c r="EN38" s="222">
        <v>3881.4200576069998</v>
      </c>
      <c r="EO38" s="222">
        <v>4033.6854845269986</v>
      </c>
      <c r="EP38" s="222">
        <v>4416.8490546400008</v>
      </c>
      <c r="EQ38" s="222">
        <v>3761.5268158779991</v>
      </c>
      <c r="ER38" s="222">
        <v>3984.2232657310001</v>
      </c>
      <c r="ES38" s="222">
        <v>3580.6817877040003</v>
      </c>
      <c r="ET38" s="222">
        <v>3874.7033033969992</v>
      </c>
      <c r="EU38" s="222">
        <v>4146.2931550659996</v>
      </c>
      <c r="EV38" s="222">
        <v>4359.1164139639995</v>
      </c>
      <c r="EW38" s="222">
        <v>4061.4206154420008</v>
      </c>
      <c r="EX38" s="222">
        <v>3813.585153167</v>
      </c>
      <c r="EY38" s="222">
        <v>3833.4188726500001</v>
      </c>
      <c r="EZ38" s="222">
        <v>4037.1600077219991</v>
      </c>
      <c r="FA38" s="222">
        <v>4146.8472190780012</v>
      </c>
      <c r="FB38" s="222">
        <v>4119.2868997920004</v>
      </c>
      <c r="FC38" s="222">
        <v>3998.251961125</v>
      </c>
      <c r="FD38" s="222">
        <v>3999.6816324980009</v>
      </c>
    </row>
    <row r="39" spans="1:160" s="237" customFormat="1" ht="12">
      <c r="A39" s="238" t="s">
        <v>254</v>
      </c>
      <c r="B39" s="239">
        <f t="shared" ref="B39:BM39" si="0">1-B40</f>
        <v>0.60572285780829571</v>
      </c>
      <c r="C39" s="239">
        <f t="shared" si="0"/>
        <v>0.59100010270843772</v>
      </c>
      <c r="D39" s="239">
        <f t="shared" si="0"/>
        <v>0.58011170513098964</v>
      </c>
      <c r="E39" s="239">
        <f t="shared" si="0"/>
        <v>0.54459570800749146</v>
      </c>
      <c r="F39" s="239">
        <f t="shared" si="0"/>
        <v>0.52646789194266175</v>
      </c>
      <c r="G39" s="239">
        <f t="shared" si="0"/>
        <v>0.52713132940436258</v>
      </c>
      <c r="H39" s="239">
        <f t="shared" si="0"/>
        <v>0.53623421808525085</v>
      </c>
      <c r="I39" s="239">
        <f t="shared" si="0"/>
        <v>0.54407438749105064</v>
      </c>
      <c r="J39" s="239">
        <f t="shared" si="0"/>
        <v>0.50840356634912387</v>
      </c>
      <c r="K39" s="239">
        <f t="shared" si="0"/>
        <v>0.51726665944827976</v>
      </c>
      <c r="L39" s="239">
        <f t="shared" si="0"/>
        <v>0.54049668530585881</v>
      </c>
      <c r="M39" s="239">
        <f t="shared" si="0"/>
        <v>0.60444946092106966</v>
      </c>
      <c r="N39" s="239">
        <f t="shared" si="0"/>
        <v>0.60423512641786381</v>
      </c>
      <c r="O39" s="239">
        <f t="shared" si="0"/>
        <v>0.59959307135834972</v>
      </c>
      <c r="P39" s="239">
        <f t="shared" si="0"/>
        <v>0.60064622691452674</v>
      </c>
      <c r="Q39" s="239">
        <f t="shared" si="0"/>
        <v>0.60474565546018599</v>
      </c>
      <c r="R39" s="239">
        <f t="shared" si="0"/>
        <v>0.60006120275752695</v>
      </c>
      <c r="S39" s="239">
        <f t="shared" si="0"/>
        <v>0.60956326764356572</v>
      </c>
      <c r="T39" s="239">
        <f t="shared" si="0"/>
        <v>0.6352686842381976</v>
      </c>
      <c r="U39" s="239">
        <f t="shared" si="0"/>
        <v>0.63488756992333739</v>
      </c>
      <c r="V39" s="239">
        <f t="shared" si="0"/>
        <v>0.62477093773935932</v>
      </c>
      <c r="W39" s="239">
        <f t="shared" si="0"/>
        <v>0.62484711446089536</v>
      </c>
      <c r="X39" s="239">
        <f t="shared" si="0"/>
        <v>0.63907331275214063</v>
      </c>
      <c r="Y39" s="239">
        <f t="shared" si="0"/>
        <v>0.67187152508523851</v>
      </c>
      <c r="Z39" s="239">
        <f t="shared" si="0"/>
        <v>0.66921139661297935</v>
      </c>
      <c r="AA39" s="239">
        <f t="shared" si="0"/>
        <v>0.65034049714381692</v>
      </c>
      <c r="AB39" s="239">
        <f t="shared" si="0"/>
        <v>0.63494667357900636</v>
      </c>
      <c r="AC39" s="239">
        <f t="shared" si="0"/>
        <v>0.62606169418001834</v>
      </c>
      <c r="AD39" s="239">
        <f t="shared" si="0"/>
        <v>0.59718659671095597</v>
      </c>
      <c r="AE39" s="239">
        <f t="shared" si="0"/>
        <v>0.5929533543224248</v>
      </c>
      <c r="AF39" s="239">
        <f t="shared" si="0"/>
        <v>0.59413761324056602</v>
      </c>
      <c r="AG39" s="239">
        <f t="shared" si="0"/>
        <v>0.61135074405606926</v>
      </c>
      <c r="AH39" s="239">
        <f t="shared" si="0"/>
        <v>0.57853620210724788</v>
      </c>
      <c r="AI39" s="239">
        <f t="shared" si="0"/>
        <v>0.57845083916530271</v>
      </c>
      <c r="AJ39" s="239">
        <f t="shared" si="0"/>
        <v>0.5982123719090312</v>
      </c>
      <c r="AK39" s="239">
        <f t="shared" si="0"/>
        <v>0.63445669078789413</v>
      </c>
      <c r="AL39" s="239">
        <f t="shared" si="0"/>
        <v>0.60649285897899197</v>
      </c>
      <c r="AM39" s="239">
        <f t="shared" si="0"/>
        <v>0.58982927057110035</v>
      </c>
      <c r="AN39" s="239">
        <f t="shared" si="0"/>
        <v>0.60023387901412351</v>
      </c>
      <c r="AO39" s="239">
        <f t="shared" si="0"/>
        <v>0.5670568658001014</v>
      </c>
      <c r="AP39" s="239">
        <f t="shared" si="0"/>
        <v>0.55972010966332819</v>
      </c>
      <c r="AQ39" s="239">
        <f t="shared" si="0"/>
        <v>0.55100963260216829</v>
      </c>
      <c r="AR39" s="239">
        <f t="shared" si="0"/>
        <v>0.43010254316996788</v>
      </c>
      <c r="AS39" s="239">
        <f t="shared" si="0"/>
        <v>0.43353286943508818</v>
      </c>
      <c r="AT39" s="239">
        <f t="shared" si="0"/>
        <v>0.4060260998309303</v>
      </c>
      <c r="AU39" s="239">
        <f t="shared" si="0"/>
        <v>0.40630765556095449</v>
      </c>
      <c r="AV39" s="239">
        <f t="shared" si="0"/>
        <v>0.46226636734049953</v>
      </c>
      <c r="AW39" s="239">
        <f t="shared" si="0"/>
        <v>0.52040326727298503</v>
      </c>
      <c r="AX39" s="239">
        <f t="shared" si="0"/>
        <v>0.50128667825291817</v>
      </c>
      <c r="AY39" s="239">
        <f t="shared" si="0"/>
        <v>0.46414086207691252</v>
      </c>
      <c r="AZ39" s="239">
        <f t="shared" si="0"/>
        <v>0.43379853110464806</v>
      </c>
      <c r="BA39" s="239">
        <f t="shared" si="0"/>
        <v>0.4300426002243245</v>
      </c>
      <c r="BB39" s="239">
        <f t="shared" si="0"/>
        <v>0.38347307147000975</v>
      </c>
      <c r="BC39" s="239">
        <f t="shared" si="0"/>
        <v>0.38831714262646999</v>
      </c>
      <c r="BD39" s="239">
        <f t="shared" si="0"/>
        <v>0</v>
      </c>
      <c r="BE39" s="239">
        <f t="shared" si="0"/>
        <v>0</v>
      </c>
      <c r="BF39" s="239">
        <f t="shared" si="0"/>
        <v>0</v>
      </c>
      <c r="BG39" s="239">
        <f t="shared" si="0"/>
        <v>0</v>
      </c>
      <c r="BH39" s="239">
        <f t="shared" si="0"/>
        <v>0</v>
      </c>
      <c r="BI39" s="239">
        <f t="shared" si="0"/>
        <v>0</v>
      </c>
      <c r="BJ39" s="239">
        <f t="shared" si="0"/>
        <v>0</v>
      </c>
      <c r="BK39" s="239">
        <f t="shared" si="0"/>
        <v>0</v>
      </c>
      <c r="BL39" s="239">
        <f t="shared" si="0"/>
        <v>0</v>
      </c>
      <c r="BM39" s="239">
        <f t="shared" si="0"/>
        <v>0</v>
      </c>
      <c r="BN39" s="239">
        <f t="shared" ref="BN39:DY39" si="1">1-BN40</f>
        <v>0</v>
      </c>
      <c r="BO39" s="239">
        <f t="shared" si="1"/>
        <v>0</v>
      </c>
      <c r="BP39" s="239">
        <f t="shared" si="1"/>
        <v>0</v>
      </c>
      <c r="BQ39" s="239">
        <f t="shared" si="1"/>
        <v>0</v>
      </c>
      <c r="BR39" s="239">
        <f t="shared" si="1"/>
        <v>0</v>
      </c>
      <c r="BS39" s="239">
        <f t="shared" si="1"/>
        <v>0</v>
      </c>
      <c r="BT39" s="239">
        <f t="shared" si="1"/>
        <v>0</v>
      </c>
      <c r="BU39" s="239">
        <f t="shared" si="1"/>
        <v>0</v>
      </c>
      <c r="BV39" s="239">
        <f t="shared" si="1"/>
        <v>0</v>
      </c>
      <c r="BW39" s="239">
        <f t="shared" si="1"/>
        <v>0</v>
      </c>
      <c r="BX39" s="239">
        <f t="shared" si="1"/>
        <v>0</v>
      </c>
      <c r="BY39" s="239">
        <f t="shared" si="1"/>
        <v>0</v>
      </c>
      <c r="BZ39" s="239">
        <f t="shared" si="1"/>
        <v>0</v>
      </c>
      <c r="CA39" s="239">
        <f t="shared" si="1"/>
        <v>0</v>
      </c>
      <c r="CB39" s="239">
        <f t="shared" si="1"/>
        <v>0</v>
      </c>
      <c r="CC39" s="239">
        <f t="shared" si="1"/>
        <v>0</v>
      </c>
      <c r="CD39" s="239">
        <f t="shared" si="1"/>
        <v>0</v>
      </c>
      <c r="CE39" s="239">
        <f t="shared" si="1"/>
        <v>0</v>
      </c>
      <c r="CF39" s="239">
        <f t="shared" si="1"/>
        <v>0</v>
      </c>
      <c r="CG39" s="239">
        <f t="shared" si="1"/>
        <v>0</v>
      </c>
      <c r="CH39" s="239">
        <f t="shared" si="1"/>
        <v>0</v>
      </c>
      <c r="CI39" s="239">
        <f t="shared" si="1"/>
        <v>0</v>
      </c>
      <c r="CJ39" s="239">
        <f t="shared" si="1"/>
        <v>0</v>
      </c>
      <c r="CK39" s="239">
        <f t="shared" si="1"/>
        <v>0</v>
      </c>
      <c r="CL39" s="239">
        <f t="shared" si="1"/>
        <v>0</v>
      </c>
      <c r="CM39" s="239">
        <f t="shared" si="1"/>
        <v>0</v>
      </c>
      <c r="CN39" s="239">
        <f t="shared" si="1"/>
        <v>0</v>
      </c>
      <c r="CO39" s="239">
        <f t="shared" si="1"/>
        <v>0</v>
      </c>
      <c r="CP39" s="239">
        <f t="shared" si="1"/>
        <v>0</v>
      </c>
      <c r="CQ39" s="239">
        <f t="shared" si="1"/>
        <v>0</v>
      </c>
      <c r="CR39" s="239">
        <f t="shared" si="1"/>
        <v>0</v>
      </c>
      <c r="CS39" s="239">
        <f t="shared" si="1"/>
        <v>0</v>
      </c>
      <c r="CT39" s="239">
        <f t="shared" si="1"/>
        <v>0</v>
      </c>
      <c r="CU39" s="239">
        <f t="shared" si="1"/>
        <v>0</v>
      </c>
      <c r="CV39" s="239">
        <f t="shared" si="1"/>
        <v>0</v>
      </c>
      <c r="CW39" s="239">
        <f t="shared" si="1"/>
        <v>0</v>
      </c>
      <c r="CX39" s="239">
        <f t="shared" si="1"/>
        <v>0</v>
      </c>
      <c r="CY39" s="239">
        <f t="shared" si="1"/>
        <v>0</v>
      </c>
      <c r="CZ39" s="239">
        <f t="shared" si="1"/>
        <v>0</v>
      </c>
      <c r="DA39" s="239">
        <f t="shared" si="1"/>
        <v>0</v>
      </c>
      <c r="DB39" s="239">
        <f t="shared" si="1"/>
        <v>0</v>
      </c>
      <c r="DC39" s="239">
        <f t="shared" si="1"/>
        <v>0</v>
      </c>
      <c r="DD39" s="239">
        <f t="shared" si="1"/>
        <v>0</v>
      </c>
      <c r="DE39" s="239">
        <f t="shared" si="1"/>
        <v>0</v>
      </c>
      <c r="DF39" s="239">
        <f t="shared" si="1"/>
        <v>0</v>
      </c>
      <c r="DG39" s="239">
        <f t="shared" si="1"/>
        <v>0</v>
      </c>
      <c r="DH39" s="239">
        <f t="shared" si="1"/>
        <v>0</v>
      </c>
      <c r="DI39" s="239">
        <f t="shared" si="1"/>
        <v>0</v>
      </c>
      <c r="DJ39" s="239">
        <f t="shared" si="1"/>
        <v>0</v>
      </c>
      <c r="DK39" s="239">
        <f t="shared" si="1"/>
        <v>0</v>
      </c>
      <c r="DL39" s="239">
        <f t="shared" si="1"/>
        <v>0</v>
      </c>
      <c r="DM39" s="239">
        <f t="shared" si="1"/>
        <v>0</v>
      </c>
      <c r="DN39" s="239">
        <f t="shared" si="1"/>
        <v>0</v>
      </c>
      <c r="DO39" s="239">
        <f t="shared" si="1"/>
        <v>0</v>
      </c>
      <c r="DP39" s="239">
        <f t="shared" si="1"/>
        <v>0</v>
      </c>
      <c r="DQ39" s="239">
        <f t="shared" si="1"/>
        <v>0</v>
      </c>
      <c r="DR39" s="239">
        <f t="shared" si="1"/>
        <v>0</v>
      </c>
      <c r="DS39" s="239">
        <f t="shared" si="1"/>
        <v>0</v>
      </c>
      <c r="DT39" s="239">
        <f t="shared" si="1"/>
        <v>0</v>
      </c>
      <c r="DU39" s="239">
        <f t="shared" si="1"/>
        <v>0</v>
      </c>
      <c r="DV39" s="239">
        <f t="shared" si="1"/>
        <v>0</v>
      </c>
      <c r="DW39" s="239">
        <f t="shared" si="1"/>
        <v>0</v>
      </c>
      <c r="DX39" s="239">
        <f t="shared" si="1"/>
        <v>0</v>
      </c>
      <c r="DY39" s="239">
        <f t="shared" si="1"/>
        <v>0</v>
      </c>
      <c r="DZ39" s="239">
        <f t="shared" ref="DZ39:FA39" si="2">1-DZ40</f>
        <v>0</v>
      </c>
      <c r="EA39" s="239">
        <f t="shared" si="2"/>
        <v>0</v>
      </c>
      <c r="EB39" s="239">
        <f t="shared" si="2"/>
        <v>0</v>
      </c>
      <c r="EC39" s="239">
        <f t="shared" si="2"/>
        <v>0</v>
      </c>
      <c r="ED39" s="239">
        <f t="shared" si="2"/>
        <v>0</v>
      </c>
      <c r="EE39" s="239">
        <f t="shared" si="2"/>
        <v>0</v>
      </c>
      <c r="EF39" s="239">
        <f t="shared" si="2"/>
        <v>0</v>
      </c>
      <c r="EG39" s="239">
        <f t="shared" si="2"/>
        <v>0</v>
      </c>
      <c r="EH39" s="239">
        <f t="shared" si="2"/>
        <v>0</v>
      </c>
      <c r="EI39" s="239">
        <f t="shared" si="2"/>
        <v>0</v>
      </c>
      <c r="EJ39" s="239">
        <f t="shared" si="2"/>
        <v>0</v>
      </c>
      <c r="EK39" s="239">
        <f t="shared" si="2"/>
        <v>0</v>
      </c>
      <c r="EL39" s="239">
        <f t="shared" si="2"/>
        <v>0</v>
      </c>
      <c r="EM39" s="239">
        <f t="shared" si="2"/>
        <v>0</v>
      </c>
      <c r="EN39" s="239">
        <f t="shared" si="2"/>
        <v>0</v>
      </c>
      <c r="EO39" s="239">
        <f t="shared" si="2"/>
        <v>0</v>
      </c>
      <c r="EP39" s="239">
        <f t="shared" si="2"/>
        <v>0</v>
      </c>
      <c r="EQ39" s="239">
        <f t="shared" si="2"/>
        <v>0</v>
      </c>
      <c r="ER39" s="239">
        <f t="shared" si="2"/>
        <v>0</v>
      </c>
      <c r="ES39" s="239">
        <f t="shared" si="2"/>
        <v>0</v>
      </c>
      <c r="ET39" s="239">
        <f t="shared" si="2"/>
        <v>0</v>
      </c>
      <c r="EU39" s="239">
        <f t="shared" si="2"/>
        <v>0</v>
      </c>
      <c r="EV39" s="239">
        <f t="shared" si="2"/>
        <v>0</v>
      </c>
      <c r="EW39" s="239">
        <f t="shared" si="2"/>
        <v>0</v>
      </c>
      <c r="EX39" s="239">
        <f t="shared" si="2"/>
        <v>0</v>
      </c>
      <c r="EY39" s="239">
        <f t="shared" si="2"/>
        <v>0</v>
      </c>
      <c r="EZ39" s="239">
        <f t="shared" si="2"/>
        <v>0</v>
      </c>
      <c r="FA39" s="239">
        <f t="shared" si="2"/>
        <v>0</v>
      </c>
      <c r="FB39" s="239">
        <v>0</v>
      </c>
      <c r="FC39" s="239">
        <v>0</v>
      </c>
      <c r="FD39" s="239">
        <v>0</v>
      </c>
    </row>
    <row r="40" spans="1:160" s="237" customFormat="1" ht="12">
      <c r="A40" s="240" t="s">
        <v>255</v>
      </c>
      <c r="B40" s="241">
        <v>0.39427714219170429</v>
      </c>
      <c r="C40" s="241">
        <v>0.40899989729156233</v>
      </c>
      <c r="D40" s="241">
        <v>0.41988829486901041</v>
      </c>
      <c r="E40" s="241">
        <v>0.45540429199250859</v>
      </c>
      <c r="F40" s="241">
        <v>0.47353210805733825</v>
      </c>
      <c r="G40" s="241">
        <v>0.47286867059563742</v>
      </c>
      <c r="H40" s="241">
        <v>0.46376578191474915</v>
      </c>
      <c r="I40" s="241">
        <v>0.45592561250894936</v>
      </c>
      <c r="J40" s="241">
        <v>0.49159643365087613</v>
      </c>
      <c r="K40" s="241">
        <v>0.48273334055172024</v>
      </c>
      <c r="L40" s="241">
        <v>0.45950331469414113</v>
      </c>
      <c r="M40" s="241">
        <v>0.39555053907893034</v>
      </c>
      <c r="N40" s="241">
        <v>0.39576487358213613</v>
      </c>
      <c r="O40" s="241">
        <v>0.40040692864165028</v>
      </c>
      <c r="P40" s="241">
        <v>0.39935377308547332</v>
      </c>
      <c r="Q40" s="241">
        <v>0.39525434453981401</v>
      </c>
      <c r="R40" s="241">
        <v>0.399938797242473</v>
      </c>
      <c r="S40" s="241">
        <v>0.39043673235643428</v>
      </c>
      <c r="T40" s="241">
        <v>0.36473131576180234</v>
      </c>
      <c r="U40" s="241">
        <v>0.36511243007666266</v>
      </c>
      <c r="V40" s="241">
        <v>0.37522906226064068</v>
      </c>
      <c r="W40" s="241">
        <v>0.37515288553910464</v>
      </c>
      <c r="X40" s="241">
        <v>0.36092668724785937</v>
      </c>
      <c r="Y40" s="241">
        <v>0.32812847491476149</v>
      </c>
      <c r="Z40" s="241">
        <v>0.33078860338702071</v>
      </c>
      <c r="AA40" s="241">
        <v>0.34965950285618302</v>
      </c>
      <c r="AB40" s="241">
        <v>0.36505332642099364</v>
      </c>
      <c r="AC40" s="241">
        <v>0.37393830581998166</v>
      </c>
      <c r="AD40" s="241">
        <v>0.40281340328904403</v>
      </c>
      <c r="AE40" s="241">
        <v>0.40704664567757515</v>
      </c>
      <c r="AF40" s="241">
        <v>0.40586238675943398</v>
      </c>
      <c r="AG40" s="241">
        <v>0.38864925594393068</v>
      </c>
      <c r="AH40" s="241">
        <v>0.42146379789275212</v>
      </c>
      <c r="AI40" s="241">
        <v>0.42154916083469723</v>
      </c>
      <c r="AJ40" s="241">
        <v>0.4017876280909688</v>
      </c>
      <c r="AK40" s="241">
        <v>0.36554330921210587</v>
      </c>
      <c r="AL40" s="241">
        <v>0.39350714102100798</v>
      </c>
      <c r="AM40" s="241">
        <v>0.41017072942889965</v>
      </c>
      <c r="AN40" s="241">
        <v>0.39976612098587655</v>
      </c>
      <c r="AO40" s="241">
        <v>0.4329431341998986</v>
      </c>
      <c r="AP40" s="241">
        <v>0.44027989033667181</v>
      </c>
      <c r="AQ40" s="241">
        <v>0.44899036739783177</v>
      </c>
      <c r="AR40" s="241">
        <v>0.56989745683003212</v>
      </c>
      <c r="AS40" s="241">
        <v>0.56646713056491182</v>
      </c>
      <c r="AT40" s="241">
        <v>0.5939739001690697</v>
      </c>
      <c r="AU40" s="241">
        <v>0.59369234443904551</v>
      </c>
      <c r="AV40" s="241">
        <v>0.53773363265950047</v>
      </c>
      <c r="AW40" s="241">
        <v>0.47959673272701497</v>
      </c>
      <c r="AX40" s="241">
        <v>0.49871332174708188</v>
      </c>
      <c r="AY40" s="241">
        <v>0.53585913792308748</v>
      </c>
      <c r="AZ40" s="241">
        <v>0.56620146889535194</v>
      </c>
      <c r="BA40" s="241">
        <v>0.5699573997756755</v>
      </c>
      <c r="BB40" s="241">
        <v>0.61652692852999025</v>
      </c>
      <c r="BC40" s="241">
        <v>0.61168285737353001</v>
      </c>
      <c r="BD40" s="241">
        <v>1</v>
      </c>
      <c r="BE40" s="241">
        <v>1</v>
      </c>
      <c r="BF40" s="241">
        <v>1</v>
      </c>
      <c r="BG40" s="241">
        <v>1</v>
      </c>
      <c r="BH40" s="241">
        <v>1</v>
      </c>
      <c r="BI40" s="241">
        <v>1</v>
      </c>
      <c r="BJ40" s="241">
        <v>1</v>
      </c>
      <c r="BK40" s="241">
        <v>1</v>
      </c>
      <c r="BL40" s="241">
        <v>1</v>
      </c>
      <c r="BM40" s="241">
        <v>1</v>
      </c>
      <c r="BN40" s="241">
        <v>1</v>
      </c>
      <c r="BO40" s="241">
        <v>1</v>
      </c>
      <c r="BP40" s="241">
        <v>1</v>
      </c>
      <c r="BQ40" s="241">
        <v>1</v>
      </c>
      <c r="BR40" s="241">
        <v>1</v>
      </c>
      <c r="BS40" s="241">
        <v>1</v>
      </c>
      <c r="BT40" s="241">
        <v>1</v>
      </c>
      <c r="BU40" s="241">
        <v>1</v>
      </c>
      <c r="BV40" s="241">
        <v>1</v>
      </c>
      <c r="BW40" s="241">
        <v>1</v>
      </c>
      <c r="BX40" s="241">
        <v>1</v>
      </c>
      <c r="BY40" s="241">
        <v>1</v>
      </c>
      <c r="BZ40" s="241">
        <v>1</v>
      </c>
      <c r="CA40" s="241">
        <v>1</v>
      </c>
      <c r="CB40" s="241">
        <v>1</v>
      </c>
      <c r="CC40" s="241">
        <v>1</v>
      </c>
      <c r="CD40" s="241">
        <v>1</v>
      </c>
      <c r="CE40" s="241">
        <v>1</v>
      </c>
      <c r="CF40" s="241">
        <v>1</v>
      </c>
      <c r="CG40" s="241">
        <v>1</v>
      </c>
      <c r="CH40" s="241">
        <v>1</v>
      </c>
      <c r="CI40" s="241">
        <v>1</v>
      </c>
      <c r="CJ40" s="241">
        <v>1</v>
      </c>
      <c r="CK40" s="241">
        <v>1</v>
      </c>
      <c r="CL40" s="241">
        <v>1</v>
      </c>
      <c r="CM40" s="241">
        <v>1</v>
      </c>
      <c r="CN40" s="241">
        <v>1</v>
      </c>
      <c r="CO40" s="241">
        <v>1</v>
      </c>
      <c r="CP40" s="241">
        <v>1</v>
      </c>
      <c r="CQ40" s="241">
        <v>1</v>
      </c>
      <c r="CR40" s="241">
        <v>1</v>
      </c>
      <c r="CS40" s="241">
        <v>1</v>
      </c>
      <c r="CT40" s="241">
        <v>1</v>
      </c>
      <c r="CU40" s="241">
        <v>1</v>
      </c>
      <c r="CV40" s="241">
        <v>1</v>
      </c>
      <c r="CW40" s="241">
        <v>1</v>
      </c>
      <c r="CX40" s="241">
        <v>1</v>
      </c>
      <c r="CY40" s="241">
        <v>1</v>
      </c>
      <c r="CZ40" s="241">
        <v>1</v>
      </c>
      <c r="DA40" s="241">
        <v>1</v>
      </c>
      <c r="DB40" s="241">
        <v>1</v>
      </c>
      <c r="DC40" s="241">
        <v>1</v>
      </c>
      <c r="DD40" s="241">
        <v>1</v>
      </c>
      <c r="DE40" s="241">
        <v>1</v>
      </c>
      <c r="DF40" s="241">
        <v>1</v>
      </c>
      <c r="DG40" s="241">
        <v>1</v>
      </c>
      <c r="DH40" s="241">
        <v>1</v>
      </c>
      <c r="DI40" s="241">
        <v>1</v>
      </c>
      <c r="DJ40" s="241">
        <v>1</v>
      </c>
      <c r="DK40" s="241">
        <v>1</v>
      </c>
      <c r="DL40" s="241">
        <v>1</v>
      </c>
      <c r="DM40" s="241">
        <v>1</v>
      </c>
      <c r="DN40" s="241">
        <v>1</v>
      </c>
      <c r="DO40" s="241">
        <v>1</v>
      </c>
      <c r="DP40" s="241">
        <v>1</v>
      </c>
      <c r="DQ40" s="241">
        <v>1</v>
      </c>
      <c r="DR40" s="241">
        <v>1</v>
      </c>
      <c r="DS40" s="241">
        <v>1</v>
      </c>
      <c r="DT40" s="241">
        <v>1</v>
      </c>
      <c r="DU40" s="241">
        <v>1</v>
      </c>
      <c r="DV40" s="241">
        <v>1</v>
      </c>
      <c r="DW40" s="241">
        <v>1</v>
      </c>
      <c r="DX40" s="241">
        <v>1</v>
      </c>
      <c r="DY40" s="241">
        <v>1</v>
      </c>
      <c r="DZ40" s="241">
        <v>1</v>
      </c>
      <c r="EA40" s="241">
        <v>1</v>
      </c>
      <c r="EB40" s="241">
        <v>1</v>
      </c>
      <c r="EC40" s="241">
        <v>1</v>
      </c>
      <c r="ED40" s="241">
        <v>1</v>
      </c>
      <c r="EE40" s="241">
        <v>1</v>
      </c>
      <c r="EF40" s="241">
        <v>1</v>
      </c>
      <c r="EG40" s="241">
        <v>1</v>
      </c>
      <c r="EH40" s="241">
        <v>1</v>
      </c>
      <c r="EI40" s="241">
        <v>1</v>
      </c>
      <c r="EJ40" s="241">
        <v>1</v>
      </c>
      <c r="EK40" s="241">
        <v>1</v>
      </c>
      <c r="EL40" s="241">
        <v>1</v>
      </c>
      <c r="EM40" s="241">
        <v>1</v>
      </c>
      <c r="EN40" s="241">
        <v>1</v>
      </c>
      <c r="EO40" s="241">
        <v>1</v>
      </c>
      <c r="EP40" s="241">
        <v>1</v>
      </c>
      <c r="EQ40" s="241">
        <v>1</v>
      </c>
      <c r="ER40" s="241">
        <v>1</v>
      </c>
      <c r="ES40" s="241">
        <v>1</v>
      </c>
      <c r="ET40" s="241">
        <v>1</v>
      </c>
      <c r="EU40" s="241">
        <v>1</v>
      </c>
      <c r="EV40" s="241">
        <v>1</v>
      </c>
      <c r="EW40" s="241">
        <v>1</v>
      </c>
      <c r="EX40" s="241">
        <v>1</v>
      </c>
      <c r="EY40" s="241">
        <v>1</v>
      </c>
      <c r="EZ40" s="241">
        <v>1</v>
      </c>
      <c r="FA40" s="241">
        <v>1</v>
      </c>
      <c r="FB40" s="241">
        <v>1</v>
      </c>
      <c r="FC40" s="241">
        <v>1</v>
      </c>
      <c r="FD40" s="241">
        <v>1</v>
      </c>
    </row>
    <row r="41" spans="1:160" s="29" customFormat="1" ht="13.5" thickBot="1">
      <c r="A41" s="242"/>
      <c r="B41" s="242"/>
      <c r="C41" s="242"/>
      <c r="D41" s="242"/>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3"/>
      <c r="AY41" s="244"/>
      <c r="AZ41" s="244"/>
      <c r="BA41" s="244"/>
      <c r="BB41" s="244"/>
      <c r="BC41" s="244"/>
      <c r="BD41" s="244"/>
      <c r="BE41" s="244"/>
      <c r="BF41" s="244"/>
      <c r="BG41" s="244"/>
      <c r="BH41" s="244"/>
      <c r="BI41" s="244"/>
      <c r="BJ41" s="244"/>
      <c r="BK41" s="244"/>
      <c r="BL41" s="244"/>
      <c r="BM41" s="244"/>
      <c r="BN41" s="244"/>
      <c r="BO41" s="244"/>
      <c r="BP41" s="244"/>
      <c r="BQ41" s="244"/>
      <c r="BR41" s="244"/>
      <c r="BS41" s="244"/>
      <c r="BT41" s="244"/>
      <c r="BU41" s="244"/>
      <c r="BV41" s="244"/>
      <c r="BW41" s="244"/>
      <c r="BX41" s="244"/>
      <c r="BY41" s="244"/>
      <c r="BZ41" s="244"/>
      <c r="CA41" s="244"/>
      <c r="CB41" s="244"/>
      <c r="CC41" s="244"/>
      <c r="CD41" s="244"/>
      <c r="CE41" s="244"/>
      <c r="CF41" s="244"/>
      <c r="CG41" s="244"/>
      <c r="CH41" s="244"/>
      <c r="CI41" s="244"/>
      <c r="CJ41" s="244"/>
      <c r="CK41" s="244"/>
      <c r="CL41" s="244"/>
      <c r="CM41" s="244"/>
      <c r="CN41" s="244"/>
      <c r="CO41" s="244"/>
      <c r="CP41" s="244"/>
      <c r="CQ41" s="244"/>
      <c r="CR41" s="244"/>
      <c r="CS41" s="244"/>
      <c r="CT41" s="244"/>
      <c r="CU41" s="244"/>
      <c r="CV41" s="244"/>
      <c r="CW41" s="244"/>
      <c r="CX41" s="244"/>
      <c r="CY41" s="244"/>
      <c r="CZ41" s="244"/>
      <c r="DA41" s="244"/>
      <c r="DB41" s="244"/>
      <c r="DC41" s="244"/>
      <c r="DD41" s="244"/>
      <c r="DE41" s="244"/>
      <c r="DF41" s="244"/>
      <c r="DG41" s="244"/>
      <c r="DH41" s="244"/>
      <c r="DI41" s="244"/>
      <c r="DJ41" s="244"/>
      <c r="DK41" s="244"/>
      <c r="DL41" s="244"/>
      <c r="DM41" s="244"/>
      <c r="DN41" s="244"/>
      <c r="DO41" s="244"/>
      <c r="DP41" s="244"/>
      <c r="DQ41" s="244"/>
      <c r="DR41" s="244"/>
      <c r="DS41" s="244"/>
      <c r="DT41" s="244"/>
      <c r="DU41" s="244"/>
      <c r="DV41" s="244"/>
      <c r="DW41" s="244"/>
      <c r="DX41" s="244"/>
      <c r="DY41" s="244"/>
      <c r="DZ41" s="244"/>
      <c r="EA41" s="244"/>
      <c r="EB41" s="244"/>
      <c r="EC41" s="244"/>
      <c r="ED41" s="244"/>
      <c r="EE41" s="244"/>
      <c r="EF41" s="244"/>
      <c r="EG41" s="244"/>
      <c r="EH41" s="244"/>
      <c r="EI41" s="244"/>
      <c r="EJ41" s="244"/>
      <c r="EK41" s="244"/>
      <c r="EL41" s="244"/>
      <c r="EM41" s="244"/>
      <c r="EN41" s="244"/>
      <c r="EO41" s="244"/>
      <c r="EP41" s="244"/>
      <c r="EQ41" s="244"/>
      <c r="ER41" s="244"/>
      <c r="ES41" s="244"/>
      <c r="ET41" s="244"/>
      <c r="EU41" s="244"/>
      <c r="EV41" s="244"/>
      <c r="EW41" s="244"/>
      <c r="EX41" s="244"/>
      <c r="EY41" s="244"/>
      <c r="EZ41" s="244"/>
      <c r="FA41" s="244"/>
      <c r="FB41" s="244"/>
      <c r="FC41" s="244"/>
      <c r="FD41" s="244"/>
    </row>
    <row r="42" spans="1:160">
      <c r="DX42" s="202"/>
      <c r="DY42" s="202"/>
      <c r="DZ42" s="202"/>
      <c r="EA42" s="202"/>
      <c r="EB42" s="202"/>
      <c r="EC42" s="202"/>
      <c r="ED42" s="202"/>
      <c r="EE42" s="202"/>
      <c r="EF42" s="202"/>
      <c r="EG42" s="202"/>
      <c r="EH42" s="202"/>
      <c r="EI42" s="202"/>
      <c r="EJ42" s="202"/>
      <c r="EK42" s="202"/>
      <c r="EL42" s="202"/>
      <c r="EM42" s="202"/>
      <c r="EN42" s="202"/>
      <c r="EO42" s="202"/>
      <c r="EP42" s="202"/>
      <c r="EQ42" s="202"/>
      <c r="ER42" s="202"/>
      <c r="ES42" s="202"/>
      <c r="ET42" s="202"/>
      <c r="EU42" s="202"/>
      <c r="EV42" s="202"/>
      <c r="EW42" s="202"/>
      <c r="EX42" s="202"/>
      <c r="EY42" s="202"/>
      <c r="EZ42" s="202"/>
      <c r="FA42" s="202"/>
      <c r="FB42" s="202"/>
      <c r="FC42" s="202"/>
      <c r="FD42" s="202"/>
    </row>
    <row r="43" spans="1:160" ht="15.75">
      <c r="A43" s="210" t="s">
        <v>11</v>
      </c>
      <c r="B43" s="210"/>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0"/>
      <c r="BQ43" s="210"/>
      <c r="BR43" s="210"/>
      <c r="BS43" s="210"/>
      <c r="BT43" s="210"/>
      <c r="BU43" s="210"/>
      <c r="BV43" s="210"/>
      <c r="BW43" s="210"/>
      <c r="BX43" s="210"/>
      <c r="BY43" s="210"/>
      <c r="BZ43" s="210"/>
      <c r="CA43" s="210"/>
      <c r="CB43" s="210"/>
      <c r="CC43" s="210"/>
      <c r="CD43" s="210"/>
      <c r="CE43" s="210"/>
      <c r="CF43" s="210"/>
      <c r="CG43" s="210"/>
      <c r="CH43" s="210"/>
      <c r="CI43" s="210"/>
      <c r="CJ43" s="210"/>
      <c r="CK43" s="210"/>
      <c r="CL43" s="210"/>
      <c r="CM43" s="210"/>
      <c r="CN43" s="210"/>
      <c r="CO43" s="210"/>
      <c r="CP43" s="210"/>
      <c r="CQ43" s="210"/>
      <c r="CR43" s="210"/>
      <c r="CS43" s="210"/>
      <c r="CT43" s="210"/>
      <c r="CU43" s="210"/>
      <c r="CV43" s="210"/>
      <c r="CW43" s="210"/>
      <c r="CX43" s="210"/>
      <c r="CY43" s="210"/>
      <c r="CZ43" s="210"/>
      <c r="DA43" s="210"/>
      <c r="DB43" s="210"/>
      <c r="DC43" s="210"/>
      <c r="DD43" s="210"/>
      <c r="DE43" s="210"/>
      <c r="DF43" s="210"/>
      <c r="DG43" s="210"/>
      <c r="DH43" s="210"/>
      <c r="DI43" s="210"/>
      <c r="DJ43" s="210"/>
      <c r="DK43" s="210"/>
      <c r="DL43" s="210"/>
      <c r="DM43" s="210"/>
      <c r="DN43" s="210"/>
      <c r="DO43" s="210"/>
      <c r="DP43" s="210"/>
      <c r="DQ43" s="210"/>
      <c r="DR43" s="210"/>
      <c r="DS43" s="210"/>
      <c r="DT43" s="210"/>
      <c r="DU43" s="210"/>
      <c r="DV43" s="210"/>
      <c r="DW43" s="210"/>
      <c r="DX43" s="210"/>
      <c r="DY43" s="210"/>
      <c r="DZ43" s="210"/>
      <c r="EA43" s="210"/>
      <c r="EB43" s="210"/>
      <c r="EC43" s="210"/>
      <c r="ED43" s="210"/>
      <c r="EE43" s="210"/>
      <c r="EF43" s="210"/>
      <c r="EG43" s="210"/>
      <c r="EH43" s="210"/>
      <c r="EI43" s="210"/>
      <c r="EJ43" s="210"/>
      <c r="EK43" s="210"/>
      <c r="EL43" s="210"/>
      <c r="EM43" s="210"/>
      <c r="EN43" s="210"/>
      <c r="EO43" s="210"/>
      <c r="EP43" s="210"/>
      <c r="EQ43" s="210"/>
      <c r="ER43" s="210"/>
      <c r="ES43" s="210"/>
      <c r="ET43" s="210"/>
      <c r="EU43" s="210"/>
      <c r="EV43" s="210"/>
      <c r="EW43" s="210"/>
      <c r="EX43" s="210"/>
      <c r="EY43" s="210"/>
      <c r="EZ43" s="210"/>
      <c r="FA43" s="210"/>
      <c r="FB43" s="210"/>
      <c r="FC43" s="210"/>
      <c r="FD43" s="210"/>
    </row>
    <row r="44" spans="1:160">
      <c r="A44" s="27" t="s">
        <v>256</v>
      </c>
      <c r="DX44" s="202"/>
      <c r="DY44" s="202"/>
      <c r="DZ44" s="202"/>
      <c r="EA44" s="202"/>
      <c r="EB44" s="202"/>
      <c r="EC44" s="202"/>
      <c r="ED44" s="202"/>
      <c r="EE44" s="202"/>
      <c r="EF44" s="202"/>
      <c r="EG44" s="202"/>
      <c r="EH44" s="202"/>
      <c r="EI44" s="202"/>
      <c r="EJ44" s="202"/>
      <c r="EK44" s="202"/>
      <c r="EL44" s="202"/>
      <c r="EM44" s="202"/>
      <c r="EN44" s="202"/>
      <c r="EO44" s="202"/>
      <c r="EP44" s="202"/>
      <c r="EQ44" s="202"/>
      <c r="ER44" s="202"/>
      <c r="ES44" s="202"/>
      <c r="ET44" s="202"/>
      <c r="EU44" s="202"/>
      <c r="EV44" s="202"/>
      <c r="EW44" s="202"/>
      <c r="EX44" s="202"/>
      <c r="EY44" s="202"/>
      <c r="EZ44" s="202"/>
      <c r="FA44" s="202"/>
      <c r="FB44" s="202"/>
      <c r="FC44" s="202"/>
      <c r="FD44" s="202"/>
    </row>
    <row r="45" spans="1:160" ht="9" customHeight="1">
      <c r="A45" s="27"/>
      <c r="DX45" s="202"/>
      <c r="DY45" s="202"/>
      <c r="DZ45" s="202"/>
      <c r="EA45" s="202"/>
      <c r="EB45" s="202"/>
      <c r="EC45" s="202"/>
      <c r="ED45" s="202"/>
      <c r="EE45" s="202"/>
      <c r="EF45" s="202"/>
      <c r="EG45" s="202"/>
      <c r="EH45" s="202"/>
      <c r="EI45" s="202"/>
      <c r="EJ45" s="202"/>
      <c r="EK45" s="202"/>
      <c r="EL45" s="202"/>
      <c r="EM45" s="202"/>
      <c r="EN45" s="202"/>
      <c r="EO45" s="202"/>
      <c r="EP45" s="202"/>
      <c r="EQ45" s="202"/>
      <c r="ER45" s="202"/>
      <c r="ES45" s="202"/>
      <c r="ET45" s="202"/>
      <c r="EU45" s="202"/>
      <c r="EV45" s="202"/>
      <c r="EW45" s="202"/>
      <c r="EX45" s="202"/>
      <c r="EY45" s="202"/>
      <c r="EZ45" s="202"/>
      <c r="FA45" s="202"/>
      <c r="FB45" s="202"/>
      <c r="FC45" s="202"/>
      <c r="FD45" s="202"/>
    </row>
    <row r="46" spans="1:160">
      <c r="A46" s="3" t="s">
        <v>0</v>
      </c>
      <c r="B46" s="220"/>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20"/>
      <c r="BP46" s="220"/>
      <c r="BQ46" s="220"/>
      <c r="BR46" s="220"/>
      <c r="BS46" s="220"/>
      <c r="BT46" s="220"/>
      <c r="BU46" s="220"/>
      <c r="BV46" s="220"/>
      <c r="BW46" s="220"/>
      <c r="BX46" s="220"/>
      <c r="BY46" s="220"/>
      <c r="BZ46" s="220"/>
      <c r="CA46" s="220"/>
      <c r="CB46" s="220"/>
      <c r="CC46" s="220"/>
      <c r="CD46" s="220"/>
      <c r="CE46" s="220"/>
      <c r="CF46" s="220"/>
      <c r="CG46" s="220"/>
      <c r="CH46" s="220"/>
      <c r="CI46" s="220"/>
      <c r="CJ46" s="220"/>
      <c r="CK46" s="220"/>
      <c r="CL46" s="220"/>
      <c r="CM46" s="220"/>
      <c r="CN46" s="220"/>
      <c r="CO46" s="220"/>
      <c r="CP46" s="220"/>
      <c r="CQ46" s="220"/>
      <c r="CR46" s="220"/>
      <c r="CS46" s="220"/>
      <c r="CT46" s="220"/>
      <c r="CU46" s="220"/>
      <c r="CV46" s="220"/>
      <c r="CW46" s="220"/>
      <c r="CX46" s="220"/>
      <c r="CY46" s="220"/>
      <c r="CZ46" s="220"/>
      <c r="DA46" s="220"/>
      <c r="DB46" s="220"/>
      <c r="DC46" s="220"/>
      <c r="DD46" s="220"/>
      <c r="DE46" s="220"/>
      <c r="DF46" s="220"/>
      <c r="DG46" s="220"/>
      <c r="DH46" s="220"/>
      <c r="DI46" s="220"/>
      <c r="DJ46" s="220"/>
      <c r="DK46" s="220"/>
      <c r="DL46" s="220"/>
      <c r="DM46" s="220"/>
      <c r="DN46" s="220"/>
      <c r="DO46" s="220"/>
      <c r="DP46" s="220"/>
      <c r="DQ46" s="220"/>
      <c r="DR46" s="220"/>
      <c r="DS46" s="220"/>
      <c r="DT46" s="220"/>
      <c r="DU46" s="220"/>
      <c r="DV46" s="220"/>
      <c r="DW46" s="220"/>
      <c r="DX46" s="220"/>
      <c r="DY46" s="220"/>
      <c r="DZ46" s="220"/>
      <c r="EA46" s="220"/>
      <c r="EB46" s="220"/>
      <c r="EC46" s="220"/>
      <c r="ED46" s="220"/>
      <c r="EE46" s="220"/>
      <c r="EF46" s="220"/>
      <c r="EG46" s="220"/>
      <c r="EH46" s="220"/>
      <c r="EI46" s="220"/>
      <c r="EJ46" s="220"/>
      <c r="EK46" s="220"/>
      <c r="EL46" s="220"/>
      <c r="EM46" s="220"/>
      <c r="EN46" s="220"/>
      <c r="EO46" s="220"/>
      <c r="EP46" s="220"/>
      <c r="EQ46" s="220"/>
      <c r="ER46" s="220"/>
      <c r="ES46" s="220"/>
      <c r="ET46" s="220"/>
      <c r="EU46" s="220"/>
      <c r="EV46" s="220"/>
      <c r="EW46" s="220"/>
      <c r="EX46" s="220"/>
      <c r="EY46" s="220"/>
      <c r="EZ46" s="220"/>
      <c r="FA46" s="220"/>
      <c r="FB46" s="220"/>
      <c r="FC46" s="220"/>
      <c r="FD46" s="220"/>
    </row>
    <row r="47" spans="1:160">
      <c r="B47" s="217" t="s">
        <v>93</v>
      </c>
      <c r="C47" s="217" t="s">
        <v>94</v>
      </c>
      <c r="D47" s="217" t="s">
        <v>95</v>
      </c>
      <c r="E47" s="217" t="s">
        <v>96</v>
      </c>
      <c r="F47" s="217" t="s">
        <v>97</v>
      </c>
      <c r="G47" s="217" t="s">
        <v>98</v>
      </c>
      <c r="H47" s="217" t="s">
        <v>99</v>
      </c>
      <c r="I47" s="217" t="s">
        <v>100</v>
      </c>
      <c r="J47" s="217" t="s">
        <v>101</v>
      </c>
      <c r="K47" s="217" t="s">
        <v>102</v>
      </c>
      <c r="L47" s="217" t="s">
        <v>103</v>
      </c>
      <c r="M47" s="217" t="s">
        <v>104</v>
      </c>
      <c r="N47" s="217" t="s">
        <v>105</v>
      </c>
      <c r="O47" s="217" t="s">
        <v>106</v>
      </c>
      <c r="P47" s="217" t="s">
        <v>107</v>
      </c>
      <c r="Q47" s="217" t="s">
        <v>108</v>
      </c>
      <c r="R47" s="217" t="s">
        <v>109</v>
      </c>
      <c r="S47" s="217" t="s">
        <v>110</v>
      </c>
      <c r="T47" s="217" t="s">
        <v>111</v>
      </c>
      <c r="U47" s="217" t="s">
        <v>112</v>
      </c>
      <c r="V47" s="217" t="s">
        <v>113</v>
      </c>
      <c r="W47" s="217" t="s">
        <v>114</v>
      </c>
      <c r="X47" s="217" t="s">
        <v>115</v>
      </c>
      <c r="Y47" s="217" t="s">
        <v>116</v>
      </c>
      <c r="Z47" s="217" t="s">
        <v>117</v>
      </c>
      <c r="AA47" s="217" t="s">
        <v>118</v>
      </c>
      <c r="AB47" s="217" t="s">
        <v>119</v>
      </c>
      <c r="AC47" s="217" t="s">
        <v>120</v>
      </c>
      <c r="AD47" s="217" t="s">
        <v>121</v>
      </c>
      <c r="AE47" s="217" t="s">
        <v>122</v>
      </c>
      <c r="AF47" s="217" t="s">
        <v>123</v>
      </c>
      <c r="AG47" s="217" t="s">
        <v>124</v>
      </c>
      <c r="AH47" s="217" t="s">
        <v>125</v>
      </c>
      <c r="AI47" s="217" t="s">
        <v>126</v>
      </c>
      <c r="AJ47" s="217" t="s">
        <v>127</v>
      </c>
      <c r="AK47" s="217" t="s">
        <v>128</v>
      </c>
      <c r="AL47" s="217" t="s">
        <v>129</v>
      </c>
      <c r="AM47" s="217" t="s">
        <v>130</v>
      </c>
      <c r="AN47" s="217" t="s">
        <v>131</v>
      </c>
      <c r="AO47" s="217" t="s">
        <v>132</v>
      </c>
      <c r="AP47" s="217" t="s">
        <v>133</v>
      </c>
      <c r="AQ47" s="217" t="s">
        <v>134</v>
      </c>
      <c r="AR47" s="217" t="s">
        <v>135</v>
      </c>
      <c r="AS47" s="217" t="s">
        <v>136</v>
      </c>
      <c r="AT47" s="217" t="s">
        <v>137</v>
      </c>
      <c r="AU47" s="217" t="s">
        <v>138</v>
      </c>
      <c r="AV47" s="217" t="s">
        <v>139</v>
      </c>
      <c r="AW47" s="217" t="s">
        <v>140</v>
      </c>
      <c r="AX47" s="218" t="s">
        <v>141</v>
      </c>
      <c r="AY47" s="218" t="s">
        <v>142</v>
      </c>
      <c r="AZ47" s="218" t="s">
        <v>143</v>
      </c>
      <c r="BA47" s="218" t="s">
        <v>144</v>
      </c>
      <c r="BB47" s="218" t="s">
        <v>145</v>
      </c>
      <c r="BC47" s="218" t="s">
        <v>146</v>
      </c>
      <c r="BD47" s="218" t="s">
        <v>147</v>
      </c>
      <c r="BE47" s="218" t="s">
        <v>148</v>
      </c>
      <c r="BF47" s="218" t="s">
        <v>149</v>
      </c>
      <c r="BG47" s="218" t="s">
        <v>150</v>
      </c>
      <c r="BH47" s="218" t="s">
        <v>151</v>
      </c>
      <c r="BI47" s="218" t="s">
        <v>152</v>
      </c>
      <c r="BJ47" s="218" t="s">
        <v>153</v>
      </c>
      <c r="BK47" s="218" t="s">
        <v>154</v>
      </c>
      <c r="BL47" s="218" t="s">
        <v>155</v>
      </c>
      <c r="BM47" s="218" t="s">
        <v>156</v>
      </c>
      <c r="BN47" s="218" t="s">
        <v>157</v>
      </c>
      <c r="BO47" s="218" t="s">
        <v>158</v>
      </c>
      <c r="BP47" s="218" t="s">
        <v>159</v>
      </c>
      <c r="BQ47" s="218" t="s">
        <v>160</v>
      </c>
      <c r="BR47" s="218" t="s">
        <v>161</v>
      </c>
      <c r="BS47" s="218" t="s">
        <v>162</v>
      </c>
      <c r="BT47" s="218" t="s">
        <v>163</v>
      </c>
      <c r="BU47" s="218" t="s">
        <v>164</v>
      </c>
      <c r="BV47" s="218" t="s">
        <v>165</v>
      </c>
      <c r="BW47" s="217" t="s">
        <v>166</v>
      </c>
      <c r="BX47" s="217" t="s">
        <v>167</v>
      </c>
      <c r="BY47" s="217" t="s">
        <v>168</v>
      </c>
      <c r="BZ47" s="217" t="s">
        <v>169</v>
      </c>
      <c r="CA47" s="217" t="s">
        <v>170</v>
      </c>
      <c r="CB47" s="217" t="s">
        <v>171</v>
      </c>
      <c r="CC47" s="217" t="s">
        <v>172</v>
      </c>
      <c r="CD47" s="217" t="s">
        <v>173</v>
      </c>
      <c r="CE47" s="217" t="s">
        <v>174</v>
      </c>
      <c r="CF47" s="217" t="s">
        <v>175</v>
      </c>
      <c r="CG47" s="217" t="s">
        <v>176</v>
      </c>
      <c r="CH47" s="217" t="s">
        <v>177</v>
      </c>
      <c r="CI47" s="217" t="s">
        <v>178</v>
      </c>
      <c r="CJ47" s="217" t="s">
        <v>179</v>
      </c>
      <c r="CK47" s="217" t="s">
        <v>180</v>
      </c>
      <c r="CL47" s="217" t="s">
        <v>181</v>
      </c>
      <c r="CM47" s="217" t="s">
        <v>182</v>
      </c>
      <c r="CN47" s="217" t="s">
        <v>183</v>
      </c>
      <c r="CO47" s="217" t="s">
        <v>184</v>
      </c>
      <c r="CP47" s="217" t="s">
        <v>185</v>
      </c>
      <c r="CQ47" s="217" t="s">
        <v>186</v>
      </c>
      <c r="CR47" s="217" t="s">
        <v>187</v>
      </c>
      <c r="CS47" s="217" t="s">
        <v>188</v>
      </c>
      <c r="CT47" s="217" t="s">
        <v>189</v>
      </c>
      <c r="CU47" s="217" t="s">
        <v>190</v>
      </c>
      <c r="CV47" s="217" t="s">
        <v>191</v>
      </c>
      <c r="CW47" s="217" t="s">
        <v>192</v>
      </c>
      <c r="CX47" s="217" t="s">
        <v>193</v>
      </c>
      <c r="CY47" s="217" t="s">
        <v>194</v>
      </c>
      <c r="CZ47" s="217" t="s">
        <v>195</v>
      </c>
      <c r="DA47" s="217" t="s">
        <v>196</v>
      </c>
      <c r="DB47" s="217" t="s">
        <v>197</v>
      </c>
      <c r="DC47" s="217" t="s">
        <v>198</v>
      </c>
      <c r="DD47" s="217" t="s">
        <v>199</v>
      </c>
      <c r="DE47" s="219" t="s">
        <v>200</v>
      </c>
      <c r="DF47" s="219" t="s">
        <v>201</v>
      </c>
      <c r="DG47" s="217" t="s">
        <v>202</v>
      </c>
      <c r="DH47" s="217" t="s">
        <v>203</v>
      </c>
      <c r="DI47" s="217" t="s">
        <v>204</v>
      </c>
      <c r="DJ47" s="217" t="s">
        <v>205</v>
      </c>
      <c r="DK47" s="217" t="s">
        <v>206</v>
      </c>
      <c r="DL47" s="217" t="s">
        <v>207</v>
      </c>
      <c r="DM47" s="217" t="s">
        <v>208</v>
      </c>
      <c r="DN47" s="217" t="s">
        <v>209</v>
      </c>
      <c r="DO47" s="217" t="s">
        <v>210</v>
      </c>
      <c r="DP47" s="217" t="s">
        <v>211</v>
      </c>
      <c r="DQ47" s="217" t="s">
        <v>212</v>
      </c>
      <c r="DR47" s="217" t="s">
        <v>213</v>
      </c>
      <c r="DS47" s="217" t="s">
        <v>214</v>
      </c>
      <c r="DT47" s="217" t="s">
        <v>215</v>
      </c>
      <c r="DU47" s="217" t="s">
        <v>216</v>
      </c>
      <c r="DV47" s="217" t="s">
        <v>217</v>
      </c>
      <c r="DW47" s="217" t="s">
        <v>218</v>
      </c>
      <c r="DX47" s="217" t="s">
        <v>219</v>
      </c>
      <c r="DY47" s="217" t="s">
        <v>220</v>
      </c>
      <c r="DZ47" s="217" t="s">
        <v>221</v>
      </c>
      <c r="EA47" s="217" t="s">
        <v>222</v>
      </c>
      <c r="EB47" s="217" t="s">
        <v>223</v>
      </c>
      <c r="EC47" s="217" t="s">
        <v>224</v>
      </c>
      <c r="ED47" s="217" t="s">
        <v>225</v>
      </c>
      <c r="EE47" s="217" t="s">
        <v>226</v>
      </c>
      <c r="EF47" s="217" t="s">
        <v>227</v>
      </c>
      <c r="EG47" s="217" t="s">
        <v>228</v>
      </c>
      <c r="EH47" s="217" t="s">
        <v>229</v>
      </c>
      <c r="EI47" s="217" t="s">
        <v>230</v>
      </c>
      <c r="EJ47" s="217" t="s">
        <v>231</v>
      </c>
      <c r="EK47" s="217" t="s">
        <v>232</v>
      </c>
      <c r="EL47" s="217" t="s">
        <v>233</v>
      </c>
      <c r="EM47" s="217" t="s">
        <v>234</v>
      </c>
      <c r="EN47" s="217" t="s">
        <v>235</v>
      </c>
      <c r="EO47" s="217" t="s">
        <v>236</v>
      </c>
      <c r="EP47" s="217" t="s">
        <v>237</v>
      </c>
      <c r="EQ47" s="217" t="s">
        <v>238</v>
      </c>
      <c r="ER47" s="217" t="s">
        <v>239</v>
      </c>
      <c r="ES47" s="217" t="s">
        <v>240</v>
      </c>
      <c r="ET47" s="217" t="s">
        <v>241</v>
      </c>
      <c r="EU47" s="217" t="s">
        <v>242</v>
      </c>
      <c r="EV47" s="217" t="s">
        <v>243</v>
      </c>
      <c r="EW47" s="217" t="s">
        <v>244</v>
      </c>
      <c r="EX47" s="217" t="s">
        <v>245</v>
      </c>
      <c r="EY47" s="217" t="s">
        <v>246</v>
      </c>
      <c r="EZ47" s="217" t="s">
        <v>247</v>
      </c>
      <c r="FA47" s="217" t="s">
        <v>248</v>
      </c>
      <c r="FB47" s="217" t="s">
        <v>258</v>
      </c>
      <c r="FC47" s="217" t="s">
        <v>269</v>
      </c>
      <c r="FD47" s="217" t="s">
        <v>270</v>
      </c>
    </row>
    <row r="48" spans="1:160">
      <c r="A48" s="245" t="s">
        <v>12</v>
      </c>
      <c r="B48" s="220">
        <v>1258</v>
      </c>
      <c r="C48" s="220">
        <v>1324.1</v>
      </c>
      <c r="D48" s="220">
        <v>1366.6</v>
      </c>
      <c r="E48" s="220">
        <v>1440.9</v>
      </c>
      <c r="F48" s="220">
        <v>1475.4</v>
      </c>
      <c r="G48" s="220">
        <v>1539.4</v>
      </c>
      <c r="H48" s="220">
        <v>1486.8</v>
      </c>
      <c r="I48" s="220">
        <v>1500</v>
      </c>
      <c r="J48" s="220">
        <v>1219.9000000000001</v>
      </c>
      <c r="K48" s="220">
        <v>1492.6</v>
      </c>
      <c r="L48" s="220">
        <v>1462.4</v>
      </c>
      <c r="M48" s="220">
        <v>1346.4</v>
      </c>
      <c r="N48" s="220">
        <v>1346.4</v>
      </c>
      <c r="O48" s="220">
        <v>1373.7</v>
      </c>
      <c r="P48" s="220">
        <v>1387.6</v>
      </c>
      <c r="Q48" s="220">
        <v>1473.7</v>
      </c>
      <c r="R48" s="220">
        <v>1407.8</v>
      </c>
      <c r="S48" s="220">
        <v>1527.5</v>
      </c>
      <c r="T48" s="220">
        <v>1520</v>
      </c>
      <c r="U48" s="220">
        <v>1501.4</v>
      </c>
      <c r="V48" s="220">
        <v>1258.3</v>
      </c>
      <c r="W48" s="220">
        <v>1534.6</v>
      </c>
      <c r="X48" s="220">
        <v>1539.7</v>
      </c>
      <c r="Y48" s="220">
        <v>1360.5</v>
      </c>
      <c r="Z48" s="220">
        <v>1270.4000000000001</v>
      </c>
      <c r="AA48" s="220">
        <v>1393</v>
      </c>
      <c r="AB48" s="220">
        <v>1425.3</v>
      </c>
      <c r="AC48" s="220">
        <v>1496.9</v>
      </c>
      <c r="AD48" s="220">
        <v>1428.3</v>
      </c>
      <c r="AE48" s="220">
        <v>1548.1</v>
      </c>
      <c r="AF48" s="220">
        <v>1516.8</v>
      </c>
      <c r="AG48" s="220">
        <v>1542.6</v>
      </c>
      <c r="AH48" s="220">
        <v>1267.9000000000001</v>
      </c>
      <c r="AI48" s="220">
        <v>1486.2</v>
      </c>
      <c r="AJ48" s="220">
        <v>1574.7</v>
      </c>
      <c r="AK48" s="220">
        <v>1413.8</v>
      </c>
      <c r="AL48" s="220">
        <v>1301.9000000000001</v>
      </c>
      <c r="AM48" s="220">
        <v>1445.8</v>
      </c>
      <c r="AN48" s="220">
        <v>1391.6</v>
      </c>
      <c r="AO48" s="220">
        <v>1430.2</v>
      </c>
      <c r="AP48" s="220">
        <v>1470.4</v>
      </c>
      <c r="AQ48" s="220">
        <v>1468.2</v>
      </c>
      <c r="AR48" s="220">
        <v>1385.5</v>
      </c>
      <c r="AS48" s="220">
        <v>1410.1</v>
      </c>
      <c r="AT48" s="220">
        <v>1230.5</v>
      </c>
      <c r="AU48" s="220">
        <v>1352.6</v>
      </c>
      <c r="AV48" s="220">
        <v>1329.3</v>
      </c>
      <c r="AW48" s="220">
        <v>1329.3</v>
      </c>
      <c r="AX48" s="220">
        <v>1116.5999999999999</v>
      </c>
      <c r="AY48" s="220">
        <v>1157.0999999999999</v>
      </c>
      <c r="AZ48" s="220">
        <v>1149</v>
      </c>
      <c r="BA48" s="220">
        <v>1291</v>
      </c>
      <c r="BB48" s="220">
        <v>1187.3</v>
      </c>
      <c r="BC48" s="220">
        <v>1220</v>
      </c>
      <c r="BD48" s="220">
        <v>1193.9000000000001</v>
      </c>
      <c r="BE48" s="220">
        <v>1301.8</v>
      </c>
      <c r="BF48" s="220">
        <v>1125</v>
      </c>
      <c r="BG48" s="220">
        <v>1235.4000000000001</v>
      </c>
      <c r="BH48" s="220">
        <v>1359.4</v>
      </c>
      <c r="BI48" s="220">
        <v>1239.9000000000001</v>
      </c>
      <c r="BJ48" s="220">
        <v>1113.9000000000001</v>
      </c>
      <c r="BK48" s="220">
        <v>1205.5</v>
      </c>
      <c r="BL48" s="220">
        <v>1323</v>
      </c>
      <c r="BM48" s="220">
        <v>1360.4</v>
      </c>
      <c r="BN48" s="220">
        <v>1260.3</v>
      </c>
      <c r="BO48" s="220">
        <v>1366.2</v>
      </c>
      <c r="BP48" s="220">
        <v>1349.6</v>
      </c>
      <c r="BQ48" s="220">
        <v>1417.4</v>
      </c>
      <c r="BR48" s="220">
        <v>1185.0999999999999</v>
      </c>
      <c r="BS48" s="220">
        <v>1339.8</v>
      </c>
      <c r="BT48" s="220">
        <v>1318.7</v>
      </c>
      <c r="BU48" s="220">
        <v>1307.0999999999999</v>
      </c>
      <c r="BV48" s="220">
        <v>1162.4000000000001</v>
      </c>
      <c r="BW48" s="220">
        <v>1252.2</v>
      </c>
      <c r="BX48" s="220">
        <v>1270</v>
      </c>
      <c r="BY48" s="220">
        <v>1436.5</v>
      </c>
      <c r="BZ48" s="220">
        <v>1241.3</v>
      </c>
      <c r="CA48" s="220">
        <v>1412.2</v>
      </c>
      <c r="CB48" s="220">
        <v>1343.8</v>
      </c>
      <c r="CC48" s="220">
        <v>1334.6</v>
      </c>
      <c r="CD48" s="220">
        <v>1137.0999999999999</v>
      </c>
      <c r="CE48" s="220">
        <v>1410.7</v>
      </c>
      <c r="CF48" s="220">
        <v>1303.4000000000001</v>
      </c>
      <c r="CG48" s="220">
        <v>1272.5999999999999</v>
      </c>
      <c r="CH48" s="220">
        <v>1064.9000000000001</v>
      </c>
      <c r="CI48" s="220">
        <v>1237.0999999999999</v>
      </c>
      <c r="CJ48" s="220">
        <v>1215.0999999999999</v>
      </c>
      <c r="CK48" s="220">
        <v>1379.3</v>
      </c>
      <c r="CL48" s="220">
        <v>1165.5999999999999</v>
      </c>
      <c r="CM48" s="220">
        <v>1332.3</v>
      </c>
      <c r="CN48" s="220">
        <v>1297.0999999999999</v>
      </c>
      <c r="CO48" s="220">
        <v>1300.4000000000001</v>
      </c>
      <c r="CP48" s="220">
        <v>1158.5999999999999</v>
      </c>
      <c r="CQ48" s="220">
        <v>1262</v>
      </c>
      <c r="CR48" s="220">
        <v>1324.9</v>
      </c>
      <c r="CS48" s="220">
        <v>1173.7</v>
      </c>
      <c r="CT48" s="220">
        <v>1021.6</v>
      </c>
      <c r="CU48" s="220">
        <v>1244.5999999999999</v>
      </c>
      <c r="CV48" s="220">
        <v>1147.3</v>
      </c>
      <c r="CW48" s="220">
        <v>1181.5</v>
      </c>
      <c r="CX48" s="220">
        <v>1232.0999999999999</v>
      </c>
      <c r="CY48" s="220">
        <v>1246.4000000000001</v>
      </c>
      <c r="CZ48" s="220">
        <v>1218.5</v>
      </c>
      <c r="DA48" s="220">
        <v>1262</v>
      </c>
      <c r="DB48" s="220">
        <v>1097.4000000000001</v>
      </c>
      <c r="DC48" s="220">
        <v>1263.5</v>
      </c>
      <c r="DD48" s="220">
        <v>1271.5999999999999</v>
      </c>
      <c r="DE48" s="220">
        <v>1152.7</v>
      </c>
      <c r="DF48" s="220">
        <v>1032.2</v>
      </c>
      <c r="DG48" s="220">
        <v>1197.3</v>
      </c>
      <c r="DH48" s="220">
        <v>1169.3</v>
      </c>
      <c r="DI48" s="220">
        <v>1229.9000000000001</v>
      </c>
      <c r="DJ48" s="220">
        <v>1237.9000000000001</v>
      </c>
      <c r="DK48" s="220">
        <v>1284</v>
      </c>
      <c r="DL48" s="220">
        <v>1246.4000000000001</v>
      </c>
      <c r="DM48" s="220">
        <v>1294.5</v>
      </c>
      <c r="DN48" s="220">
        <v>1125.0999999999999</v>
      </c>
      <c r="DO48" s="220">
        <v>1305</v>
      </c>
      <c r="DP48" s="220">
        <v>1312.9</v>
      </c>
      <c r="DQ48" s="220">
        <v>1177.4000000000001</v>
      </c>
      <c r="DR48" s="220">
        <v>1093.5</v>
      </c>
      <c r="DS48" s="220">
        <v>1199.5</v>
      </c>
      <c r="DT48" s="220">
        <v>1161.5999999999999</v>
      </c>
      <c r="DU48" s="220">
        <v>1307.8</v>
      </c>
      <c r="DV48" s="220">
        <v>1194.3</v>
      </c>
      <c r="DW48" s="220">
        <v>1322.4</v>
      </c>
      <c r="DX48" s="220">
        <v>1305.7</v>
      </c>
      <c r="DY48" s="220">
        <v>1348.5</v>
      </c>
      <c r="DZ48" s="220">
        <v>1152.7</v>
      </c>
      <c r="EA48" s="220">
        <v>1264.2</v>
      </c>
      <c r="EB48" s="220">
        <v>1302.4000000000001</v>
      </c>
      <c r="EC48" s="220">
        <v>1237.2</v>
      </c>
      <c r="ED48" s="220">
        <v>1119.4000000000001</v>
      </c>
      <c r="EE48" s="220">
        <v>1193.3</v>
      </c>
      <c r="EF48" s="220">
        <v>1219.3</v>
      </c>
      <c r="EG48" s="220">
        <v>1267.8</v>
      </c>
      <c r="EH48" s="220">
        <v>1254.7</v>
      </c>
      <c r="EI48" s="220">
        <v>1294.9000000000001</v>
      </c>
      <c r="EJ48" s="220">
        <v>1299</v>
      </c>
      <c r="EK48" s="220">
        <v>1313.1</v>
      </c>
      <c r="EL48" s="220">
        <v>1198.4000000000001</v>
      </c>
      <c r="EM48" s="220">
        <v>1332.6</v>
      </c>
      <c r="EN48" s="220">
        <v>1318.8</v>
      </c>
      <c r="EO48" s="220">
        <v>1252.5</v>
      </c>
      <c r="EP48" s="220">
        <v>1133.7</v>
      </c>
      <c r="EQ48" s="220">
        <v>1169.0999999999999</v>
      </c>
      <c r="ER48" s="220">
        <v>1212.8</v>
      </c>
      <c r="ES48" s="220">
        <v>1379.3</v>
      </c>
      <c r="ET48" s="220">
        <v>1263.7</v>
      </c>
      <c r="EU48" s="220">
        <v>1395.2</v>
      </c>
      <c r="EV48" s="220">
        <v>1354.2</v>
      </c>
      <c r="EW48" s="220">
        <v>1382.8</v>
      </c>
      <c r="EX48" s="220">
        <v>1192.5</v>
      </c>
      <c r="EY48" s="220">
        <v>1320.1</v>
      </c>
      <c r="EZ48" s="220">
        <v>1325.6</v>
      </c>
      <c r="FA48" s="220">
        <v>1337.2</v>
      </c>
      <c r="FB48" s="220">
        <v>1147.2</v>
      </c>
      <c r="FC48" s="220">
        <v>1242.3</v>
      </c>
      <c r="FD48" s="220">
        <v>1166.5</v>
      </c>
    </row>
    <row r="49" spans="1:160">
      <c r="A49" s="245" t="s">
        <v>53</v>
      </c>
      <c r="B49" s="220">
        <v>1107</v>
      </c>
      <c r="C49" s="220">
        <v>1147.0999999999999</v>
      </c>
      <c r="D49" s="220">
        <v>1111.8</v>
      </c>
      <c r="E49" s="220">
        <v>1133.4000000000001</v>
      </c>
      <c r="F49" s="220">
        <v>1062.5999999999999</v>
      </c>
      <c r="G49" s="220">
        <v>1086.7</v>
      </c>
      <c r="H49" s="220">
        <v>1235.5999999999999</v>
      </c>
      <c r="I49" s="220">
        <v>1310.4000000000001</v>
      </c>
      <c r="J49" s="220">
        <v>1214.5999999999999</v>
      </c>
      <c r="K49" s="220">
        <v>1199.2</v>
      </c>
      <c r="L49" s="220">
        <v>1151.7</v>
      </c>
      <c r="M49" s="220">
        <v>1050.2</v>
      </c>
      <c r="N49" s="220">
        <v>1169.9000000000001</v>
      </c>
      <c r="O49" s="220">
        <v>1184.4000000000001</v>
      </c>
      <c r="P49" s="220">
        <v>1232.5</v>
      </c>
      <c r="Q49" s="220">
        <v>1112</v>
      </c>
      <c r="R49" s="220">
        <v>1084.0999999999999</v>
      </c>
      <c r="S49" s="220">
        <v>1143.3</v>
      </c>
      <c r="T49" s="220">
        <v>1217.9000000000001</v>
      </c>
      <c r="U49" s="220">
        <v>1423</v>
      </c>
      <c r="V49" s="220">
        <v>1297.9000000000001</v>
      </c>
      <c r="W49" s="220">
        <v>1297.5</v>
      </c>
      <c r="X49" s="220">
        <v>1316.5</v>
      </c>
      <c r="Y49" s="220">
        <v>1074.5999999999999</v>
      </c>
      <c r="Z49" s="220">
        <v>1168.8</v>
      </c>
      <c r="AA49" s="220">
        <v>1159.5</v>
      </c>
      <c r="AB49" s="220">
        <v>1230.5</v>
      </c>
      <c r="AC49" s="220">
        <v>1188</v>
      </c>
      <c r="AD49" s="220">
        <v>1233.5</v>
      </c>
      <c r="AE49" s="220">
        <v>1240.7</v>
      </c>
      <c r="AF49" s="220">
        <v>1252.0999999999999</v>
      </c>
      <c r="AG49" s="220">
        <v>1388.1</v>
      </c>
      <c r="AH49" s="220">
        <v>1346.9</v>
      </c>
      <c r="AI49" s="220">
        <v>1328.2</v>
      </c>
      <c r="AJ49" s="220">
        <v>1317.8</v>
      </c>
      <c r="AK49" s="220">
        <v>1190.5</v>
      </c>
      <c r="AL49" s="220">
        <v>1281.9000000000001</v>
      </c>
      <c r="AM49" s="220">
        <v>1281.5</v>
      </c>
      <c r="AN49" s="220">
        <v>1241.7</v>
      </c>
      <c r="AO49" s="220">
        <v>1213.2</v>
      </c>
      <c r="AP49" s="220">
        <v>1223</v>
      </c>
      <c r="AQ49" s="220">
        <v>1161.7</v>
      </c>
      <c r="AR49" s="220">
        <v>1271.3</v>
      </c>
      <c r="AS49" s="220">
        <v>1385.4</v>
      </c>
      <c r="AT49" s="220">
        <v>1359.7</v>
      </c>
      <c r="AU49" s="220">
        <v>1418.5</v>
      </c>
      <c r="AV49" s="220">
        <v>1269.0999999999999</v>
      </c>
      <c r="AW49" s="220">
        <v>1142.2</v>
      </c>
      <c r="AX49" s="220">
        <v>1303.5999999999999</v>
      </c>
      <c r="AY49" s="220">
        <v>1347</v>
      </c>
      <c r="AZ49" s="220">
        <v>1200</v>
      </c>
      <c r="BA49" s="220">
        <v>1169.5999999999999</v>
      </c>
      <c r="BB49" s="220">
        <v>1173.3</v>
      </c>
      <c r="BC49" s="220">
        <v>1259.8</v>
      </c>
      <c r="BD49" s="220">
        <v>1096.2</v>
      </c>
      <c r="BE49" s="220">
        <v>1139.8</v>
      </c>
      <c r="BF49" s="220">
        <v>1283.3</v>
      </c>
      <c r="BG49" s="220">
        <v>1389.9</v>
      </c>
      <c r="BH49" s="220">
        <v>1306</v>
      </c>
      <c r="BI49" s="220">
        <v>1264</v>
      </c>
      <c r="BJ49" s="220">
        <v>1270.8</v>
      </c>
      <c r="BK49" s="220">
        <v>1194.5999999999999</v>
      </c>
      <c r="BL49" s="220">
        <v>1241.7</v>
      </c>
      <c r="BM49" s="220">
        <v>1270.3</v>
      </c>
      <c r="BN49" s="220">
        <v>1226.4000000000001</v>
      </c>
      <c r="BO49" s="220">
        <v>1300.7</v>
      </c>
      <c r="BP49" s="220">
        <v>1377.4</v>
      </c>
      <c r="BQ49" s="220">
        <v>1504</v>
      </c>
      <c r="BR49" s="220">
        <v>1473</v>
      </c>
      <c r="BS49" s="220">
        <v>1321</v>
      </c>
      <c r="BT49" s="220">
        <v>1316.6</v>
      </c>
      <c r="BU49" s="220">
        <v>1224.5999999999999</v>
      </c>
      <c r="BV49" s="220">
        <v>1352.8</v>
      </c>
      <c r="BW49" s="220">
        <v>1250.8</v>
      </c>
      <c r="BX49" s="220">
        <v>1202.7</v>
      </c>
      <c r="BY49" s="220">
        <v>1259.3</v>
      </c>
      <c r="BZ49" s="220">
        <v>1115.5</v>
      </c>
      <c r="CA49" s="220">
        <v>1308.0999999999999</v>
      </c>
      <c r="CB49" s="220">
        <v>1323.6</v>
      </c>
      <c r="CC49" s="220">
        <v>1415.5</v>
      </c>
      <c r="CD49" s="220">
        <v>1424.8</v>
      </c>
      <c r="CE49" s="220">
        <v>1392.7</v>
      </c>
      <c r="CF49" s="220">
        <v>1251.4000000000001</v>
      </c>
      <c r="CG49" s="220">
        <v>1198.5999999999999</v>
      </c>
      <c r="CH49" s="220">
        <v>1226.7</v>
      </c>
      <c r="CI49" s="220">
        <v>1255.5999999999999</v>
      </c>
      <c r="CJ49" s="220">
        <v>1238</v>
      </c>
      <c r="CK49" s="220">
        <v>1196.0999999999999</v>
      </c>
      <c r="CL49" s="220">
        <v>1120.7</v>
      </c>
      <c r="CM49" s="220">
        <v>1216.8</v>
      </c>
      <c r="CN49" s="220">
        <v>1322.1</v>
      </c>
      <c r="CO49" s="220">
        <v>1337</v>
      </c>
      <c r="CP49" s="220">
        <v>1454</v>
      </c>
      <c r="CQ49" s="220">
        <v>1265.2</v>
      </c>
      <c r="CR49" s="220">
        <v>1230.4000000000001</v>
      </c>
      <c r="CS49" s="220">
        <v>1159.2</v>
      </c>
      <c r="CT49" s="220">
        <v>1160</v>
      </c>
      <c r="CU49" s="220">
        <v>1234.5</v>
      </c>
      <c r="CV49" s="220">
        <v>1082.9000000000001</v>
      </c>
      <c r="CW49" s="220">
        <v>1105.2</v>
      </c>
      <c r="CX49" s="220">
        <v>1109.0999999999999</v>
      </c>
      <c r="CY49" s="220">
        <v>1117</v>
      </c>
      <c r="CZ49" s="220">
        <v>1180.3</v>
      </c>
      <c r="DA49" s="220">
        <v>1381.7</v>
      </c>
      <c r="DB49" s="220">
        <v>1324.5</v>
      </c>
      <c r="DC49" s="220">
        <v>1243.9000000000001</v>
      </c>
      <c r="DD49" s="220">
        <v>1192.9000000000001</v>
      </c>
      <c r="DE49" s="220">
        <v>1128</v>
      </c>
      <c r="DF49" s="220">
        <v>1164</v>
      </c>
      <c r="DG49" s="220">
        <v>1174</v>
      </c>
      <c r="DH49" s="220">
        <v>1076.8</v>
      </c>
      <c r="DI49" s="220">
        <v>1092.4000000000001</v>
      </c>
      <c r="DJ49" s="220">
        <v>1055.8</v>
      </c>
      <c r="DK49" s="220">
        <v>1082.0999999999999</v>
      </c>
      <c r="DL49" s="220">
        <v>1191.3</v>
      </c>
      <c r="DM49" s="220">
        <v>1296.9000000000001</v>
      </c>
      <c r="DN49" s="220">
        <v>1306.3</v>
      </c>
      <c r="DO49" s="220">
        <v>1243.8</v>
      </c>
      <c r="DP49" s="220">
        <v>1170.5</v>
      </c>
      <c r="DQ49" s="220">
        <v>1065.5</v>
      </c>
      <c r="DR49" s="220">
        <v>1174.3</v>
      </c>
      <c r="DS49" s="220">
        <v>1142.3</v>
      </c>
      <c r="DT49" s="220">
        <v>1085.3</v>
      </c>
      <c r="DU49" s="220">
        <v>1115.5999999999999</v>
      </c>
      <c r="DV49" s="220">
        <v>1054.8</v>
      </c>
      <c r="DW49" s="220">
        <v>1128.2</v>
      </c>
      <c r="DX49" s="220">
        <v>1265.4000000000001</v>
      </c>
      <c r="DY49" s="220">
        <v>1425.6</v>
      </c>
      <c r="DZ49" s="220">
        <v>1281.3</v>
      </c>
      <c r="EA49" s="220">
        <v>1196.8</v>
      </c>
      <c r="EB49" s="220">
        <v>1120.3</v>
      </c>
      <c r="EC49" s="220">
        <v>1088.8</v>
      </c>
      <c r="ED49" s="220">
        <v>1122</v>
      </c>
      <c r="EE49" s="220">
        <v>1083</v>
      </c>
      <c r="EF49" s="220">
        <v>1074.2</v>
      </c>
      <c r="EG49" s="220">
        <v>1107.5999999999999</v>
      </c>
      <c r="EH49" s="220">
        <v>1061.5999999999999</v>
      </c>
      <c r="EI49" s="220">
        <v>1087.4000000000001</v>
      </c>
      <c r="EJ49" s="220">
        <v>1228.0999999999999</v>
      </c>
      <c r="EK49" s="220">
        <v>1364.5</v>
      </c>
      <c r="EL49" s="220">
        <v>1350.1</v>
      </c>
      <c r="EM49" s="220">
        <v>1271.2</v>
      </c>
      <c r="EN49" s="220">
        <v>1148.5999999999999</v>
      </c>
      <c r="EO49" s="220">
        <v>1104.8</v>
      </c>
      <c r="EP49" s="220">
        <v>1143</v>
      </c>
      <c r="EQ49" s="220">
        <v>1135.8</v>
      </c>
      <c r="ER49" s="220">
        <v>1070.5</v>
      </c>
      <c r="ES49" s="220">
        <v>1116.0999999999999</v>
      </c>
      <c r="ET49" s="220">
        <v>1061.4000000000001</v>
      </c>
      <c r="EU49" s="220">
        <v>1172.3</v>
      </c>
      <c r="EV49" s="220">
        <v>1299.3</v>
      </c>
      <c r="EW49" s="220">
        <v>1416.7</v>
      </c>
      <c r="EX49" s="220">
        <v>1362.8</v>
      </c>
      <c r="EY49" s="220">
        <v>1176</v>
      </c>
      <c r="EZ49" s="220">
        <v>1183.3</v>
      </c>
      <c r="FA49" s="220">
        <v>1103</v>
      </c>
      <c r="FB49" s="220">
        <v>1191</v>
      </c>
      <c r="FC49" s="220">
        <v>1161.0999999999999</v>
      </c>
      <c r="FD49" s="220">
        <v>1094.3</v>
      </c>
    </row>
    <row r="50" spans="1:160">
      <c r="A50" s="245" t="s">
        <v>13</v>
      </c>
      <c r="B50" s="220">
        <v>968.1</v>
      </c>
      <c r="C50" s="220">
        <v>1039.9000000000001</v>
      </c>
      <c r="D50" s="220">
        <v>963.9</v>
      </c>
      <c r="E50" s="220">
        <v>926.3</v>
      </c>
      <c r="F50" s="220">
        <v>791.2</v>
      </c>
      <c r="G50" s="220">
        <v>690.6</v>
      </c>
      <c r="H50" s="220">
        <v>708</v>
      </c>
      <c r="I50" s="220">
        <v>913.7</v>
      </c>
      <c r="J50" s="220">
        <v>721.6</v>
      </c>
      <c r="K50" s="220">
        <v>750.9</v>
      </c>
      <c r="L50" s="220">
        <v>756.8</v>
      </c>
      <c r="M50" s="220">
        <v>868.1</v>
      </c>
      <c r="N50" s="220">
        <v>1028.9000000000001</v>
      </c>
      <c r="O50" s="220">
        <v>1073.5</v>
      </c>
      <c r="P50" s="220">
        <v>981.3</v>
      </c>
      <c r="Q50" s="220">
        <v>941.4</v>
      </c>
      <c r="R50" s="220">
        <v>808.3</v>
      </c>
      <c r="S50" s="220">
        <v>746</v>
      </c>
      <c r="T50" s="220">
        <v>766.5</v>
      </c>
      <c r="U50" s="220">
        <v>879</v>
      </c>
      <c r="V50" s="220">
        <v>775.4</v>
      </c>
      <c r="W50" s="220">
        <v>801.6</v>
      </c>
      <c r="X50" s="220">
        <v>804.5</v>
      </c>
      <c r="Y50" s="220">
        <v>808.1</v>
      </c>
      <c r="Z50" s="220">
        <v>959.5</v>
      </c>
      <c r="AA50" s="220">
        <v>1086.0999999999999</v>
      </c>
      <c r="AB50" s="220">
        <v>948</v>
      </c>
      <c r="AC50" s="220">
        <v>907.5</v>
      </c>
      <c r="AD50" s="220">
        <v>859.5</v>
      </c>
      <c r="AE50" s="220">
        <v>756</v>
      </c>
      <c r="AF50" s="220">
        <v>773.1</v>
      </c>
      <c r="AG50" s="220">
        <v>793.2</v>
      </c>
      <c r="AH50" s="220">
        <v>734</v>
      </c>
      <c r="AI50" s="220">
        <v>855.7</v>
      </c>
      <c r="AJ50" s="220">
        <v>855.3</v>
      </c>
      <c r="AK50" s="220">
        <v>900.5</v>
      </c>
      <c r="AL50" s="220">
        <v>1070.3</v>
      </c>
      <c r="AM50" s="220">
        <v>1128.5</v>
      </c>
      <c r="AN50" s="220">
        <v>979.9</v>
      </c>
      <c r="AO50" s="220">
        <v>935.7</v>
      </c>
      <c r="AP50" s="220">
        <v>850.7</v>
      </c>
      <c r="AQ50" s="220">
        <v>767.1</v>
      </c>
      <c r="AR50" s="220">
        <v>798.5</v>
      </c>
      <c r="AS50" s="220">
        <v>842.9</v>
      </c>
      <c r="AT50" s="220">
        <v>855.2</v>
      </c>
      <c r="AU50" s="220">
        <v>935.7</v>
      </c>
      <c r="AV50" s="220">
        <v>811.6</v>
      </c>
      <c r="AW50" s="220">
        <v>913.5</v>
      </c>
      <c r="AX50" s="220">
        <v>1224.4000000000001</v>
      </c>
      <c r="AY50" s="220">
        <v>1243.4000000000001</v>
      </c>
      <c r="AZ50" s="220">
        <v>978.1</v>
      </c>
      <c r="BA50" s="220">
        <v>907.3</v>
      </c>
      <c r="BB50" s="220">
        <v>858.1</v>
      </c>
      <c r="BC50" s="220">
        <v>785.4</v>
      </c>
      <c r="BD50" s="220">
        <v>734.1</v>
      </c>
      <c r="BE50" s="220">
        <v>851.9</v>
      </c>
      <c r="BF50" s="220">
        <v>818.4</v>
      </c>
      <c r="BG50" s="220">
        <v>915.1</v>
      </c>
      <c r="BH50" s="220">
        <v>853.1</v>
      </c>
      <c r="BI50" s="220">
        <v>990.2</v>
      </c>
      <c r="BJ50" s="220">
        <v>1101.7</v>
      </c>
      <c r="BK50" s="220">
        <v>952.1</v>
      </c>
      <c r="BL50" s="220">
        <v>1134.0999999999999</v>
      </c>
      <c r="BM50" s="220">
        <v>1015.2</v>
      </c>
      <c r="BN50" s="220">
        <v>923.3</v>
      </c>
      <c r="BO50" s="220">
        <v>798.3</v>
      </c>
      <c r="BP50" s="220">
        <v>957</v>
      </c>
      <c r="BQ50" s="220">
        <v>922.4</v>
      </c>
      <c r="BR50" s="220">
        <v>904.9</v>
      </c>
      <c r="BS50" s="220">
        <v>829.3</v>
      </c>
      <c r="BT50" s="220">
        <v>949.8</v>
      </c>
      <c r="BU50" s="220">
        <v>1024.5</v>
      </c>
      <c r="BV50" s="220">
        <v>1184.5999999999999</v>
      </c>
      <c r="BW50" s="220">
        <v>1050.5</v>
      </c>
      <c r="BX50" s="220">
        <v>1051.4000000000001</v>
      </c>
      <c r="BY50" s="220">
        <v>921.5</v>
      </c>
      <c r="BZ50" s="220">
        <v>772.8</v>
      </c>
      <c r="CA50" s="220">
        <v>847.2</v>
      </c>
      <c r="CB50" s="220">
        <v>803.9</v>
      </c>
      <c r="CC50" s="220">
        <v>821.5</v>
      </c>
      <c r="CD50" s="220">
        <v>858.8</v>
      </c>
      <c r="CE50" s="220">
        <v>830</v>
      </c>
      <c r="CF50" s="220">
        <v>845.9</v>
      </c>
      <c r="CG50" s="220">
        <v>933.3</v>
      </c>
      <c r="CH50" s="220">
        <v>1006.2</v>
      </c>
      <c r="CI50" s="220">
        <v>1090.2</v>
      </c>
      <c r="CJ50" s="220">
        <v>981.4</v>
      </c>
      <c r="CK50" s="220">
        <v>882.2</v>
      </c>
      <c r="CL50" s="220">
        <v>840.2</v>
      </c>
      <c r="CM50" s="220">
        <v>780.7</v>
      </c>
      <c r="CN50" s="220">
        <v>786.1</v>
      </c>
      <c r="CO50" s="220">
        <v>802.3</v>
      </c>
      <c r="CP50" s="220">
        <v>925.5</v>
      </c>
      <c r="CQ50" s="220">
        <v>818.6</v>
      </c>
      <c r="CR50" s="220">
        <v>860.6</v>
      </c>
      <c r="CS50" s="220">
        <v>935.7</v>
      </c>
      <c r="CT50" s="220">
        <v>1016.5</v>
      </c>
      <c r="CU50" s="220">
        <v>1036.7</v>
      </c>
      <c r="CV50" s="220">
        <v>903.9</v>
      </c>
      <c r="CW50" s="220">
        <v>894.4</v>
      </c>
      <c r="CX50" s="220">
        <v>764.4</v>
      </c>
      <c r="CY50" s="220">
        <v>776.8</v>
      </c>
      <c r="CZ50" s="220">
        <v>747.2</v>
      </c>
      <c r="DA50" s="220">
        <v>843.9</v>
      </c>
      <c r="DB50" s="220">
        <v>844.2</v>
      </c>
      <c r="DC50" s="220">
        <v>830.5</v>
      </c>
      <c r="DD50" s="220">
        <v>787.6</v>
      </c>
      <c r="DE50" s="220">
        <v>917.5</v>
      </c>
      <c r="DF50" s="220">
        <v>1030.4000000000001</v>
      </c>
      <c r="DG50" s="220">
        <v>1037.5</v>
      </c>
      <c r="DH50" s="220">
        <v>901.7</v>
      </c>
      <c r="DI50" s="220">
        <v>841.2</v>
      </c>
      <c r="DJ50" s="220">
        <v>785.2</v>
      </c>
      <c r="DK50" s="220">
        <v>767.1</v>
      </c>
      <c r="DL50" s="220">
        <v>784.7</v>
      </c>
      <c r="DM50" s="220">
        <v>790.3</v>
      </c>
      <c r="DN50" s="220">
        <v>825.3</v>
      </c>
      <c r="DO50" s="220">
        <v>810</v>
      </c>
      <c r="DP50" s="220">
        <v>762.3</v>
      </c>
      <c r="DQ50" s="220">
        <v>878.9</v>
      </c>
      <c r="DR50" s="220">
        <v>1029.9000000000001</v>
      </c>
      <c r="DS50" s="220">
        <v>1024.9000000000001</v>
      </c>
      <c r="DT50" s="220">
        <v>959.4</v>
      </c>
      <c r="DU50" s="220">
        <v>890.6</v>
      </c>
      <c r="DV50" s="220">
        <v>803.1</v>
      </c>
      <c r="DW50" s="220">
        <v>743.7</v>
      </c>
      <c r="DX50" s="220">
        <v>860.8</v>
      </c>
      <c r="DY50" s="220">
        <v>897.9</v>
      </c>
      <c r="DZ50" s="220">
        <v>842.4</v>
      </c>
      <c r="EA50" s="220">
        <v>826.1</v>
      </c>
      <c r="EB50" s="220">
        <v>809.3</v>
      </c>
      <c r="EC50" s="220">
        <v>892.1</v>
      </c>
      <c r="ED50" s="220">
        <v>998.1</v>
      </c>
      <c r="EE50" s="220">
        <v>941.7</v>
      </c>
      <c r="EF50" s="220">
        <v>943.8</v>
      </c>
      <c r="EG50" s="220">
        <v>926.6</v>
      </c>
      <c r="EH50" s="220">
        <v>818.6</v>
      </c>
      <c r="EI50" s="220">
        <v>791.1</v>
      </c>
      <c r="EJ50" s="220">
        <v>835.2</v>
      </c>
      <c r="EK50" s="220">
        <v>879.2</v>
      </c>
      <c r="EL50" s="220">
        <v>891.8</v>
      </c>
      <c r="EM50" s="220">
        <v>844.9</v>
      </c>
      <c r="EN50" s="220">
        <v>844.5</v>
      </c>
      <c r="EO50" s="220">
        <v>902.8</v>
      </c>
      <c r="EP50" s="220">
        <v>1127.7</v>
      </c>
      <c r="EQ50" s="220">
        <v>990.9</v>
      </c>
      <c r="ER50" s="220">
        <v>905.3</v>
      </c>
      <c r="ES50" s="220">
        <v>842.7</v>
      </c>
      <c r="ET50" s="220">
        <v>813.6</v>
      </c>
      <c r="EU50" s="220">
        <v>820.4</v>
      </c>
      <c r="EV50" s="220">
        <v>829.1</v>
      </c>
      <c r="EW50" s="220">
        <v>982.3</v>
      </c>
      <c r="EX50" s="220">
        <v>883.9</v>
      </c>
      <c r="EY50" s="220">
        <v>793.6</v>
      </c>
      <c r="EZ50" s="220">
        <v>888.7</v>
      </c>
      <c r="FA50" s="220">
        <v>1016.8</v>
      </c>
      <c r="FB50" s="220">
        <v>1104.3</v>
      </c>
      <c r="FC50" s="220">
        <v>1032.9000000000001</v>
      </c>
      <c r="FD50" s="220">
        <v>1027.8</v>
      </c>
    </row>
    <row r="51" spans="1:160">
      <c r="A51" s="245" t="s">
        <v>14</v>
      </c>
      <c r="B51" s="220">
        <v>28.8</v>
      </c>
      <c r="C51" s="220">
        <v>29</v>
      </c>
      <c r="D51" s="220">
        <v>28.3</v>
      </c>
      <c r="E51" s="220">
        <v>30.1</v>
      </c>
      <c r="F51" s="220">
        <v>30.3</v>
      </c>
      <c r="G51" s="220">
        <v>32.5</v>
      </c>
      <c r="H51" s="220">
        <v>42.2</v>
      </c>
      <c r="I51" s="220">
        <v>43.9</v>
      </c>
      <c r="J51" s="220">
        <v>42.8</v>
      </c>
      <c r="K51" s="220">
        <v>38.6</v>
      </c>
      <c r="L51" s="220">
        <v>29.1</v>
      </c>
      <c r="M51" s="220">
        <v>26.5</v>
      </c>
      <c r="N51" s="220">
        <v>28.6</v>
      </c>
      <c r="O51" s="220">
        <v>31.4</v>
      </c>
      <c r="P51" s="220">
        <v>27.1</v>
      </c>
      <c r="Q51" s="220">
        <v>29.8</v>
      </c>
      <c r="R51" s="220">
        <v>31.7</v>
      </c>
      <c r="S51" s="220">
        <v>35.799999999999997</v>
      </c>
      <c r="T51" s="220">
        <v>39</v>
      </c>
      <c r="U51" s="220">
        <v>42.1</v>
      </c>
      <c r="V51" s="220">
        <v>43.9</v>
      </c>
      <c r="W51" s="220">
        <v>36.4</v>
      </c>
      <c r="X51" s="220">
        <v>29.8</v>
      </c>
      <c r="Y51" s="220">
        <v>25.5</v>
      </c>
      <c r="Z51" s="220">
        <v>28.6</v>
      </c>
      <c r="AA51" s="220">
        <v>27.2</v>
      </c>
      <c r="AB51" s="220">
        <v>28.4</v>
      </c>
      <c r="AC51" s="220">
        <v>28.6</v>
      </c>
      <c r="AD51" s="220">
        <v>27.8</v>
      </c>
      <c r="AE51" s="220">
        <v>31.3</v>
      </c>
      <c r="AF51" s="220">
        <v>34.6</v>
      </c>
      <c r="AG51" s="220">
        <v>40.1</v>
      </c>
      <c r="AH51" s="220">
        <v>41.2</v>
      </c>
      <c r="AI51" s="220">
        <v>38</v>
      </c>
      <c r="AJ51" s="220">
        <v>30</v>
      </c>
      <c r="AK51" s="220">
        <v>25.4</v>
      </c>
      <c r="AL51" s="220">
        <v>28</v>
      </c>
      <c r="AM51" s="220">
        <v>30.2</v>
      </c>
      <c r="AN51" s="220">
        <v>26.2</v>
      </c>
      <c r="AO51" s="220">
        <v>33</v>
      </c>
      <c r="AP51" s="220">
        <v>30.2</v>
      </c>
      <c r="AQ51" s="220">
        <v>27.1</v>
      </c>
      <c r="AR51" s="220">
        <v>26.6</v>
      </c>
      <c r="AS51" s="220">
        <v>34</v>
      </c>
      <c r="AT51" s="220">
        <v>33.299999999999997</v>
      </c>
      <c r="AU51" s="220">
        <v>39.5</v>
      </c>
      <c r="AV51" s="220">
        <v>42.7</v>
      </c>
      <c r="AW51" s="220">
        <v>34.1</v>
      </c>
      <c r="AX51" s="220">
        <v>28.7</v>
      </c>
      <c r="AY51" s="220">
        <v>32.6</v>
      </c>
      <c r="AZ51" s="220">
        <v>25.9</v>
      </c>
      <c r="BA51" s="220">
        <v>26.1</v>
      </c>
      <c r="BB51" s="220">
        <v>27.8</v>
      </c>
      <c r="BC51" s="220">
        <v>30.7</v>
      </c>
      <c r="BD51" s="220">
        <v>28.9</v>
      </c>
      <c r="BE51" s="220">
        <v>33.4</v>
      </c>
      <c r="BF51" s="220">
        <v>41.5</v>
      </c>
      <c r="BG51" s="220">
        <v>40</v>
      </c>
      <c r="BH51" s="220">
        <v>33</v>
      </c>
      <c r="BI51" s="220">
        <v>32.299999999999997</v>
      </c>
      <c r="BJ51" s="220">
        <v>28.7</v>
      </c>
      <c r="BK51" s="220">
        <v>27.1</v>
      </c>
      <c r="BL51" s="220">
        <v>27.1</v>
      </c>
      <c r="BM51" s="220">
        <v>27.2</v>
      </c>
      <c r="BN51" s="220">
        <v>29.2</v>
      </c>
      <c r="BO51" s="220">
        <v>34.299999999999997</v>
      </c>
      <c r="BP51" s="220">
        <v>38.1</v>
      </c>
      <c r="BQ51" s="220">
        <v>47.5</v>
      </c>
      <c r="BR51" s="220">
        <v>48.7</v>
      </c>
      <c r="BS51" s="220">
        <v>39.6</v>
      </c>
      <c r="BT51" s="220">
        <v>33.799999999999997</v>
      </c>
      <c r="BU51" s="220">
        <v>29.5</v>
      </c>
      <c r="BV51" s="220">
        <v>31.3</v>
      </c>
      <c r="BW51" s="220">
        <v>26.2</v>
      </c>
      <c r="BX51" s="220">
        <v>27.8</v>
      </c>
      <c r="BY51" s="220">
        <v>27.8</v>
      </c>
      <c r="BZ51" s="220">
        <v>28.7</v>
      </c>
      <c r="CA51" s="220">
        <v>35.200000000000003</v>
      </c>
      <c r="CB51" s="220">
        <v>38.4</v>
      </c>
      <c r="CC51" s="220">
        <v>44.5</v>
      </c>
      <c r="CD51" s="220">
        <v>47.8</v>
      </c>
      <c r="CE51" s="220">
        <v>40.9</v>
      </c>
      <c r="CF51" s="220">
        <v>32.1</v>
      </c>
      <c r="CG51" s="220">
        <v>26.5</v>
      </c>
      <c r="CH51" s="220">
        <v>26.5</v>
      </c>
      <c r="CI51" s="220">
        <v>24.3</v>
      </c>
      <c r="CJ51" s="220">
        <v>29.1</v>
      </c>
      <c r="CK51" s="220">
        <v>28.9</v>
      </c>
      <c r="CL51" s="220">
        <v>28.9</v>
      </c>
      <c r="CM51" s="220">
        <v>33.9</v>
      </c>
      <c r="CN51" s="220">
        <v>39.5</v>
      </c>
      <c r="CO51" s="220">
        <v>45.1</v>
      </c>
      <c r="CP51" s="220">
        <v>50.8</v>
      </c>
      <c r="CQ51" s="220">
        <v>39.200000000000003</v>
      </c>
      <c r="CR51" s="220">
        <v>30.7</v>
      </c>
      <c r="CS51" s="220">
        <v>26.8</v>
      </c>
      <c r="CT51" s="220">
        <v>27.1</v>
      </c>
      <c r="CU51" s="220">
        <v>28.1</v>
      </c>
      <c r="CV51" s="220">
        <v>22.6</v>
      </c>
      <c r="CW51" s="220">
        <v>20.2</v>
      </c>
      <c r="CX51" s="220">
        <v>28.5</v>
      </c>
      <c r="CY51" s="220">
        <v>26.8</v>
      </c>
      <c r="CZ51" s="220">
        <v>31.5</v>
      </c>
      <c r="DA51" s="220">
        <v>43.4</v>
      </c>
      <c r="DB51" s="220">
        <v>47.4</v>
      </c>
      <c r="DC51" s="220">
        <v>39.5</v>
      </c>
      <c r="DD51" s="220">
        <v>34.9</v>
      </c>
      <c r="DE51" s="220">
        <v>29.7</v>
      </c>
      <c r="DF51" s="220">
        <v>29.9</v>
      </c>
      <c r="DG51" s="220">
        <v>27.2</v>
      </c>
      <c r="DH51" s="220">
        <v>23.9</v>
      </c>
      <c r="DI51" s="220">
        <v>27.8</v>
      </c>
      <c r="DJ51" s="220">
        <v>28</v>
      </c>
      <c r="DK51" s="220">
        <v>32.4</v>
      </c>
      <c r="DL51" s="220">
        <v>38.1</v>
      </c>
      <c r="DM51" s="220">
        <v>46.4</v>
      </c>
      <c r="DN51" s="220">
        <v>43.9</v>
      </c>
      <c r="DO51" s="220">
        <v>36</v>
      </c>
      <c r="DP51" s="220">
        <v>29.2</v>
      </c>
      <c r="DQ51" s="220">
        <v>26.8</v>
      </c>
      <c r="DR51" s="220">
        <v>25.9</v>
      </c>
      <c r="DS51" s="220">
        <v>26.3</v>
      </c>
      <c r="DT51" s="220">
        <v>26.1</v>
      </c>
      <c r="DU51" s="220">
        <v>28.7</v>
      </c>
      <c r="DV51" s="220">
        <v>30.6</v>
      </c>
      <c r="DW51" s="220">
        <v>31.2</v>
      </c>
      <c r="DX51" s="220">
        <v>40.1</v>
      </c>
      <c r="DY51" s="220">
        <v>48.3</v>
      </c>
      <c r="DZ51" s="220">
        <v>45.2</v>
      </c>
      <c r="EA51" s="220">
        <v>35.4</v>
      </c>
      <c r="EB51" s="220">
        <v>32.1</v>
      </c>
      <c r="EC51" s="220">
        <v>28</v>
      </c>
      <c r="ED51" s="220">
        <v>29</v>
      </c>
      <c r="EE51" s="220">
        <v>27.1</v>
      </c>
      <c r="EF51" s="220">
        <v>27.3</v>
      </c>
      <c r="EG51" s="220">
        <v>29.2</v>
      </c>
      <c r="EH51" s="220">
        <v>32.1</v>
      </c>
      <c r="EI51" s="220">
        <v>33.1</v>
      </c>
      <c r="EJ51" s="220">
        <v>41.3</v>
      </c>
      <c r="EK51" s="220">
        <v>47.4</v>
      </c>
      <c r="EL51" s="220">
        <v>52.5</v>
      </c>
      <c r="EM51" s="220">
        <v>42.1</v>
      </c>
      <c r="EN51" s="220">
        <v>34.200000000000003</v>
      </c>
      <c r="EO51" s="220">
        <v>28.6</v>
      </c>
      <c r="EP51" s="220">
        <v>29.2</v>
      </c>
      <c r="EQ51" s="220">
        <v>26.8</v>
      </c>
      <c r="ER51" s="220">
        <v>25.9</v>
      </c>
      <c r="ES51" s="220">
        <v>27.2</v>
      </c>
      <c r="ET51" s="220">
        <v>29.4</v>
      </c>
      <c r="EU51" s="220">
        <v>36.5</v>
      </c>
      <c r="EV51" s="220">
        <v>40.700000000000003</v>
      </c>
      <c r="EW51" s="220">
        <v>51.5</v>
      </c>
      <c r="EX51" s="220">
        <v>48.8</v>
      </c>
      <c r="EY51" s="220">
        <v>40.1</v>
      </c>
      <c r="EZ51" s="220">
        <v>35.299999999999997</v>
      </c>
      <c r="FA51" s="220">
        <v>29.2</v>
      </c>
      <c r="FB51" s="220">
        <v>26.8</v>
      </c>
      <c r="FC51" s="220">
        <v>27.3</v>
      </c>
      <c r="FD51" s="220">
        <v>28.9</v>
      </c>
    </row>
    <row r="52" spans="1:160">
      <c r="A52" s="245" t="s">
        <v>257</v>
      </c>
      <c r="B52" s="220">
        <v>16.5</v>
      </c>
      <c r="C52" s="220">
        <v>18.2</v>
      </c>
      <c r="D52" s="220">
        <v>17</v>
      </c>
      <c r="E52" s="220">
        <v>18.399999999999999</v>
      </c>
      <c r="F52" s="220">
        <v>18.399999999999999</v>
      </c>
      <c r="G52" s="220">
        <v>18.7</v>
      </c>
      <c r="H52" s="220">
        <v>17.899999999999999</v>
      </c>
      <c r="I52" s="220">
        <v>19</v>
      </c>
      <c r="J52" s="220">
        <v>13.6</v>
      </c>
      <c r="K52" s="220">
        <v>17.2</v>
      </c>
      <c r="L52" s="220">
        <v>15.4</v>
      </c>
      <c r="M52" s="220">
        <v>15</v>
      </c>
      <c r="N52" s="220">
        <v>16.2</v>
      </c>
      <c r="O52" s="220">
        <v>17.600000000000001</v>
      </c>
      <c r="P52" s="220">
        <v>16.7</v>
      </c>
      <c r="Q52" s="220">
        <v>15.8</v>
      </c>
      <c r="R52" s="220">
        <v>14</v>
      </c>
      <c r="S52" s="220">
        <v>7.5</v>
      </c>
      <c r="T52" s="220">
        <v>8.5</v>
      </c>
      <c r="U52" s="220">
        <v>18.899999999999999</v>
      </c>
      <c r="V52" s="220">
        <v>8.1</v>
      </c>
      <c r="W52" s="220">
        <v>8.1</v>
      </c>
      <c r="X52" s="220">
        <v>13.1</v>
      </c>
      <c r="Y52" s="220">
        <v>10.4</v>
      </c>
      <c r="Z52" s="220">
        <v>11.6</v>
      </c>
      <c r="AA52" s="220">
        <v>14</v>
      </c>
      <c r="AB52" s="220">
        <v>11.9</v>
      </c>
      <c r="AC52" s="220">
        <v>11.4</v>
      </c>
      <c r="AD52" s="220">
        <v>9.4</v>
      </c>
      <c r="AE52" s="220">
        <v>10.7</v>
      </c>
      <c r="AF52" s="220">
        <v>11.2</v>
      </c>
      <c r="AG52" s="220">
        <v>7.7</v>
      </c>
      <c r="AH52" s="220">
        <v>9.9</v>
      </c>
      <c r="AI52" s="220">
        <v>14.4</v>
      </c>
      <c r="AJ52" s="220">
        <v>10.6</v>
      </c>
      <c r="AK52" s="220">
        <v>10.7</v>
      </c>
      <c r="AL52" s="220">
        <v>17.7</v>
      </c>
      <c r="AM52" s="220">
        <v>15</v>
      </c>
      <c r="AN52" s="220">
        <v>13.7</v>
      </c>
      <c r="AO52" s="220">
        <v>9.1</v>
      </c>
      <c r="AP52" s="220">
        <v>10.3</v>
      </c>
      <c r="AQ52" s="220">
        <v>10</v>
      </c>
      <c r="AR52" s="220">
        <v>9.8000000000000007</v>
      </c>
      <c r="AS52" s="220">
        <v>7.9</v>
      </c>
      <c r="AT52" s="220">
        <v>9.6999999999999993</v>
      </c>
      <c r="AU52" s="220">
        <v>10</v>
      </c>
      <c r="AV52" s="220">
        <v>9.8000000000000007</v>
      </c>
      <c r="AW52" s="220">
        <v>10.1</v>
      </c>
      <c r="AX52" s="220">
        <v>9.9</v>
      </c>
      <c r="AY52" s="220">
        <v>9.6999999999999993</v>
      </c>
      <c r="AZ52" s="220">
        <v>7.2</v>
      </c>
      <c r="BA52" s="220">
        <v>9.9</v>
      </c>
      <c r="BB52" s="220">
        <v>13.1</v>
      </c>
      <c r="BC52" s="220">
        <v>8.1999999999999993</v>
      </c>
      <c r="BD52" s="220">
        <v>8.6999999999999993</v>
      </c>
      <c r="BE52" s="220">
        <v>7.9</v>
      </c>
      <c r="BF52" s="220">
        <v>6.9</v>
      </c>
      <c r="BG52" s="220">
        <v>9</v>
      </c>
      <c r="BH52" s="220">
        <v>7.4</v>
      </c>
      <c r="BI52" s="220">
        <v>7.6</v>
      </c>
      <c r="BJ52" s="220">
        <v>14.5</v>
      </c>
      <c r="BK52" s="220">
        <v>13.7</v>
      </c>
      <c r="BL52" s="220">
        <v>13.2</v>
      </c>
      <c r="BM52" s="220">
        <v>9.1999999999999993</v>
      </c>
      <c r="BN52" s="220">
        <v>12.4</v>
      </c>
      <c r="BO52" s="220">
        <v>11.7</v>
      </c>
      <c r="BP52" s="220">
        <v>11.5</v>
      </c>
      <c r="BQ52" s="220">
        <v>10.9</v>
      </c>
      <c r="BR52" s="220">
        <v>8.4</v>
      </c>
      <c r="BS52" s="220">
        <v>10.4</v>
      </c>
      <c r="BT52" s="220">
        <v>9.1999999999999993</v>
      </c>
      <c r="BU52" s="220">
        <v>10</v>
      </c>
      <c r="BV52" s="220">
        <v>8.1</v>
      </c>
      <c r="BW52" s="220">
        <v>9.9</v>
      </c>
      <c r="BX52" s="220">
        <v>9.3000000000000007</v>
      </c>
      <c r="BY52" s="220">
        <v>8.1</v>
      </c>
      <c r="BZ52" s="220">
        <v>8.6999999999999993</v>
      </c>
      <c r="CA52" s="220">
        <v>8.1</v>
      </c>
      <c r="CB52" s="220">
        <v>8.6</v>
      </c>
      <c r="CC52" s="220">
        <v>13</v>
      </c>
      <c r="CD52" s="220">
        <v>13</v>
      </c>
      <c r="CE52" s="220">
        <v>12.4</v>
      </c>
      <c r="CF52" s="220">
        <v>12.6</v>
      </c>
      <c r="CG52" s="220">
        <v>12.3</v>
      </c>
      <c r="CH52" s="220">
        <v>8.1999999999999993</v>
      </c>
      <c r="CI52" s="220">
        <v>9</v>
      </c>
      <c r="CJ52" s="220">
        <v>9.1999999999999993</v>
      </c>
      <c r="CK52" s="220">
        <v>44.2</v>
      </c>
      <c r="CL52" s="220">
        <v>46.9</v>
      </c>
      <c r="CM52" s="220">
        <v>48.6</v>
      </c>
      <c r="CN52" s="220">
        <v>42</v>
      </c>
      <c r="CO52" s="220">
        <v>50.8</v>
      </c>
      <c r="CP52" s="220">
        <v>51.1</v>
      </c>
      <c r="CQ52" s="220">
        <v>48.7</v>
      </c>
      <c r="CR52" s="220">
        <v>49.2</v>
      </c>
      <c r="CS52" s="220">
        <v>46.9</v>
      </c>
      <c r="CT52" s="220">
        <v>48.6</v>
      </c>
      <c r="CU52" s="220">
        <v>50.1</v>
      </c>
      <c r="CV52" s="220">
        <v>44.3</v>
      </c>
      <c r="CW52" s="220">
        <v>47</v>
      </c>
      <c r="CX52" s="220">
        <v>46.8</v>
      </c>
      <c r="CY52" s="220">
        <v>46.8</v>
      </c>
      <c r="CZ52" s="220">
        <v>46.4</v>
      </c>
      <c r="DA52" s="220">
        <v>43.2</v>
      </c>
      <c r="DB52" s="220">
        <v>41.3</v>
      </c>
      <c r="DC52" s="220">
        <v>40.1</v>
      </c>
      <c r="DD52" s="220">
        <v>66</v>
      </c>
      <c r="DE52" s="220">
        <v>38.200000000000003</v>
      </c>
      <c r="DF52" s="220">
        <v>42.8</v>
      </c>
      <c r="DG52" s="220">
        <v>46.3</v>
      </c>
      <c r="DH52" s="220">
        <v>43.3</v>
      </c>
      <c r="DI52" s="220">
        <v>40.299999999999997</v>
      </c>
      <c r="DJ52" s="220">
        <v>39.1</v>
      </c>
      <c r="DK52" s="220">
        <v>49.1</v>
      </c>
      <c r="DL52" s="220">
        <v>47</v>
      </c>
      <c r="DM52" s="220">
        <v>48.3</v>
      </c>
      <c r="DN52" s="220">
        <v>49</v>
      </c>
      <c r="DO52" s="220">
        <v>46.4</v>
      </c>
      <c r="DP52" s="220">
        <v>44.5</v>
      </c>
      <c r="DQ52" s="220">
        <v>42.2</v>
      </c>
      <c r="DR52" s="220">
        <v>45.1</v>
      </c>
      <c r="DS52" s="220">
        <v>48.1</v>
      </c>
      <c r="DT52" s="220">
        <v>43.2</v>
      </c>
      <c r="DU52" s="220">
        <v>49.2</v>
      </c>
      <c r="DV52" s="220">
        <v>47.5</v>
      </c>
      <c r="DW52" s="220">
        <v>43.3</v>
      </c>
      <c r="DX52" s="220">
        <v>50.8</v>
      </c>
      <c r="DY52" s="220">
        <v>46.9</v>
      </c>
      <c r="DZ52" s="220">
        <v>52.2</v>
      </c>
      <c r="EA52" s="220">
        <v>50.7</v>
      </c>
      <c r="EB52" s="220">
        <v>47.7</v>
      </c>
      <c r="EC52" s="220">
        <v>48</v>
      </c>
      <c r="ED52" s="220">
        <v>49.6</v>
      </c>
      <c r="EE52" s="220">
        <v>49.6</v>
      </c>
      <c r="EF52" s="220">
        <v>46.2</v>
      </c>
      <c r="EG52" s="220">
        <v>49</v>
      </c>
      <c r="EH52" s="220">
        <v>47</v>
      </c>
      <c r="EI52" s="220">
        <v>46.4</v>
      </c>
      <c r="EJ52" s="220">
        <v>40.299999999999997</v>
      </c>
      <c r="EK52" s="220">
        <v>41.5</v>
      </c>
      <c r="EL52" s="220">
        <v>50.2</v>
      </c>
      <c r="EM52" s="220">
        <v>51.1</v>
      </c>
      <c r="EN52" s="220">
        <v>49.3</v>
      </c>
      <c r="EO52" s="220">
        <v>49.6</v>
      </c>
      <c r="EP52" s="220">
        <v>52.9</v>
      </c>
      <c r="EQ52" s="220">
        <v>50.7</v>
      </c>
      <c r="ER52" s="220">
        <v>46.6</v>
      </c>
      <c r="ES52" s="220">
        <v>50.7</v>
      </c>
      <c r="ET52" s="220">
        <v>52.3</v>
      </c>
      <c r="EU52" s="220">
        <v>53.6</v>
      </c>
      <c r="EV52" s="220">
        <v>55.1</v>
      </c>
      <c r="EW52" s="220">
        <v>56.5</v>
      </c>
      <c r="EX52" s="220">
        <v>55.8</v>
      </c>
      <c r="EY52" s="220">
        <v>52.3</v>
      </c>
      <c r="EZ52" s="220">
        <v>50.5</v>
      </c>
      <c r="FA52" s="220">
        <v>47.3</v>
      </c>
      <c r="FB52" s="220">
        <v>49.5</v>
      </c>
      <c r="FC52" s="220">
        <v>48.6</v>
      </c>
      <c r="FD52" s="220">
        <v>48.6</v>
      </c>
    </row>
    <row r="53" spans="1:160">
      <c r="A53" s="246" t="s">
        <v>20</v>
      </c>
      <c r="B53" s="247">
        <v>3378.4</v>
      </c>
      <c r="C53" s="247">
        <v>3558.4</v>
      </c>
      <c r="D53" s="247">
        <v>3487.7</v>
      </c>
      <c r="E53" s="247">
        <v>3549.1</v>
      </c>
      <c r="F53" s="247">
        <v>3377.9</v>
      </c>
      <c r="G53" s="247">
        <v>3367.9</v>
      </c>
      <c r="H53" s="247">
        <v>3490.5</v>
      </c>
      <c r="I53" s="247">
        <v>3787</v>
      </c>
      <c r="J53" s="247">
        <v>3212.5</v>
      </c>
      <c r="K53" s="247">
        <v>3498.4</v>
      </c>
      <c r="L53" s="247">
        <v>3415.5</v>
      </c>
      <c r="M53" s="247">
        <v>3306.2</v>
      </c>
      <c r="N53" s="247">
        <v>3589.9</v>
      </c>
      <c r="O53" s="247">
        <v>3680.6</v>
      </c>
      <c r="P53" s="247">
        <v>3645.3</v>
      </c>
      <c r="Q53" s="247">
        <v>3572.6</v>
      </c>
      <c r="R53" s="247">
        <v>3346</v>
      </c>
      <c r="S53" s="247">
        <v>3460.1</v>
      </c>
      <c r="T53" s="247">
        <v>3552</v>
      </c>
      <c r="U53" s="247">
        <v>3864.4</v>
      </c>
      <c r="V53" s="247">
        <v>3383.7</v>
      </c>
      <c r="W53" s="247">
        <v>3678.3</v>
      </c>
      <c r="X53" s="247">
        <v>3703.6</v>
      </c>
      <c r="Y53" s="247">
        <v>3279.1</v>
      </c>
      <c r="Z53" s="247">
        <v>3438.9</v>
      </c>
      <c r="AA53" s="247">
        <v>3679.9</v>
      </c>
      <c r="AB53" s="247">
        <v>3644.1</v>
      </c>
      <c r="AC53" s="247">
        <v>3632.5</v>
      </c>
      <c r="AD53" s="247">
        <v>3558.6</v>
      </c>
      <c r="AE53" s="247">
        <v>3586.8</v>
      </c>
      <c r="AF53" s="247">
        <v>3587.8</v>
      </c>
      <c r="AG53" s="247">
        <v>3771.7</v>
      </c>
      <c r="AH53" s="247">
        <v>3399.9</v>
      </c>
      <c r="AI53" s="247">
        <v>3722.5</v>
      </c>
      <c r="AJ53" s="247">
        <v>3788.4</v>
      </c>
      <c r="AK53" s="247">
        <v>3540.9</v>
      </c>
      <c r="AL53" s="247">
        <v>3699.8</v>
      </c>
      <c r="AM53" s="247">
        <v>3901</v>
      </c>
      <c r="AN53" s="247">
        <v>3653</v>
      </c>
      <c r="AO53" s="247">
        <v>3621.2</v>
      </c>
      <c r="AP53" s="247">
        <v>3584.7</v>
      </c>
      <c r="AQ53" s="247">
        <v>3434.2</v>
      </c>
      <c r="AR53" s="247">
        <v>3491.7</v>
      </c>
      <c r="AS53" s="247">
        <v>3680.2</v>
      </c>
      <c r="AT53" s="247">
        <v>3488.4</v>
      </c>
      <c r="AU53" s="247">
        <v>3756.2</v>
      </c>
      <c r="AV53" s="247">
        <v>3462.5</v>
      </c>
      <c r="AW53" s="247">
        <v>3429.1</v>
      </c>
      <c r="AX53" s="247">
        <v>3683.3</v>
      </c>
      <c r="AY53" s="247">
        <v>3789.8</v>
      </c>
      <c r="AZ53" s="247">
        <v>3360.1</v>
      </c>
      <c r="BA53" s="247">
        <v>3403.8</v>
      </c>
      <c r="BB53" s="247">
        <v>3259.6</v>
      </c>
      <c r="BC53" s="247">
        <v>3304.1</v>
      </c>
      <c r="BD53" s="247">
        <v>3061.8</v>
      </c>
      <c r="BE53" s="247">
        <v>3334.7</v>
      </c>
      <c r="BF53" s="247">
        <v>3275.1</v>
      </c>
      <c r="BG53" s="247">
        <v>3589.5</v>
      </c>
      <c r="BH53" s="247">
        <v>3558.9</v>
      </c>
      <c r="BI53" s="247">
        <v>3534</v>
      </c>
      <c r="BJ53" s="247">
        <v>3529.6</v>
      </c>
      <c r="BK53" s="247">
        <v>3393.1</v>
      </c>
      <c r="BL53" s="247">
        <v>3739.1</v>
      </c>
      <c r="BM53" s="247">
        <v>3682.3</v>
      </c>
      <c r="BN53" s="247">
        <v>3451.7</v>
      </c>
      <c r="BO53" s="247">
        <v>3511.2</v>
      </c>
      <c r="BP53" s="247">
        <v>3733.5</v>
      </c>
      <c r="BQ53" s="247">
        <v>3902.1</v>
      </c>
      <c r="BR53" s="247">
        <v>3620.1</v>
      </c>
      <c r="BS53" s="247">
        <v>3540.2</v>
      </c>
      <c r="BT53" s="247">
        <v>3628.2</v>
      </c>
      <c r="BU53" s="247">
        <v>3595.7</v>
      </c>
      <c r="BV53" s="247">
        <v>3739.3</v>
      </c>
      <c r="BW53" s="247">
        <v>3589.6</v>
      </c>
      <c r="BX53" s="247">
        <v>3561.2</v>
      </c>
      <c r="BY53" s="247">
        <v>3653.3</v>
      </c>
      <c r="BZ53" s="247">
        <v>3167</v>
      </c>
      <c r="CA53" s="247">
        <v>3610.8</v>
      </c>
      <c r="CB53" s="247">
        <v>3518.4</v>
      </c>
      <c r="CC53" s="247">
        <v>3629.1</v>
      </c>
      <c r="CD53" s="247">
        <v>3481.4</v>
      </c>
      <c r="CE53" s="247">
        <v>3686.6</v>
      </c>
      <c r="CF53" s="247">
        <v>3445.4</v>
      </c>
      <c r="CG53" s="247">
        <v>3443.3</v>
      </c>
      <c r="CH53" s="247">
        <v>3332.5</v>
      </c>
      <c r="CI53" s="247">
        <v>3616.2</v>
      </c>
      <c r="CJ53" s="247">
        <v>3472.9</v>
      </c>
      <c r="CK53" s="247">
        <v>3530.7</v>
      </c>
      <c r="CL53" s="247">
        <v>3202.3</v>
      </c>
      <c r="CM53" s="247">
        <v>3412.3</v>
      </c>
      <c r="CN53" s="247">
        <v>3486.9</v>
      </c>
      <c r="CO53" s="247">
        <v>3535.5</v>
      </c>
      <c r="CP53" s="247">
        <v>3640</v>
      </c>
      <c r="CQ53" s="247">
        <v>3433.6</v>
      </c>
      <c r="CR53" s="247">
        <v>3495.6</v>
      </c>
      <c r="CS53" s="247">
        <v>3342.2</v>
      </c>
      <c r="CT53" s="247">
        <v>3273.9</v>
      </c>
      <c r="CU53" s="247">
        <v>3594</v>
      </c>
      <c r="CV53" s="247">
        <v>3201</v>
      </c>
      <c r="CW53" s="247">
        <v>3248.3</v>
      </c>
      <c r="CX53" s="247">
        <v>3180.9</v>
      </c>
      <c r="CY53" s="247">
        <v>3213.8</v>
      </c>
      <c r="CZ53" s="247">
        <v>3223.9</v>
      </c>
      <c r="DA53" s="247">
        <v>3574.2</v>
      </c>
      <c r="DB53" s="247">
        <v>3354.8</v>
      </c>
      <c r="DC53" s="247">
        <v>3417.4</v>
      </c>
      <c r="DD53" s="247">
        <v>3353</v>
      </c>
      <c r="DE53" s="247">
        <v>3266.1</v>
      </c>
      <c r="DF53" s="247">
        <v>3299.2</v>
      </c>
      <c r="DG53" s="247">
        <v>3482.2</v>
      </c>
      <c r="DH53" s="247">
        <v>3215.1</v>
      </c>
      <c r="DI53" s="247">
        <v>3231.5</v>
      </c>
      <c r="DJ53" s="247">
        <v>3146</v>
      </c>
      <c r="DK53" s="247">
        <v>3214.8</v>
      </c>
      <c r="DL53" s="247">
        <v>3307.5</v>
      </c>
      <c r="DM53" s="247">
        <v>3476.3</v>
      </c>
      <c r="DN53" s="247">
        <v>3349.6</v>
      </c>
      <c r="DO53" s="247">
        <v>3441.2</v>
      </c>
      <c r="DP53" s="247">
        <v>3319.4</v>
      </c>
      <c r="DQ53" s="247">
        <v>3190.7</v>
      </c>
      <c r="DR53" s="247">
        <v>3368.8</v>
      </c>
      <c r="DS53" s="247">
        <v>3441.2</v>
      </c>
      <c r="DT53" s="247">
        <v>3275.6</v>
      </c>
      <c r="DU53" s="247">
        <v>3391.9</v>
      </c>
      <c r="DV53" s="247">
        <v>3130.3</v>
      </c>
      <c r="DW53" s="247">
        <v>3268.8</v>
      </c>
      <c r="DX53" s="247">
        <v>3522.8</v>
      </c>
      <c r="DY53" s="247">
        <v>3767.3</v>
      </c>
      <c r="DZ53" s="247">
        <v>3373.7</v>
      </c>
      <c r="EA53" s="247">
        <v>3373.3</v>
      </c>
      <c r="EB53" s="247">
        <v>3311.8</v>
      </c>
      <c r="EC53" s="247">
        <v>3294.2</v>
      </c>
      <c r="ED53" s="247">
        <v>3318.1</v>
      </c>
      <c r="EE53" s="247">
        <v>3294.7</v>
      </c>
      <c r="EF53" s="247">
        <v>3310.8</v>
      </c>
      <c r="EG53" s="247">
        <v>3380.1</v>
      </c>
      <c r="EH53" s="247">
        <v>3214.1</v>
      </c>
      <c r="EI53" s="247">
        <v>3252.9</v>
      </c>
      <c r="EJ53" s="247">
        <v>3444</v>
      </c>
      <c r="EK53" s="247">
        <v>3645.8</v>
      </c>
      <c r="EL53" s="247">
        <v>3543.1</v>
      </c>
      <c r="EM53" s="247">
        <v>3541.9</v>
      </c>
      <c r="EN53" s="247">
        <v>3395.3</v>
      </c>
      <c r="EO53" s="247">
        <v>3338.3</v>
      </c>
      <c r="EP53" s="247">
        <v>3486.5</v>
      </c>
      <c r="EQ53" s="247">
        <v>3373.3</v>
      </c>
      <c r="ER53" s="247">
        <v>3261.1</v>
      </c>
      <c r="ES53" s="247">
        <v>3416.1</v>
      </c>
      <c r="ET53" s="247">
        <v>3220.4</v>
      </c>
      <c r="EU53" s="247">
        <v>3477.9</v>
      </c>
      <c r="EV53" s="247">
        <v>3578.5</v>
      </c>
      <c r="EW53" s="247">
        <v>3889.9</v>
      </c>
      <c r="EX53" s="247">
        <v>3543.8</v>
      </c>
      <c r="EY53" s="247">
        <v>3382</v>
      </c>
      <c r="EZ53" s="247">
        <v>3483.4</v>
      </c>
      <c r="FA53" s="247">
        <v>3533.6</v>
      </c>
      <c r="FB53" s="247">
        <v>3518.8</v>
      </c>
      <c r="FC53" s="247">
        <v>3512.2</v>
      </c>
      <c r="FD53" s="247">
        <v>3366.1</v>
      </c>
    </row>
    <row r="54" spans="1:160" s="29" customFormat="1" ht="13.5" thickBot="1">
      <c r="A54" s="242"/>
      <c r="B54" s="242"/>
      <c r="C54" s="242"/>
      <c r="D54" s="242"/>
      <c r="E54" s="242"/>
      <c r="F54" s="242"/>
      <c r="G54" s="242"/>
      <c r="H54" s="242"/>
      <c r="I54" s="242"/>
      <c r="J54" s="242"/>
      <c r="K54" s="242"/>
      <c r="L54" s="242"/>
      <c r="M54" s="242"/>
      <c r="N54" s="242"/>
      <c r="O54" s="242"/>
      <c r="P54" s="242"/>
      <c r="Q54" s="242"/>
      <c r="R54" s="242"/>
      <c r="S54" s="242"/>
      <c r="T54" s="242"/>
      <c r="U54" s="242"/>
      <c r="V54" s="242"/>
      <c r="W54" s="242"/>
      <c r="X54" s="242"/>
      <c r="Y54" s="242"/>
      <c r="Z54" s="242"/>
      <c r="AA54" s="242"/>
      <c r="AB54" s="242"/>
      <c r="AC54" s="242"/>
      <c r="AD54" s="242"/>
      <c r="AE54" s="242"/>
      <c r="AF54" s="242"/>
      <c r="AG54" s="242"/>
      <c r="AH54" s="242"/>
      <c r="AI54" s="242"/>
      <c r="AJ54" s="242"/>
      <c r="AK54" s="242"/>
      <c r="AL54" s="242"/>
      <c r="AM54" s="242"/>
      <c r="AN54" s="242"/>
      <c r="AO54" s="242"/>
      <c r="AP54" s="242"/>
      <c r="AQ54" s="242"/>
      <c r="AR54" s="242"/>
      <c r="AS54" s="242"/>
      <c r="AT54" s="242"/>
      <c r="AU54" s="242"/>
      <c r="AV54" s="242"/>
      <c r="AW54" s="242"/>
      <c r="AX54" s="243"/>
      <c r="AY54" s="244"/>
      <c r="AZ54" s="244"/>
      <c r="BA54" s="244"/>
      <c r="BB54" s="244"/>
      <c r="BC54" s="244"/>
      <c r="BD54" s="244"/>
      <c r="BE54" s="244"/>
      <c r="BF54" s="244"/>
      <c r="BG54" s="244"/>
      <c r="BH54" s="244"/>
      <c r="BI54" s="244"/>
      <c r="BJ54" s="244"/>
      <c r="BK54" s="244"/>
      <c r="BL54" s="244"/>
      <c r="BM54" s="244"/>
      <c r="BN54" s="244"/>
      <c r="BO54" s="244"/>
      <c r="BP54" s="244"/>
      <c r="BQ54" s="244"/>
      <c r="BR54" s="244"/>
      <c r="BS54" s="244"/>
      <c r="BT54" s="244"/>
      <c r="BU54" s="244"/>
      <c r="BV54" s="244"/>
      <c r="BW54" s="244"/>
      <c r="BX54" s="244"/>
      <c r="BY54" s="244"/>
      <c r="BZ54" s="244"/>
      <c r="CA54" s="244"/>
      <c r="CB54" s="244"/>
      <c r="CC54" s="244"/>
      <c r="CD54" s="244"/>
      <c r="CE54" s="244"/>
      <c r="CF54" s="244"/>
      <c r="CG54" s="244"/>
      <c r="CH54" s="244"/>
      <c r="CI54" s="244"/>
      <c r="CJ54" s="244"/>
      <c r="CK54" s="244"/>
      <c r="CL54" s="244"/>
      <c r="CM54" s="244"/>
      <c r="CN54" s="244"/>
      <c r="CO54" s="244"/>
      <c r="CP54" s="244"/>
      <c r="CQ54" s="244"/>
      <c r="CR54" s="244"/>
      <c r="CS54" s="244"/>
      <c r="CT54" s="244"/>
      <c r="CU54" s="244"/>
      <c r="CV54" s="244"/>
      <c r="CW54" s="244"/>
      <c r="CX54" s="244"/>
      <c r="CY54" s="244"/>
      <c r="CZ54" s="244"/>
      <c r="DA54" s="244"/>
      <c r="DB54" s="244"/>
      <c r="DC54" s="244"/>
      <c r="DD54" s="244"/>
      <c r="DE54" s="244"/>
      <c r="DF54" s="244"/>
      <c r="DG54" s="244"/>
      <c r="DH54" s="244"/>
      <c r="DI54" s="244"/>
      <c r="DJ54" s="244"/>
      <c r="DK54" s="244"/>
      <c r="DL54" s="244"/>
      <c r="DM54" s="244"/>
      <c r="DN54" s="244"/>
      <c r="DO54" s="244"/>
      <c r="DP54" s="244"/>
      <c r="DQ54" s="244"/>
      <c r="DR54" s="244"/>
      <c r="DS54" s="244"/>
      <c r="DT54" s="244"/>
      <c r="DU54" s="244"/>
      <c r="DV54" s="244"/>
      <c r="DW54" s="244"/>
      <c r="DX54" s="244"/>
      <c r="DY54" s="244"/>
      <c r="DZ54" s="244"/>
      <c r="EA54" s="244"/>
      <c r="EB54" s="244"/>
      <c r="EC54" s="244"/>
      <c r="ED54" s="244"/>
      <c r="EE54" s="244"/>
      <c r="EF54" s="244"/>
      <c r="EG54" s="244"/>
      <c r="EH54" s="244"/>
      <c r="EI54" s="244"/>
      <c r="EJ54" s="244"/>
      <c r="EK54" s="244"/>
      <c r="EL54" s="244"/>
      <c r="EM54" s="244"/>
      <c r="EN54" s="244"/>
      <c r="EO54" s="244"/>
      <c r="EP54" s="244"/>
      <c r="EQ54" s="244"/>
      <c r="ER54" s="244"/>
      <c r="ES54" s="244"/>
      <c r="ET54" s="244"/>
      <c r="EU54" s="244"/>
      <c r="EV54" s="244"/>
      <c r="EW54" s="244"/>
      <c r="EX54" s="244"/>
      <c r="EY54" s="244"/>
      <c r="EZ54" s="244"/>
      <c r="FA54" s="244"/>
      <c r="FB54" s="244"/>
      <c r="FC54" s="244"/>
      <c r="FD54" s="244"/>
    </row>
    <row r="55" spans="1:160" s="327" customFormat="1">
      <c r="A55" s="325"/>
      <c r="B55" s="326"/>
      <c r="C55" s="326"/>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c r="AI55" s="326"/>
      <c r="AJ55" s="326"/>
      <c r="AK55" s="326"/>
      <c r="AL55" s="326"/>
      <c r="AM55" s="326"/>
      <c r="AN55" s="326"/>
      <c r="AO55" s="326"/>
      <c r="AP55" s="326"/>
      <c r="AQ55" s="326"/>
      <c r="AR55" s="326"/>
      <c r="AS55" s="326"/>
      <c r="AT55" s="326"/>
      <c r="AU55" s="326"/>
      <c r="AV55" s="326"/>
      <c r="AW55" s="326"/>
      <c r="AX55" s="326"/>
      <c r="AY55" s="326"/>
      <c r="AZ55" s="326"/>
      <c r="BA55" s="326"/>
      <c r="BB55" s="326"/>
      <c r="BC55" s="326"/>
      <c r="BD55" s="326"/>
      <c r="BE55" s="326"/>
      <c r="BF55" s="326"/>
      <c r="BG55" s="326"/>
      <c r="BH55" s="326"/>
      <c r="BI55" s="326"/>
      <c r="BJ55" s="326"/>
      <c r="BK55" s="326"/>
      <c r="BL55" s="326"/>
      <c r="BM55" s="326"/>
      <c r="BN55" s="326"/>
      <c r="BO55" s="326"/>
      <c r="BP55" s="326"/>
      <c r="BQ55" s="326"/>
      <c r="BR55" s="326"/>
      <c r="BS55" s="326"/>
      <c r="BT55" s="326"/>
      <c r="BU55" s="326"/>
      <c r="BV55" s="326"/>
      <c r="BW55" s="326"/>
      <c r="BX55" s="326"/>
      <c r="BY55" s="326"/>
      <c r="BZ55" s="326"/>
      <c r="CA55" s="326"/>
      <c r="CB55" s="326"/>
      <c r="CC55" s="326"/>
      <c r="CD55" s="326"/>
      <c r="CE55" s="326"/>
      <c r="CF55" s="326"/>
      <c r="CG55" s="326"/>
      <c r="CH55" s="326"/>
      <c r="CI55" s="326"/>
      <c r="CJ55" s="326"/>
      <c r="CK55" s="326"/>
      <c r="CL55" s="326"/>
      <c r="CM55" s="326"/>
      <c r="CN55" s="326"/>
      <c r="CO55" s="326"/>
      <c r="CP55" s="326"/>
      <c r="CQ55" s="326"/>
      <c r="CR55" s="326"/>
      <c r="CS55" s="326"/>
      <c r="CT55" s="326"/>
      <c r="CU55" s="326"/>
      <c r="CV55" s="326"/>
      <c r="CW55" s="326"/>
      <c r="CX55" s="326"/>
      <c r="CY55" s="326"/>
      <c r="CZ55" s="326"/>
      <c r="DA55" s="326"/>
      <c r="DB55" s="326"/>
      <c r="DC55" s="326"/>
      <c r="DD55" s="326"/>
      <c r="DE55" s="326"/>
      <c r="DF55" s="326"/>
      <c r="DG55" s="326"/>
      <c r="DH55" s="326"/>
      <c r="DI55" s="326"/>
      <c r="DJ55" s="326"/>
      <c r="DK55" s="326"/>
      <c r="DL55" s="326"/>
      <c r="DM55" s="326"/>
      <c r="DN55" s="326"/>
      <c r="DO55" s="326"/>
      <c r="DP55" s="326"/>
      <c r="DQ55" s="326"/>
      <c r="DR55" s="326"/>
      <c r="DS55" s="326"/>
      <c r="DT55" s="326"/>
      <c r="DU55" s="326"/>
      <c r="DV55" s="326"/>
      <c r="DW55" s="326"/>
      <c r="DX55" s="326"/>
      <c r="DY55" s="326"/>
      <c r="DZ55" s="326"/>
      <c r="EA55" s="326"/>
      <c r="EB55" s="326"/>
      <c r="EC55" s="326"/>
      <c r="ED55" s="326"/>
      <c r="EE55" s="326"/>
      <c r="EF55" s="326"/>
      <c r="EG55" s="326"/>
      <c r="EH55" s="326"/>
      <c r="EI55" s="326"/>
      <c r="EJ55" s="326"/>
      <c r="EK55" s="326"/>
      <c r="EL55" s="326"/>
      <c r="EM55" s="326"/>
      <c r="EN55" s="326"/>
      <c r="EO55" s="326"/>
      <c r="EP55" s="326"/>
      <c r="EQ55" s="326"/>
      <c r="ER55" s="326"/>
      <c r="ES55" s="326"/>
      <c r="ET55" s="326"/>
      <c r="EU55" s="326"/>
      <c r="EV55" s="326"/>
      <c r="EW55" s="326"/>
      <c r="EX55" s="326"/>
      <c r="EY55" s="326"/>
      <c r="EZ55" s="326"/>
      <c r="FA55" s="326"/>
      <c r="FB55" s="326"/>
      <c r="FC55" s="326"/>
      <c r="FD55" s="326"/>
    </row>
    <row r="56" spans="1:160" ht="15.75">
      <c r="A56" s="210" t="s">
        <v>277</v>
      </c>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0"/>
      <c r="BQ56" s="210"/>
      <c r="BR56" s="210"/>
      <c r="BS56" s="210"/>
      <c r="BT56" s="210"/>
      <c r="BU56" s="210"/>
      <c r="BV56" s="210"/>
      <c r="BW56" s="210"/>
      <c r="BX56" s="210"/>
      <c r="BY56" s="210"/>
      <c r="BZ56" s="210"/>
      <c r="CA56" s="210"/>
      <c r="CB56" s="210"/>
      <c r="CC56" s="210"/>
      <c r="CD56" s="210"/>
      <c r="CE56" s="210"/>
      <c r="CF56" s="210"/>
      <c r="CG56" s="210"/>
      <c r="CH56" s="210"/>
      <c r="CI56" s="210"/>
      <c r="CJ56" s="210"/>
      <c r="CK56" s="210"/>
      <c r="CL56" s="210"/>
      <c r="CM56" s="210"/>
      <c r="CN56" s="210"/>
      <c r="CO56" s="210"/>
      <c r="CP56" s="210"/>
      <c r="CQ56" s="210"/>
      <c r="CR56" s="210"/>
      <c r="CS56" s="210"/>
      <c r="CT56" s="210"/>
      <c r="CU56" s="210"/>
      <c r="CV56" s="210"/>
      <c r="CW56" s="210"/>
      <c r="CX56" s="210"/>
      <c r="CY56" s="210"/>
      <c r="CZ56" s="210"/>
      <c r="DA56" s="210"/>
      <c r="DB56" s="210"/>
      <c r="DC56" s="210"/>
      <c r="DD56" s="210"/>
      <c r="DE56" s="210"/>
      <c r="DF56" s="210"/>
      <c r="DG56" s="210"/>
      <c r="DH56" s="210"/>
      <c r="DI56" s="210"/>
      <c r="DJ56" s="210"/>
      <c r="DK56" s="210"/>
      <c r="DL56" s="210"/>
      <c r="DM56" s="210"/>
      <c r="DN56" s="210"/>
      <c r="DO56" s="210"/>
      <c r="DP56" s="210"/>
      <c r="DQ56" s="210"/>
      <c r="DR56" s="210"/>
      <c r="DS56" s="210"/>
      <c r="DT56" s="210"/>
      <c r="DU56" s="210"/>
      <c r="DV56" s="210"/>
      <c r="DW56" s="210"/>
      <c r="DX56" s="210"/>
      <c r="DY56" s="210"/>
      <c r="DZ56" s="210"/>
      <c r="EA56" s="210"/>
      <c r="EB56" s="210"/>
      <c r="EC56" s="210"/>
      <c r="ED56" s="210"/>
      <c r="EE56" s="210"/>
      <c r="EF56" s="210"/>
      <c r="EG56" s="210"/>
      <c r="EH56" s="210"/>
      <c r="EI56" s="210"/>
      <c r="EJ56" s="210"/>
      <c r="EK56" s="210"/>
      <c r="EL56" s="210"/>
      <c r="EM56" s="210"/>
      <c r="EN56" s="210"/>
      <c r="EO56" s="210"/>
      <c r="EP56" s="210"/>
      <c r="EQ56" s="210"/>
      <c r="ER56" s="210"/>
      <c r="ES56" s="210"/>
      <c r="ET56" s="210"/>
      <c r="EU56" s="210"/>
      <c r="EV56" s="210"/>
      <c r="EW56" s="210"/>
      <c r="EX56" s="210"/>
      <c r="EY56" s="210"/>
      <c r="EZ56" s="210"/>
      <c r="FA56" s="210"/>
      <c r="FB56" s="210"/>
      <c r="FC56" s="210"/>
      <c r="FD56" s="210"/>
    </row>
    <row r="57" spans="1:160" s="327" customFormat="1">
      <c r="A57" s="27" t="s">
        <v>256</v>
      </c>
      <c r="B57" s="326"/>
      <c r="C57" s="326"/>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c r="AI57" s="326"/>
      <c r="AJ57" s="326"/>
      <c r="AK57" s="326"/>
      <c r="AL57" s="326"/>
      <c r="AM57" s="326"/>
      <c r="AN57" s="326"/>
      <c r="AO57" s="326"/>
      <c r="AP57" s="326"/>
      <c r="AQ57" s="326"/>
      <c r="AR57" s="326"/>
      <c r="AS57" s="326"/>
      <c r="AT57" s="326"/>
      <c r="AU57" s="326"/>
      <c r="AV57" s="326"/>
      <c r="AW57" s="326"/>
      <c r="AX57" s="326"/>
      <c r="AY57" s="326"/>
      <c r="AZ57" s="326"/>
      <c r="BA57" s="326"/>
      <c r="BB57" s="326"/>
      <c r="BC57" s="326"/>
      <c r="BD57" s="326"/>
      <c r="BE57" s="326"/>
      <c r="BF57" s="326"/>
      <c r="BG57" s="326"/>
      <c r="BH57" s="326"/>
      <c r="BI57" s="326"/>
      <c r="BJ57" s="326"/>
      <c r="BK57" s="326"/>
      <c r="BL57" s="326"/>
      <c r="BM57" s="326"/>
      <c r="BN57" s="326"/>
      <c r="BO57" s="326"/>
      <c r="BP57" s="326"/>
      <c r="BQ57" s="326"/>
      <c r="BR57" s="326"/>
      <c r="BS57" s="326"/>
      <c r="BT57" s="326"/>
      <c r="BU57" s="326"/>
      <c r="BV57" s="326"/>
      <c r="BW57" s="326"/>
      <c r="BX57" s="326"/>
      <c r="BY57" s="326"/>
      <c r="BZ57" s="326"/>
      <c r="CA57" s="326"/>
      <c r="CB57" s="326"/>
      <c r="CC57" s="326"/>
      <c r="CD57" s="326"/>
      <c r="CE57" s="326"/>
      <c r="CF57" s="326"/>
      <c r="CG57" s="326"/>
      <c r="CH57" s="326"/>
      <c r="CI57" s="326"/>
      <c r="CJ57" s="326"/>
      <c r="CK57" s="326"/>
      <c r="CL57" s="326"/>
      <c r="CM57" s="326"/>
      <c r="CN57" s="326"/>
      <c r="CO57" s="326"/>
      <c r="CP57" s="326"/>
      <c r="CQ57" s="326"/>
      <c r="CR57" s="326"/>
      <c r="CS57" s="326"/>
      <c r="CT57" s="326"/>
      <c r="CU57" s="326"/>
      <c r="CV57" s="326"/>
      <c r="CW57" s="326"/>
      <c r="CX57" s="326"/>
      <c r="CY57" s="326"/>
      <c r="CZ57" s="326"/>
      <c r="DA57" s="326"/>
      <c r="DB57" s="326"/>
      <c r="DC57" s="326"/>
      <c r="DD57" s="326"/>
      <c r="DE57" s="326"/>
      <c r="DF57" s="326"/>
      <c r="DG57" s="326"/>
      <c r="DH57" s="326"/>
      <c r="DI57" s="326"/>
      <c r="DJ57" s="326"/>
      <c r="DK57" s="326"/>
      <c r="DL57" s="326"/>
      <c r="DM57" s="326"/>
      <c r="DN57" s="326"/>
      <c r="DO57" s="326"/>
      <c r="DP57" s="326"/>
      <c r="DQ57" s="326"/>
      <c r="DR57" s="326"/>
      <c r="DS57" s="326"/>
      <c r="DT57" s="326"/>
      <c r="DU57" s="326"/>
      <c r="DV57" s="326"/>
      <c r="DW57" s="326"/>
      <c r="DX57" s="326"/>
      <c r="DY57" s="326"/>
      <c r="DZ57" s="326"/>
      <c r="EA57" s="326"/>
      <c r="EB57" s="326"/>
      <c r="EC57" s="326"/>
      <c r="ED57" s="326"/>
      <c r="EE57" s="326"/>
      <c r="EF57" s="326"/>
      <c r="EG57" s="326"/>
      <c r="EH57" s="326"/>
      <c r="EI57" s="326"/>
      <c r="EJ57" s="326"/>
      <c r="EK57" s="326"/>
      <c r="EL57" s="326"/>
      <c r="EM57" s="326"/>
      <c r="EN57" s="326"/>
      <c r="EO57" s="326"/>
      <c r="EP57" s="326"/>
      <c r="EQ57" s="326"/>
      <c r="ER57" s="326"/>
      <c r="ES57" s="326"/>
      <c r="ET57" s="326"/>
      <c r="EU57" s="326"/>
      <c r="EV57" s="326"/>
      <c r="EW57" s="326"/>
      <c r="EX57" s="326"/>
      <c r="EY57" s="326"/>
      <c r="EZ57" s="326"/>
      <c r="FA57" s="326"/>
      <c r="FB57" s="326"/>
      <c r="FC57" s="326"/>
      <c r="FD57" s="326"/>
    </row>
    <row r="58" spans="1:160" s="327" customFormat="1">
      <c r="A58" s="325"/>
      <c r="B58" s="326"/>
      <c r="C58" s="326"/>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326"/>
      <c r="AJ58" s="326"/>
      <c r="AK58" s="326"/>
      <c r="AL58" s="326"/>
      <c r="AM58" s="326"/>
      <c r="AN58" s="326"/>
      <c r="AO58" s="326"/>
      <c r="AP58" s="326"/>
      <c r="AQ58" s="326"/>
      <c r="AR58" s="326"/>
      <c r="AS58" s="326"/>
      <c r="AT58" s="326"/>
      <c r="AU58" s="326"/>
      <c r="AV58" s="326"/>
      <c r="AW58" s="326"/>
      <c r="AX58" s="326"/>
      <c r="AY58" s="326"/>
      <c r="AZ58" s="326"/>
      <c r="BA58" s="326"/>
      <c r="BB58" s="326"/>
      <c r="BC58" s="326"/>
      <c r="BD58" s="326"/>
      <c r="BE58" s="326"/>
      <c r="BF58" s="326"/>
      <c r="BG58" s="326"/>
      <c r="BH58" s="326"/>
      <c r="BI58" s="326"/>
      <c r="BJ58" s="326"/>
      <c r="BK58" s="326"/>
      <c r="BL58" s="326"/>
      <c r="BM58" s="326"/>
      <c r="BN58" s="326"/>
      <c r="BO58" s="326"/>
      <c r="BP58" s="326"/>
      <c r="BQ58" s="326"/>
      <c r="BR58" s="326"/>
      <c r="BS58" s="326"/>
      <c r="BT58" s="326"/>
      <c r="BU58" s="326"/>
      <c r="BV58" s="326"/>
      <c r="BW58" s="326"/>
      <c r="BX58" s="326"/>
      <c r="BY58" s="326"/>
      <c r="BZ58" s="326"/>
      <c r="CA58" s="326"/>
      <c r="CB58" s="326"/>
      <c r="CC58" s="326"/>
      <c r="CD58" s="326"/>
      <c r="CE58" s="326"/>
      <c r="CF58" s="326"/>
      <c r="CG58" s="326"/>
      <c r="CH58" s="326"/>
      <c r="CI58" s="326"/>
      <c r="CJ58" s="326"/>
      <c r="CK58" s="326"/>
      <c r="CL58" s="326"/>
      <c r="CM58" s="326"/>
      <c r="CN58" s="326"/>
      <c r="CO58" s="326"/>
      <c r="CP58" s="326"/>
      <c r="CQ58" s="326"/>
      <c r="CR58" s="326"/>
      <c r="CS58" s="326"/>
      <c r="CT58" s="326"/>
      <c r="CU58" s="326"/>
      <c r="CV58" s="326"/>
      <c r="CW58" s="326"/>
      <c r="CX58" s="326"/>
      <c r="CY58" s="326"/>
      <c r="CZ58" s="326"/>
      <c r="DA58" s="326"/>
      <c r="DB58" s="326"/>
      <c r="DC58" s="326"/>
      <c r="DD58" s="326"/>
      <c r="DE58" s="326"/>
      <c r="DF58" s="326"/>
      <c r="DG58" s="326"/>
      <c r="DH58" s="326"/>
      <c r="DI58" s="326"/>
      <c r="DJ58" s="326"/>
      <c r="DK58" s="326"/>
      <c r="DL58" s="326"/>
      <c r="DM58" s="326"/>
      <c r="DN58" s="326"/>
      <c r="DO58" s="326"/>
      <c r="DP58" s="326"/>
      <c r="DQ58" s="326"/>
      <c r="DR58" s="326"/>
      <c r="DS58" s="326"/>
      <c r="DT58" s="326"/>
      <c r="DU58" s="326"/>
      <c r="DV58" s="326"/>
      <c r="DW58" s="326"/>
      <c r="DX58" s="326"/>
      <c r="DY58" s="326"/>
      <c r="DZ58" s="326"/>
      <c r="EA58" s="326"/>
      <c r="EB58" s="326"/>
      <c r="EC58" s="326"/>
      <c r="ED58" s="326"/>
      <c r="EE58" s="326"/>
      <c r="EF58" s="326"/>
      <c r="EG58" s="326"/>
      <c r="EH58" s="326"/>
      <c r="EI58" s="326"/>
      <c r="EJ58" s="326"/>
      <c r="EK58" s="326"/>
      <c r="EL58" s="326"/>
      <c r="EM58" s="326"/>
      <c r="EN58" s="326"/>
      <c r="EO58" s="326"/>
      <c r="EP58" s="326"/>
      <c r="EQ58" s="326"/>
      <c r="ER58" s="326"/>
      <c r="ES58" s="326"/>
      <c r="ET58" s="326"/>
      <c r="EU58" s="326"/>
      <c r="EV58" s="326"/>
      <c r="EW58" s="326"/>
      <c r="EX58" s="326"/>
      <c r="EY58" s="326"/>
      <c r="EZ58" s="326"/>
      <c r="FA58" s="326"/>
      <c r="FB58" s="326"/>
      <c r="FC58" s="326"/>
      <c r="FD58" s="326"/>
    </row>
    <row r="59" spans="1:160">
      <c r="A59" s="3" t="s">
        <v>0</v>
      </c>
      <c r="B59" s="220"/>
      <c r="C59" s="220"/>
      <c r="D59" s="220"/>
      <c r="E59" s="220"/>
      <c r="F59" s="220"/>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20"/>
      <c r="AJ59" s="220"/>
      <c r="AK59" s="220"/>
      <c r="AL59" s="220"/>
      <c r="AM59" s="220"/>
      <c r="AN59" s="220"/>
      <c r="AO59" s="220"/>
      <c r="AP59" s="220"/>
      <c r="AQ59" s="220"/>
      <c r="AR59" s="220"/>
      <c r="AS59" s="220"/>
      <c r="AT59" s="220"/>
      <c r="AU59" s="220"/>
      <c r="AV59" s="220"/>
      <c r="AW59" s="220"/>
      <c r="AX59" s="220"/>
      <c r="AY59" s="220"/>
      <c r="AZ59" s="220"/>
      <c r="BA59" s="220"/>
      <c r="BB59" s="220"/>
      <c r="BC59" s="220"/>
      <c r="BD59" s="220"/>
      <c r="BE59" s="220"/>
      <c r="BF59" s="220"/>
      <c r="BG59" s="220"/>
      <c r="BH59" s="220"/>
      <c r="BI59" s="220"/>
      <c r="BJ59" s="220"/>
      <c r="BK59" s="220"/>
      <c r="BL59" s="220"/>
      <c r="BM59" s="220"/>
      <c r="BN59" s="220"/>
      <c r="BO59" s="220"/>
      <c r="BP59" s="220"/>
      <c r="BQ59" s="220"/>
      <c r="BR59" s="220"/>
      <c r="BS59" s="220"/>
      <c r="BT59" s="220"/>
      <c r="BU59" s="220"/>
      <c r="BV59" s="220"/>
      <c r="BW59" s="220"/>
      <c r="BX59" s="220"/>
      <c r="BY59" s="220"/>
      <c r="BZ59" s="220"/>
      <c r="CA59" s="220"/>
      <c r="CB59" s="220"/>
      <c r="CC59" s="220"/>
      <c r="CD59" s="220"/>
      <c r="CE59" s="220"/>
      <c r="CF59" s="220"/>
      <c r="CG59" s="220"/>
      <c r="CH59" s="220"/>
      <c r="CI59" s="220"/>
      <c r="CJ59" s="220"/>
      <c r="CK59" s="220"/>
      <c r="CL59" s="220"/>
      <c r="CM59" s="220"/>
      <c r="CN59" s="220"/>
      <c r="CO59" s="220"/>
      <c r="CP59" s="220"/>
      <c r="CQ59" s="220"/>
      <c r="CR59" s="220"/>
      <c r="CS59" s="220"/>
      <c r="CT59" s="220"/>
      <c r="CU59" s="220"/>
      <c r="CV59" s="220"/>
      <c r="CW59" s="220"/>
      <c r="CX59" s="220"/>
      <c r="CY59" s="220"/>
      <c r="CZ59" s="220"/>
      <c r="DA59" s="220"/>
      <c r="DB59" s="220"/>
      <c r="DC59" s="220"/>
      <c r="DD59" s="220"/>
      <c r="DE59" s="220"/>
      <c r="DF59" s="220"/>
      <c r="DG59" s="220"/>
      <c r="DH59" s="220"/>
      <c r="DI59" s="220"/>
      <c r="DJ59" s="220"/>
      <c r="DK59" s="220"/>
      <c r="DL59" s="220"/>
      <c r="DM59" s="220"/>
      <c r="DN59" s="220"/>
      <c r="DO59" s="220"/>
      <c r="DP59" s="220"/>
      <c r="DQ59" s="220"/>
      <c r="DR59" s="220"/>
      <c r="DS59" s="220"/>
      <c r="DT59" s="220"/>
      <c r="DU59" s="220"/>
      <c r="DV59" s="220"/>
      <c r="DW59" s="220"/>
      <c r="DX59" s="220"/>
      <c r="DY59" s="220"/>
      <c r="DZ59" s="220"/>
      <c r="EA59" s="220"/>
      <c r="EB59" s="220"/>
      <c r="EC59" s="220"/>
      <c r="ED59" s="220"/>
      <c r="EE59" s="220"/>
      <c r="EF59" s="220"/>
      <c r="EG59" s="220"/>
      <c r="EH59" s="220"/>
      <c r="EI59" s="220"/>
      <c r="EJ59" s="220"/>
      <c r="EK59" s="220"/>
      <c r="EL59" s="220"/>
      <c r="EM59" s="220"/>
      <c r="EN59" s="220"/>
      <c r="EO59" s="220"/>
      <c r="EP59" s="220"/>
      <c r="EQ59" s="220"/>
      <c r="ER59" s="220"/>
      <c r="ES59" s="220"/>
      <c r="ET59" s="220"/>
      <c r="EU59" s="220"/>
      <c r="EV59" s="220"/>
      <c r="EW59" s="220"/>
      <c r="EX59" s="220"/>
      <c r="EY59" s="220"/>
      <c r="EZ59" s="220"/>
      <c r="FA59" s="220"/>
      <c r="FB59" s="220"/>
      <c r="FC59" s="220"/>
      <c r="FD59" s="220"/>
    </row>
    <row r="60" spans="1:160">
      <c r="A60" s="331"/>
      <c r="B60" s="217" t="s">
        <v>93</v>
      </c>
      <c r="C60" s="217" t="s">
        <v>94</v>
      </c>
      <c r="D60" s="217" t="s">
        <v>95</v>
      </c>
      <c r="E60" s="217" t="s">
        <v>96</v>
      </c>
      <c r="F60" s="217" t="s">
        <v>97</v>
      </c>
      <c r="G60" s="217" t="s">
        <v>98</v>
      </c>
      <c r="H60" s="217" t="s">
        <v>99</v>
      </c>
      <c r="I60" s="217" t="s">
        <v>100</v>
      </c>
      <c r="J60" s="217" t="s">
        <v>101</v>
      </c>
      <c r="K60" s="217" t="s">
        <v>102</v>
      </c>
      <c r="L60" s="217" t="s">
        <v>103</v>
      </c>
      <c r="M60" s="217" t="s">
        <v>104</v>
      </c>
      <c r="N60" s="217" t="s">
        <v>105</v>
      </c>
      <c r="O60" s="217" t="s">
        <v>106</v>
      </c>
      <c r="P60" s="217" t="s">
        <v>107</v>
      </c>
      <c r="Q60" s="217" t="s">
        <v>108</v>
      </c>
      <c r="R60" s="217" t="s">
        <v>109</v>
      </c>
      <c r="S60" s="217" t="s">
        <v>110</v>
      </c>
      <c r="T60" s="217" t="s">
        <v>111</v>
      </c>
      <c r="U60" s="217" t="s">
        <v>112</v>
      </c>
      <c r="V60" s="217" t="s">
        <v>113</v>
      </c>
      <c r="W60" s="217" t="s">
        <v>114</v>
      </c>
      <c r="X60" s="217" t="s">
        <v>115</v>
      </c>
      <c r="Y60" s="217" t="s">
        <v>116</v>
      </c>
      <c r="Z60" s="217" t="s">
        <v>117</v>
      </c>
      <c r="AA60" s="217" t="s">
        <v>118</v>
      </c>
      <c r="AB60" s="217" t="s">
        <v>119</v>
      </c>
      <c r="AC60" s="217" t="s">
        <v>120</v>
      </c>
      <c r="AD60" s="217" t="s">
        <v>121</v>
      </c>
      <c r="AE60" s="217" t="s">
        <v>122</v>
      </c>
      <c r="AF60" s="217" t="s">
        <v>123</v>
      </c>
      <c r="AG60" s="217" t="s">
        <v>124</v>
      </c>
      <c r="AH60" s="217" t="s">
        <v>125</v>
      </c>
      <c r="AI60" s="217" t="s">
        <v>126</v>
      </c>
      <c r="AJ60" s="217" t="s">
        <v>127</v>
      </c>
      <c r="AK60" s="217" t="s">
        <v>128</v>
      </c>
      <c r="AL60" s="217" t="s">
        <v>129</v>
      </c>
      <c r="AM60" s="217" t="s">
        <v>130</v>
      </c>
      <c r="AN60" s="217" t="s">
        <v>131</v>
      </c>
      <c r="AO60" s="217" t="s">
        <v>132</v>
      </c>
      <c r="AP60" s="217" t="s">
        <v>133</v>
      </c>
      <c r="AQ60" s="217" t="s">
        <v>134</v>
      </c>
      <c r="AR60" s="217" t="s">
        <v>135</v>
      </c>
      <c r="AS60" s="217" t="s">
        <v>136</v>
      </c>
      <c r="AT60" s="217" t="s">
        <v>137</v>
      </c>
      <c r="AU60" s="217" t="s">
        <v>138</v>
      </c>
      <c r="AV60" s="217" t="s">
        <v>139</v>
      </c>
      <c r="AW60" s="217" t="s">
        <v>140</v>
      </c>
      <c r="AX60" s="218" t="s">
        <v>141</v>
      </c>
      <c r="AY60" s="218" t="s">
        <v>142</v>
      </c>
      <c r="AZ60" s="218" t="s">
        <v>143</v>
      </c>
      <c r="BA60" s="218" t="s">
        <v>144</v>
      </c>
      <c r="BB60" s="218" t="s">
        <v>145</v>
      </c>
      <c r="BC60" s="218" t="s">
        <v>146</v>
      </c>
      <c r="BD60" s="218" t="s">
        <v>147</v>
      </c>
      <c r="BE60" s="218" t="s">
        <v>148</v>
      </c>
      <c r="BF60" s="218" t="s">
        <v>149</v>
      </c>
      <c r="BG60" s="218" t="s">
        <v>150</v>
      </c>
      <c r="BH60" s="218" t="s">
        <v>151</v>
      </c>
      <c r="BI60" s="218" t="s">
        <v>152</v>
      </c>
      <c r="BJ60" s="218" t="s">
        <v>153</v>
      </c>
      <c r="BK60" s="218" t="s">
        <v>154</v>
      </c>
      <c r="BL60" s="218" t="s">
        <v>155</v>
      </c>
      <c r="BM60" s="218" t="s">
        <v>156</v>
      </c>
      <c r="BN60" s="218" t="s">
        <v>157</v>
      </c>
      <c r="BO60" s="218" t="s">
        <v>158</v>
      </c>
      <c r="BP60" s="218" t="s">
        <v>159</v>
      </c>
      <c r="BQ60" s="218" t="s">
        <v>160</v>
      </c>
      <c r="BR60" s="218" t="s">
        <v>161</v>
      </c>
      <c r="BS60" s="218" t="s">
        <v>162</v>
      </c>
      <c r="BT60" s="218" t="s">
        <v>163</v>
      </c>
      <c r="BU60" s="218" t="s">
        <v>164</v>
      </c>
      <c r="BV60" s="218" t="s">
        <v>165</v>
      </c>
      <c r="BW60" s="217" t="s">
        <v>166</v>
      </c>
      <c r="BX60" s="217" t="s">
        <v>167</v>
      </c>
      <c r="BY60" s="217" t="s">
        <v>168</v>
      </c>
      <c r="BZ60" s="217" t="s">
        <v>169</v>
      </c>
      <c r="CA60" s="217" t="s">
        <v>170</v>
      </c>
      <c r="CB60" s="217" t="s">
        <v>171</v>
      </c>
      <c r="CC60" s="217" t="s">
        <v>172</v>
      </c>
      <c r="CD60" s="217" t="s">
        <v>173</v>
      </c>
      <c r="CE60" s="217" t="s">
        <v>174</v>
      </c>
      <c r="CF60" s="217" t="s">
        <v>175</v>
      </c>
      <c r="CG60" s="217" t="s">
        <v>176</v>
      </c>
      <c r="CH60" s="217" t="s">
        <v>177</v>
      </c>
      <c r="CI60" s="217" t="s">
        <v>178</v>
      </c>
      <c r="CJ60" s="217" t="s">
        <v>179</v>
      </c>
      <c r="CK60" s="217" t="s">
        <v>180</v>
      </c>
      <c r="CL60" s="217" t="s">
        <v>181</v>
      </c>
      <c r="CM60" s="217" t="s">
        <v>182</v>
      </c>
      <c r="CN60" s="217" t="s">
        <v>183</v>
      </c>
      <c r="CO60" s="217" t="s">
        <v>184</v>
      </c>
      <c r="CP60" s="217" t="s">
        <v>185</v>
      </c>
      <c r="CQ60" s="217" t="s">
        <v>186</v>
      </c>
      <c r="CR60" s="217" t="s">
        <v>187</v>
      </c>
      <c r="CS60" s="217" t="s">
        <v>188</v>
      </c>
      <c r="CT60" s="217" t="s">
        <v>189</v>
      </c>
      <c r="CU60" s="217" t="s">
        <v>190</v>
      </c>
      <c r="CV60" s="217" t="s">
        <v>191</v>
      </c>
      <c r="CW60" s="217" t="s">
        <v>192</v>
      </c>
      <c r="CX60" s="217" t="s">
        <v>193</v>
      </c>
      <c r="CY60" s="217" t="s">
        <v>194</v>
      </c>
      <c r="CZ60" s="217" t="s">
        <v>195</v>
      </c>
      <c r="DA60" s="217" t="s">
        <v>196</v>
      </c>
      <c r="DB60" s="217" t="s">
        <v>197</v>
      </c>
      <c r="DC60" s="217" t="s">
        <v>198</v>
      </c>
      <c r="DD60" s="217" t="s">
        <v>199</v>
      </c>
      <c r="DE60" s="219" t="s">
        <v>200</v>
      </c>
      <c r="DF60" s="219" t="s">
        <v>201</v>
      </c>
      <c r="DG60" s="217" t="s">
        <v>202</v>
      </c>
      <c r="DH60" s="217" t="s">
        <v>203</v>
      </c>
      <c r="DI60" s="217" t="s">
        <v>204</v>
      </c>
      <c r="DJ60" s="217" t="s">
        <v>205</v>
      </c>
      <c r="DK60" s="217" t="s">
        <v>206</v>
      </c>
      <c r="DL60" s="217" t="s">
        <v>207</v>
      </c>
      <c r="DM60" s="217" t="s">
        <v>208</v>
      </c>
      <c r="DN60" s="217" t="s">
        <v>209</v>
      </c>
      <c r="DO60" s="217" t="s">
        <v>210</v>
      </c>
      <c r="DP60" s="217" t="s">
        <v>211</v>
      </c>
      <c r="DQ60" s="217" t="s">
        <v>212</v>
      </c>
      <c r="DR60" s="217" t="s">
        <v>213</v>
      </c>
      <c r="DS60" s="217" t="s">
        <v>214</v>
      </c>
      <c r="DT60" s="217" t="s">
        <v>215</v>
      </c>
      <c r="DU60" s="217" t="s">
        <v>216</v>
      </c>
      <c r="DV60" s="217" t="s">
        <v>217</v>
      </c>
      <c r="DW60" s="217" t="s">
        <v>218</v>
      </c>
      <c r="DX60" s="217" t="s">
        <v>219</v>
      </c>
      <c r="DY60" s="217" t="s">
        <v>220</v>
      </c>
      <c r="DZ60" s="217" t="s">
        <v>221</v>
      </c>
      <c r="EA60" s="217" t="s">
        <v>222</v>
      </c>
      <c r="EB60" s="217" t="s">
        <v>223</v>
      </c>
      <c r="EC60" s="217" t="s">
        <v>224</v>
      </c>
      <c r="ED60" s="217" t="s">
        <v>225</v>
      </c>
      <c r="EE60" s="217" t="s">
        <v>226</v>
      </c>
      <c r="EF60" s="217" t="s">
        <v>227</v>
      </c>
      <c r="EG60" s="217" t="s">
        <v>228</v>
      </c>
      <c r="EH60" s="217" t="s">
        <v>229</v>
      </c>
      <c r="EI60" s="217" t="s">
        <v>230</v>
      </c>
      <c r="EJ60" s="217" t="s">
        <v>231</v>
      </c>
      <c r="EK60" s="217" t="s">
        <v>232</v>
      </c>
      <c r="EL60" s="217" t="s">
        <v>233</v>
      </c>
      <c r="EM60" s="217" t="s">
        <v>234</v>
      </c>
      <c r="EN60" s="217" t="s">
        <v>235</v>
      </c>
      <c r="EO60" s="217" t="s">
        <v>236</v>
      </c>
      <c r="EP60" s="217" t="s">
        <v>237</v>
      </c>
      <c r="EQ60" s="217" t="s">
        <v>238</v>
      </c>
      <c r="ER60" s="217" t="s">
        <v>239</v>
      </c>
      <c r="ES60" s="217" t="s">
        <v>240</v>
      </c>
      <c r="ET60" s="217" t="s">
        <v>241</v>
      </c>
      <c r="EU60" s="217" t="s">
        <v>242</v>
      </c>
      <c r="EV60" s="217" t="s">
        <v>243</v>
      </c>
      <c r="EW60" s="217" t="s">
        <v>244</v>
      </c>
      <c r="EX60" s="217" t="s">
        <v>245</v>
      </c>
      <c r="EY60" s="217" t="s">
        <v>246</v>
      </c>
      <c r="EZ60" s="217" t="s">
        <v>247</v>
      </c>
      <c r="FA60" s="217" t="s">
        <v>248</v>
      </c>
      <c r="FB60" s="217" t="s">
        <v>258</v>
      </c>
      <c r="FC60" s="217" t="s">
        <v>269</v>
      </c>
      <c r="FD60" s="217" t="s">
        <v>270</v>
      </c>
    </row>
    <row r="61" spans="1:160">
      <c r="A61" s="327" t="s">
        <v>284</v>
      </c>
      <c r="B61" s="220">
        <v>24.087513999999999</v>
      </c>
      <c r="C61" s="220">
        <v>25.823535</v>
      </c>
      <c r="D61" s="220">
        <v>27.797758999999999</v>
      </c>
      <c r="E61" s="220">
        <v>25.108391999999998</v>
      </c>
      <c r="F61" s="220">
        <v>24.049831999999999</v>
      </c>
      <c r="G61" s="220">
        <v>21.504069999999999</v>
      </c>
      <c r="H61" s="220">
        <v>23.713903999999999</v>
      </c>
      <c r="I61" s="220">
        <v>25.073103</v>
      </c>
      <c r="J61" s="220">
        <v>21.922512000000001</v>
      </c>
      <c r="K61" s="220">
        <v>22.670337</v>
      </c>
      <c r="L61" s="220">
        <v>22.853164</v>
      </c>
      <c r="M61" s="220">
        <v>24.487096999999999</v>
      </c>
      <c r="N61" s="220">
        <v>27.750700999999999</v>
      </c>
      <c r="O61" s="220">
        <v>27.887471000000001</v>
      </c>
      <c r="P61" s="220">
        <v>30.501749</v>
      </c>
      <c r="Q61" s="220">
        <v>27.562273000000001</v>
      </c>
      <c r="R61" s="220">
        <v>24.397905000000002</v>
      </c>
      <c r="S61" s="220">
        <v>23.720939000000001</v>
      </c>
      <c r="T61" s="220">
        <v>22.649149000000001</v>
      </c>
      <c r="U61" s="220">
        <v>24.817295999999999</v>
      </c>
      <c r="V61" s="220">
        <v>22.386838000000001</v>
      </c>
      <c r="W61" s="220">
        <v>26.436841000000001</v>
      </c>
      <c r="X61" s="220">
        <v>28.905476</v>
      </c>
      <c r="Y61" s="220">
        <v>24.205228999999999</v>
      </c>
      <c r="Z61" s="220">
        <v>29.070855000000002</v>
      </c>
      <c r="AA61" s="220">
        <v>27.875724999999999</v>
      </c>
      <c r="AB61" s="220">
        <v>41.431792999999999</v>
      </c>
      <c r="AC61" s="220">
        <v>30.089628999999999</v>
      </c>
      <c r="AD61" s="220">
        <v>27.057088</v>
      </c>
      <c r="AE61" s="220">
        <v>24.139645000000002</v>
      </c>
      <c r="AF61" s="220">
        <v>25.670548</v>
      </c>
      <c r="AG61" s="220">
        <v>24.009046000000001</v>
      </c>
      <c r="AH61" s="220">
        <v>24.692997999999999</v>
      </c>
      <c r="AI61" s="220">
        <v>25.144527</v>
      </c>
      <c r="AJ61" s="220">
        <v>28.744516999999998</v>
      </c>
      <c r="AK61" s="220">
        <v>27.555122999999998</v>
      </c>
      <c r="AL61" s="220">
        <v>32.017550999999997</v>
      </c>
      <c r="AM61" s="220">
        <v>35.081415</v>
      </c>
      <c r="AN61" s="220">
        <v>33.451003</v>
      </c>
      <c r="AO61" s="220">
        <v>32.877325999999996</v>
      </c>
      <c r="AP61" s="220">
        <v>31.956904000000002</v>
      </c>
      <c r="AQ61" s="220">
        <v>27.804666000000001</v>
      </c>
      <c r="AR61" s="220">
        <v>26.343502999999998</v>
      </c>
      <c r="AS61" s="220">
        <v>30.406748</v>
      </c>
      <c r="AT61" s="220">
        <v>26.837553</v>
      </c>
      <c r="AU61" s="220">
        <v>31.384522</v>
      </c>
      <c r="AV61" s="220">
        <v>32.865112000000003</v>
      </c>
      <c r="AW61" s="220">
        <v>30.016635000000001</v>
      </c>
      <c r="AX61" s="220">
        <v>39.650007000000002</v>
      </c>
      <c r="AY61" s="220">
        <v>46.133647000000003</v>
      </c>
      <c r="AZ61" s="220">
        <v>40.384129999999999</v>
      </c>
      <c r="BA61" s="220">
        <v>39.884667</v>
      </c>
      <c r="BB61" s="220">
        <v>34.146068</v>
      </c>
      <c r="BC61" s="220">
        <v>34.348553000000003</v>
      </c>
      <c r="BD61" s="220">
        <v>29.253119000000002</v>
      </c>
      <c r="BE61" s="220">
        <v>27.717966000000001</v>
      </c>
      <c r="BF61" s="220">
        <v>32.593626</v>
      </c>
      <c r="BG61" s="220">
        <v>36.624786</v>
      </c>
      <c r="BH61" s="220">
        <v>39.959505</v>
      </c>
      <c r="BI61" s="220">
        <v>39.722310999999998</v>
      </c>
      <c r="BJ61" s="220">
        <v>38.132089999999998</v>
      </c>
      <c r="BK61" s="220">
        <v>35.299605999999997</v>
      </c>
      <c r="BL61" s="220">
        <v>39.088002000000003</v>
      </c>
      <c r="BM61" s="220">
        <v>36.952908000000001</v>
      </c>
      <c r="BN61" s="220">
        <v>33.021002000000003</v>
      </c>
      <c r="BO61" s="220">
        <v>37.316045000000003</v>
      </c>
      <c r="BP61" s="220">
        <v>35.605437999999999</v>
      </c>
      <c r="BQ61" s="220">
        <v>37.546778000000003</v>
      </c>
      <c r="BR61" s="220">
        <v>34.529978</v>
      </c>
      <c r="BS61" s="220">
        <v>31.823260999999999</v>
      </c>
      <c r="BT61" s="220">
        <v>34.507849999999998</v>
      </c>
      <c r="BU61" s="220">
        <v>35.491934999999998</v>
      </c>
      <c r="BV61" s="220">
        <v>36.224007</v>
      </c>
      <c r="BW61" s="220">
        <v>34.873182</v>
      </c>
      <c r="BX61" s="220">
        <v>36.256234999999997</v>
      </c>
      <c r="BY61" s="220">
        <v>33.574159000000002</v>
      </c>
      <c r="BZ61" s="220">
        <v>26.517434000000002</v>
      </c>
      <c r="CA61" s="220">
        <v>31.688790000000001</v>
      </c>
      <c r="CB61" s="220">
        <v>30.984012</v>
      </c>
      <c r="CC61" s="220">
        <v>32.565682000000002</v>
      </c>
      <c r="CD61" s="220">
        <v>28.300013</v>
      </c>
      <c r="CE61" s="220">
        <v>28.280273000000001</v>
      </c>
      <c r="CF61" s="220">
        <v>27.671758000000001</v>
      </c>
      <c r="CG61" s="220">
        <v>26.557245000000002</v>
      </c>
      <c r="CH61" s="220">
        <v>26.911135999999999</v>
      </c>
      <c r="CI61" s="220">
        <v>28.895581</v>
      </c>
      <c r="CJ61" s="220">
        <v>27.531257</v>
      </c>
      <c r="CK61" s="220">
        <v>24.488472999999999</v>
      </c>
      <c r="CL61" s="220">
        <v>23.387523000000002</v>
      </c>
      <c r="CM61" s="220">
        <v>23.349122999999999</v>
      </c>
      <c r="CN61" s="220">
        <v>24.578901999999999</v>
      </c>
      <c r="CO61" s="220">
        <v>23.494554999999998</v>
      </c>
      <c r="CP61" s="220">
        <v>25.828419</v>
      </c>
      <c r="CQ61" s="220">
        <v>22.402601000000001</v>
      </c>
      <c r="CR61" s="220">
        <v>24.925388000000002</v>
      </c>
      <c r="CS61" s="220">
        <v>23.141636999999999</v>
      </c>
      <c r="CT61" s="220">
        <v>22.935542999999999</v>
      </c>
      <c r="CU61" s="220">
        <v>24.611174999999999</v>
      </c>
      <c r="CV61" s="220">
        <v>21.272048000000002</v>
      </c>
      <c r="CW61" s="220">
        <v>20.630766000000001</v>
      </c>
      <c r="CX61" s="220">
        <v>19.255331999999999</v>
      </c>
      <c r="CY61" s="220">
        <v>19.750900999999999</v>
      </c>
      <c r="CZ61" s="220">
        <v>19.655622999999999</v>
      </c>
      <c r="DA61" s="220">
        <v>23.377970000000001</v>
      </c>
      <c r="DB61" s="220">
        <v>22.008054999999999</v>
      </c>
      <c r="DC61" s="220">
        <v>21.162196000000002</v>
      </c>
      <c r="DD61" s="220">
        <v>21.041274000000001</v>
      </c>
      <c r="DE61" s="220">
        <v>20.106636000000002</v>
      </c>
      <c r="DF61" s="220">
        <v>21.162395</v>
      </c>
      <c r="DG61" s="220">
        <v>21.059920999999999</v>
      </c>
      <c r="DH61" s="220">
        <v>19.929046</v>
      </c>
      <c r="DI61" s="220">
        <v>18.975957999999999</v>
      </c>
      <c r="DJ61" s="220">
        <v>17.951815</v>
      </c>
      <c r="DK61" s="220">
        <v>16.899699999999999</v>
      </c>
      <c r="DL61" s="220">
        <v>19.184145000000001</v>
      </c>
      <c r="DM61" s="220">
        <v>20.698025999999999</v>
      </c>
      <c r="DN61" s="220">
        <v>18.922999000000001</v>
      </c>
      <c r="DO61" s="220">
        <v>19.808101000000001</v>
      </c>
      <c r="DP61" s="220">
        <v>19.294072</v>
      </c>
      <c r="DQ61" s="220">
        <v>18.539591999999999</v>
      </c>
      <c r="DR61" s="220">
        <v>19.912026000000001</v>
      </c>
      <c r="DS61" s="220">
        <v>20.568632999999998</v>
      </c>
      <c r="DT61" s="220">
        <v>19.304435999999999</v>
      </c>
      <c r="DU61" s="220">
        <v>19.637409999999999</v>
      </c>
      <c r="DV61" s="220">
        <v>17.471879999999999</v>
      </c>
      <c r="DW61" s="220">
        <v>17.836984999999999</v>
      </c>
      <c r="DX61" s="220">
        <v>20.704716000000001</v>
      </c>
      <c r="DY61" s="220">
        <v>22.636534000000001</v>
      </c>
      <c r="DZ61" s="220">
        <v>19.052039000000001</v>
      </c>
      <c r="EA61" s="220">
        <v>18.718464999999998</v>
      </c>
      <c r="EB61" s="220">
        <v>18.391386000000001</v>
      </c>
      <c r="EC61" s="220">
        <v>18.802291</v>
      </c>
      <c r="ED61" s="220">
        <v>19.245187999999999</v>
      </c>
      <c r="EE61" s="220">
        <v>19.091705000000001</v>
      </c>
      <c r="EF61" s="220">
        <v>18.924225</v>
      </c>
      <c r="EG61" s="220">
        <v>19.059564000000002</v>
      </c>
      <c r="EH61" s="220">
        <v>17.596122000000001</v>
      </c>
      <c r="EI61" s="220">
        <v>17.419409999999999</v>
      </c>
      <c r="EJ61" s="220">
        <v>19.537490999999999</v>
      </c>
      <c r="EK61" s="220">
        <v>21.746171</v>
      </c>
      <c r="EL61" s="220">
        <v>19.956961</v>
      </c>
      <c r="EM61" s="220">
        <v>22.242211999999999</v>
      </c>
      <c r="EN61" s="220">
        <v>19.738263</v>
      </c>
      <c r="EO61" s="220">
        <v>19.874016999999998</v>
      </c>
      <c r="EP61" s="220">
        <v>21.039282</v>
      </c>
      <c r="EQ61" s="220">
        <v>21.847318000000001</v>
      </c>
      <c r="ER61" s="220">
        <v>19.705901999999998</v>
      </c>
      <c r="ES61" s="220">
        <v>19.797136999999999</v>
      </c>
      <c r="ET61" s="220">
        <v>18.354669000000001</v>
      </c>
      <c r="EU61" s="220">
        <v>20.190279</v>
      </c>
      <c r="EV61" s="220">
        <v>21.953268999999999</v>
      </c>
      <c r="EW61" s="220">
        <v>24.094291999999999</v>
      </c>
      <c r="EX61" s="220">
        <v>21.072016999999999</v>
      </c>
      <c r="EY61" s="220">
        <v>20.528039</v>
      </c>
      <c r="EZ61" s="220">
        <v>21.253295000000001</v>
      </c>
      <c r="FA61" s="220">
        <v>21.361706999999999</v>
      </c>
      <c r="FB61" s="220">
        <v>22.007334</v>
      </c>
      <c r="FC61" s="220">
        <v>20.879034999999998</v>
      </c>
      <c r="FD61" s="220">
        <v>26.821321000000001</v>
      </c>
    </row>
    <row r="62" spans="1:160" s="327" customFormat="1">
      <c r="A62" s="450" t="s">
        <v>278</v>
      </c>
      <c r="B62" s="220">
        <v>96.023730999999998</v>
      </c>
      <c r="C62" s="220">
        <v>106.007577</v>
      </c>
      <c r="D62" s="220">
        <v>137.31794300000001</v>
      </c>
      <c r="E62" s="220">
        <v>143.39699300000001</v>
      </c>
      <c r="F62" s="220">
        <v>150.56897000000001</v>
      </c>
      <c r="G62" s="220">
        <v>150.578968</v>
      </c>
      <c r="H62" s="220">
        <v>144.913115</v>
      </c>
      <c r="I62" s="220">
        <v>143.39726400000001</v>
      </c>
      <c r="J62" s="220">
        <v>134.309856</v>
      </c>
      <c r="K62" s="220">
        <v>149.098736</v>
      </c>
      <c r="L62" s="220">
        <v>152.001474</v>
      </c>
      <c r="M62" s="220">
        <v>109.802892</v>
      </c>
      <c r="N62" s="220">
        <v>151.19425100000001</v>
      </c>
      <c r="O62" s="220">
        <v>132.24534499999999</v>
      </c>
      <c r="P62" s="220">
        <v>147.09149199999999</v>
      </c>
      <c r="Q62" s="220">
        <v>170.9485</v>
      </c>
      <c r="R62" s="220">
        <v>149.39814100000001</v>
      </c>
      <c r="S62" s="220">
        <v>167.632317</v>
      </c>
      <c r="T62" s="220">
        <v>156.355493</v>
      </c>
      <c r="U62" s="220">
        <v>156.17657500000001</v>
      </c>
      <c r="V62" s="220">
        <v>149.10717</v>
      </c>
      <c r="W62" s="220">
        <v>162.28716299999999</v>
      </c>
      <c r="X62" s="220">
        <v>165.54789400000001</v>
      </c>
      <c r="Y62" s="220">
        <v>125.195207</v>
      </c>
      <c r="Z62" s="220">
        <v>131.319624</v>
      </c>
      <c r="AA62" s="220">
        <v>144.68520699999999</v>
      </c>
      <c r="AB62" s="220">
        <v>118.058318</v>
      </c>
      <c r="AC62" s="220">
        <v>167.28331499999999</v>
      </c>
      <c r="AD62" s="220">
        <v>153.34118699999999</v>
      </c>
      <c r="AE62" s="220">
        <v>168.28120799999999</v>
      </c>
      <c r="AF62" s="220">
        <v>158.154065</v>
      </c>
      <c r="AG62" s="220">
        <v>160.11877899999999</v>
      </c>
      <c r="AH62" s="220">
        <v>139.85838000000001</v>
      </c>
      <c r="AI62" s="220">
        <v>161.45172600000001</v>
      </c>
      <c r="AJ62" s="220">
        <v>189.629009</v>
      </c>
      <c r="AK62" s="220">
        <v>141.76246499999999</v>
      </c>
      <c r="AL62" s="220">
        <v>131.03598500000001</v>
      </c>
      <c r="AM62" s="220">
        <v>143.09737699999999</v>
      </c>
      <c r="AN62" s="220">
        <v>125.253821</v>
      </c>
      <c r="AO62" s="220">
        <v>169.23424600000001</v>
      </c>
      <c r="AP62" s="220">
        <v>163.556468</v>
      </c>
      <c r="AQ62" s="220">
        <v>171.636549</v>
      </c>
      <c r="AR62" s="220">
        <v>156.11695599999999</v>
      </c>
      <c r="AS62" s="220">
        <v>171.15208000000001</v>
      </c>
      <c r="AT62" s="220">
        <v>148.35443799999999</v>
      </c>
      <c r="AU62" s="220">
        <v>166.91928300000001</v>
      </c>
      <c r="AV62" s="220">
        <v>137.510921</v>
      </c>
      <c r="AW62" s="220">
        <v>144.44039599999999</v>
      </c>
      <c r="AX62" s="220">
        <v>118.95990399999999</v>
      </c>
      <c r="AY62" s="220">
        <v>112.01615</v>
      </c>
      <c r="AZ62" s="220">
        <v>87.457232000000005</v>
      </c>
      <c r="BA62" s="220">
        <v>152.48736</v>
      </c>
      <c r="BB62" s="220">
        <v>149.651903</v>
      </c>
      <c r="BC62" s="220">
        <v>153.16989599999999</v>
      </c>
      <c r="BD62" s="220">
        <v>133.93494000000001</v>
      </c>
      <c r="BE62" s="220">
        <v>135.36758599999999</v>
      </c>
      <c r="BF62" s="220">
        <v>142.293305</v>
      </c>
      <c r="BG62" s="220">
        <v>139.36542800000001</v>
      </c>
      <c r="BH62" s="220">
        <v>161.86721700000001</v>
      </c>
      <c r="BI62" s="220">
        <v>149.03127799999999</v>
      </c>
      <c r="BJ62" s="220">
        <v>94.717192999999995</v>
      </c>
      <c r="BK62" s="220">
        <v>140.01080899999999</v>
      </c>
      <c r="BL62" s="220">
        <v>119.509956</v>
      </c>
      <c r="BM62" s="220">
        <v>142.24200999999999</v>
      </c>
      <c r="BN62" s="220">
        <v>126.44148199999999</v>
      </c>
      <c r="BO62" s="220">
        <v>150.674385</v>
      </c>
      <c r="BP62" s="220">
        <v>170.25605100000001</v>
      </c>
      <c r="BQ62" s="220">
        <v>120.08505100000001</v>
      </c>
      <c r="BR62" s="220">
        <v>109.759067</v>
      </c>
      <c r="BS62" s="220">
        <v>142.12069600000001</v>
      </c>
      <c r="BT62" s="220">
        <v>153.57318699999999</v>
      </c>
      <c r="BU62" s="220">
        <v>153.80775399999999</v>
      </c>
      <c r="BV62" s="220">
        <v>102.276444</v>
      </c>
      <c r="BW62" s="220">
        <v>136.04371599999999</v>
      </c>
      <c r="BX62" s="220">
        <v>144.60300100000001</v>
      </c>
      <c r="BY62" s="220">
        <v>155.86723499999999</v>
      </c>
      <c r="BZ62" s="220">
        <v>123.046013</v>
      </c>
      <c r="CA62" s="220">
        <v>154.40966599999999</v>
      </c>
      <c r="CB62" s="220">
        <v>150.79611199999999</v>
      </c>
      <c r="CC62" s="220">
        <v>102.16036</v>
      </c>
      <c r="CD62" s="220">
        <v>110.960735</v>
      </c>
      <c r="CE62" s="220">
        <v>160.964823</v>
      </c>
      <c r="CF62" s="220">
        <v>147.30661900000001</v>
      </c>
      <c r="CG62" s="220">
        <v>152.92468199999999</v>
      </c>
      <c r="CH62" s="220">
        <v>90.388818000000001</v>
      </c>
      <c r="CI62" s="220">
        <v>145.94997499999999</v>
      </c>
      <c r="CJ62" s="220">
        <v>136.500631</v>
      </c>
      <c r="CK62" s="220">
        <v>150.65128999999999</v>
      </c>
      <c r="CL62" s="220">
        <v>115.78247</v>
      </c>
      <c r="CM62" s="220">
        <v>130.41611</v>
      </c>
      <c r="CN62" s="220">
        <v>127.093276</v>
      </c>
      <c r="CO62" s="220">
        <v>130.51904400000001</v>
      </c>
      <c r="CP62" s="220">
        <v>84.263941000000003</v>
      </c>
      <c r="CQ62" s="220">
        <v>140.24822399999999</v>
      </c>
      <c r="CR62" s="220">
        <v>141.633017</v>
      </c>
      <c r="CS62" s="220">
        <v>131.852405</v>
      </c>
      <c r="CT62" s="220">
        <v>96.327832000000001</v>
      </c>
      <c r="CU62" s="220">
        <v>126.00128599999999</v>
      </c>
      <c r="CV62" s="220">
        <v>130.600245</v>
      </c>
      <c r="CW62" s="220">
        <v>127.58767899999999</v>
      </c>
      <c r="CX62" s="220">
        <v>149.28983500000001</v>
      </c>
      <c r="CY62" s="220">
        <v>138.04170099999999</v>
      </c>
      <c r="CZ62" s="220">
        <v>134.23834299999999</v>
      </c>
      <c r="DA62" s="220">
        <v>135.91471999999999</v>
      </c>
      <c r="DB62" s="220">
        <v>83.891806000000003</v>
      </c>
      <c r="DC62" s="220">
        <v>142.97756000000001</v>
      </c>
      <c r="DD62" s="220">
        <v>140.50649100000001</v>
      </c>
      <c r="DE62" s="220">
        <v>140.42244099999999</v>
      </c>
      <c r="DF62" s="220">
        <v>89.121731999999994</v>
      </c>
      <c r="DG62" s="220">
        <v>127.828157</v>
      </c>
      <c r="DH62" s="220">
        <v>136.27109100000001</v>
      </c>
      <c r="DI62" s="220">
        <v>144.411766</v>
      </c>
      <c r="DJ62" s="220">
        <v>126.89222100000001</v>
      </c>
      <c r="DK62" s="220">
        <v>133.748287</v>
      </c>
      <c r="DL62" s="220">
        <v>128.10176799999999</v>
      </c>
      <c r="DM62" s="220">
        <v>116.332082</v>
      </c>
      <c r="DN62" s="220">
        <v>101.95192400000001</v>
      </c>
      <c r="DO62" s="220">
        <v>137.437454</v>
      </c>
      <c r="DP62" s="220">
        <v>131.04746</v>
      </c>
      <c r="DQ62" s="220">
        <v>137.100705</v>
      </c>
      <c r="DR62" s="220">
        <v>105.37536</v>
      </c>
      <c r="DS62" s="220">
        <v>125.312589</v>
      </c>
      <c r="DT62" s="220">
        <v>134.09085999999999</v>
      </c>
      <c r="DU62" s="220">
        <v>141.43275399999999</v>
      </c>
      <c r="DV62" s="220">
        <v>132.295762</v>
      </c>
      <c r="DW62" s="220">
        <v>144.562828</v>
      </c>
      <c r="DX62" s="220">
        <v>137.233452</v>
      </c>
      <c r="DY62" s="220">
        <v>129.052807</v>
      </c>
      <c r="DZ62" s="220">
        <v>111.113113</v>
      </c>
      <c r="EA62" s="220">
        <v>124.005501</v>
      </c>
      <c r="EB62" s="220">
        <v>150.15959000000001</v>
      </c>
      <c r="EC62" s="220">
        <v>142.78682800000001</v>
      </c>
      <c r="ED62" s="220">
        <v>120.008419</v>
      </c>
      <c r="EE62" s="220">
        <v>136.78370899999999</v>
      </c>
      <c r="EF62" s="220">
        <v>132.65040099999999</v>
      </c>
      <c r="EG62" s="220">
        <v>145.05133900000001</v>
      </c>
      <c r="EH62" s="220">
        <v>140.42577800000001</v>
      </c>
      <c r="EI62" s="220">
        <v>142.47092499999999</v>
      </c>
      <c r="EJ62" s="220">
        <v>143.23629500000001</v>
      </c>
      <c r="EK62" s="220">
        <v>119.665093</v>
      </c>
      <c r="EL62" s="220">
        <v>93.821027999999998</v>
      </c>
      <c r="EM62" s="220">
        <v>139.91789399999999</v>
      </c>
      <c r="EN62" s="220">
        <v>140.43641</v>
      </c>
      <c r="EO62" s="220">
        <v>131.96176800000001</v>
      </c>
      <c r="EP62" s="220">
        <v>114.231527</v>
      </c>
      <c r="EQ62" s="220">
        <v>133.04269600000001</v>
      </c>
      <c r="ER62" s="220">
        <v>126.761527</v>
      </c>
      <c r="ES62" s="220">
        <v>154.80078700000001</v>
      </c>
      <c r="ET62" s="220">
        <v>131.171728</v>
      </c>
      <c r="EU62" s="220">
        <v>141.19752099999999</v>
      </c>
      <c r="EV62" s="220">
        <v>139.53339</v>
      </c>
      <c r="EW62" s="220">
        <v>118.38698599999999</v>
      </c>
      <c r="EX62" s="220">
        <v>93.782041000000007</v>
      </c>
      <c r="EY62" s="220">
        <v>131.26453699999999</v>
      </c>
      <c r="EZ62" s="220">
        <v>143.24766500000001</v>
      </c>
      <c r="FA62" s="220">
        <v>152.142799</v>
      </c>
      <c r="FB62" s="220">
        <v>114.239602</v>
      </c>
      <c r="FC62" s="220">
        <v>137.2287595</v>
      </c>
      <c r="FD62" s="220">
        <v>133.67560750000001</v>
      </c>
    </row>
    <row r="63" spans="1:160" s="327" customFormat="1">
      <c r="A63" s="450" t="s">
        <v>279</v>
      </c>
      <c r="B63" s="220">
        <v>13.37548</v>
      </c>
      <c r="C63" s="220">
        <v>14.236443</v>
      </c>
      <c r="D63" s="220">
        <v>15.506864999999999</v>
      </c>
      <c r="E63" s="220">
        <v>15.263195</v>
      </c>
      <c r="F63" s="220">
        <v>15.700036000000001</v>
      </c>
      <c r="G63" s="220">
        <v>14.986806</v>
      </c>
      <c r="H63" s="220">
        <v>15.478766</v>
      </c>
      <c r="I63" s="220">
        <v>16.387958000000001</v>
      </c>
      <c r="J63" s="220">
        <v>8.6266069999999999</v>
      </c>
      <c r="K63" s="220">
        <v>15.195375</v>
      </c>
      <c r="L63" s="220">
        <v>15.470663999999999</v>
      </c>
      <c r="M63" s="220">
        <v>15.175610000000001</v>
      </c>
      <c r="N63" s="220">
        <v>13.158742</v>
      </c>
      <c r="O63" s="220">
        <v>13.184498</v>
      </c>
      <c r="P63" s="220">
        <v>17.820345</v>
      </c>
      <c r="Q63" s="220">
        <v>16.750354999999999</v>
      </c>
      <c r="R63" s="220">
        <v>13.822366000000001</v>
      </c>
      <c r="S63" s="220">
        <v>15.482502</v>
      </c>
      <c r="T63" s="220">
        <v>16.271065</v>
      </c>
      <c r="U63" s="220">
        <v>15.604827999999999</v>
      </c>
      <c r="V63" s="220">
        <v>8.575132</v>
      </c>
      <c r="W63" s="220">
        <v>15.158716999999999</v>
      </c>
      <c r="X63" s="220">
        <v>16.14939</v>
      </c>
      <c r="Y63" s="220">
        <v>14.609923999999999</v>
      </c>
      <c r="Z63" s="220">
        <v>12.95884</v>
      </c>
      <c r="AA63" s="220">
        <v>15.282005</v>
      </c>
      <c r="AB63" s="220">
        <v>19.746979</v>
      </c>
      <c r="AC63" s="220">
        <v>13.763813000000001</v>
      </c>
      <c r="AD63" s="220">
        <v>14.578754</v>
      </c>
      <c r="AE63" s="220">
        <v>16.814494</v>
      </c>
      <c r="AF63" s="220">
        <v>16.462236000000001</v>
      </c>
      <c r="AG63" s="220">
        <v>16.320349</v>
      </c>
      <c r="AH63" s="220">
        <v>9.0711549999999992</v>
      </c>
      <c r="AI63" s="220">
        <v>14.788021000000001</v>
      </c>
      <c r="AJ63" s="220">
        <v>16.778863999999999</v>
      </c>
      <c r="AK63" s="220">
        <v>16.020049</v>
      </c>
      <c r="AL63" s="220">
        <v>11.510738999999999</v>
      </c>
      <c r="AM63" s="220">
        <v>17.103735</v>
      </c>
      <c r="AN63" s="220">
        <v>16.267113999999999</v>
      </c>
      <c r="AO63" s="220">
        <v>14.454236999999999</v>
      </c>
      <c r="AP63" s="220">
        <v>13.444991999999999</v>
      </c>
      <c r="AQ63" s="220">
        <v>18.351436</v>
      </c>
      <c r="AR63" s="220">
        <v>13.541376</v>
      </c>
      <c r="AS63" s="220">
        <v>16.493397999999999</v>
      </c>
      <c r="AT63" s="220">
        <v>8.7228709999999996</v>
      </c>
      <c r="AU63" s="220">
        <v>15.070376</v>
      </c>
      <c r="AV63" s="220">
        <v>15.799086000000001</v>
      </c>
      <c r="AW63" s="220">
        <v>13.178221000000001</v>
      </c>
      <c r="AX63" s="220">
        <v>7.9748010000000003</v>
      </c>
      <c r="AY63" s="220">
        <v>10.634048999999999</v>
      </c>
      <c r="AZ63" s="220">
        <v>10.244001000000001</v>
      </c>
      <c r="BA63" s="220">
        <v>11.502875</v>
      </c>
      <c r="BB63" s="220">
        <v>10.064920000000001</v>
      </c>
      <c r="BC63" s="220">
        <v>11.368254</v>
      </c>
      <c r="BD63" s="220">
        <v>10.99877</v>
      </c>
      <c r="BE63" s="220">
        <v>12.356745</v>
      </c>
      <c r="BF63" s="220">
        <v>6.5192860000000001</v>
      </c>
      <c r="BG63" s="220">
        <v>11.468133999999999</v>
      </c>
      <c r="BH63" s="220">
        <v>13.924414000000001</v>
      </c>
      <c r="BI63" s="220">
        <v>13.236418</v>
      </c>
      <c r="BJ63" s="220">
        <v>10.261794999999999</v>
      </c>
      <c r="BK63" s="220">
        <v>12.178671</v>
      </c>
      <c r="BL63" s="220">
        <v>12.458342999999999</v>
      </c>
      <c r="BM63" s="220">
        <v>13.930842999999999</v>
      </c>
      <c r="BN63" s="220">
        <v>11.836888999999999</v>
      </c>
      <c r="BO63" s="220">
        <v>12.476684000000001</v>
      </c>
      <c r="BP63" s="220">
        <v>12.728462</v>
      </c>
      <c r="BQ63" s="220">
        <v>13.481244999999999</v>
      </c>
      <c r="BR63" s="220">
        <v>7.0055269999999998</v>
      </c>
      <c r="BS63" s="220">
        <v>12.668951</v>
      </c>
      <c r="BT63" s="220">
        <v>12.434886000000001</v>
      </c>
      <c r="BU63" s="220">
        <v>13.278739</v>
      </c>
      <c r="BV63" s="220">
        <v>10.772358000000001</v>
      </c>
      <c r="BW63" s="220">
        <v>12.275831</v>
      </c>
      <c r="BX63" s="220">
        <v>13.086943</v>
      </c>
      <c r="BY63" s="220">
        <v>13.834557</v>
      </c>
      <c r="BZ63" s="220">
        <v>11.849826999999999</v>
      </c>
      <c r="CA63" s="220">
        <v>10.293590999999999</v>
      </c>
      <c r="CB63" s="220">
        <v>15.944983000000001</v>
      </c>
      <c r="CC63" s="220">
        <v>13.232856</v>
      </c>
      <c r="CD63" s="220">
        <v>6.5934059999999999</v>
      </c>
      <c r="CE63" s="220">
        <v>13.040592</v>
      </c>
      <c r="CF63" s="220">
        <v>12.580624</v>
      </c>
      <c r="CG63" s="220">
        <v>12.163273999999999</v>
      </c>
      <c r="CH63" s="220">
        <v>9.297307</v>
      </c>
      <c r="CI63" s="220">
        <v>11.976895000000001</v>
      </c>
      <c r="CJ63" s="220">
        <v>12.144698999999999</v>
      </c>
      <c r="CK63" s="220">
        <v>12.21527</v>
      </c>
      <c r="CL63" s="220">
        <v>10.347500999999999</v>
      </c>
      <c r="CM63" s="220">
        <v>11.974989000000001</v>
      </c>
      <c r="CN63" s="220">
        <v>11.407068000000001</v>
      </c>
      <c r="CO63" s="220">
        <v>11.84862</v>
      </c>
      <c r="CP63" s="220">
        <v>6.7679609999999997</v>
      </c>
      <c r="CQ63" s="220">
        <v>10.620317</v>
      </c>
      <c r="CR63" s="220">
        <v>12.203275</v>
      </c>
      <c r="CS63" s="220">
        <v>11.065241</v>
      </c>
      <c r="CT63" s="220">
        <v>8.6817480000000007</v>
      </c>
      <c r="CU63" s="220">
        <v>11.773467999999999</v>
      </c>
      <c r="CV63" s="220">
        <v>10.995780999999999</v>
      </c>
      <c r="CW63" s="220">
        <v>10.948776000000001</v>
      </c>
      <c r="CX63" s="220">
        <v>10.501901</v>
      </c>
      <c r="CY63" s="220">
        <v>13.064831</v>
      </c>
      <c r="CZ63" s="220">
        <v>10.671659999999999</v>
      </c>
      <c r="DA63" s="220">
        <v>12.235421000000001</v>
      </c>
      <c r="DB63" s="220">
        <v>5.8116500000000002</v>
      </c>
      <c r="DC63" s="220">
        <v>11.205512000000001</v>
      </c>
      <c r="DD63" s="220">
        <v>11.852501999999999</v>
      </c>
      <c r="DE63" s="220">
        <v>11.392325</v>
      </c>
      <c r="DF63" s="220">
        <v>8.4201099999999993</v>
      </c>
      <c r="DG63" s="220">
        <v>11.370543</v>
      </c>
      <c r="DH63" s="220">
        <v>11.516261</v>
      </c>
      <c r="DI63" s="220">
        <v>12.123727000000001</v>
      </c>
      <c r="DJ63" s="220">
        <v>10.989413000000001</v>
      </c>
      <c r="DK63" s="220">
        <v>11.921485000000001</v>
      </c>
      <c r="DL63" s="220">
        <v>11.211466</v>
      </c>
      <c r="DM63" s="220">
        <v>12.919967</v>
      </c>
      <c r="DN63" s="220">
        <v>6.8970640000000003</v>
      </c>
      <c r="DO63" s="220">
        <v>11.355523</v>
      </c>
      <c r="DP63" s="220">
        <v>12.771618</v>
      </c>
      <c r="DQ63" s="220">
        <v>11.625133</v>
      </c>
      <c r="DR63" s="220">
        <v>9.7133669999999999</v>
      </c>
      <c r="DS63" s="220">
        <v>11.524317</v>
      </c>
      <c r="DT63" s="220">
        <v>11.943989</v>
      </c>
      <c r="DU63" s="220">
        <v>13.418609999999999</v>
      </c>
      <c r="DV63" s="220">
        <v>11.771564</v>
      </c>
      <c r="DW63" s="220">
        <v>12.724447</v>
      </c>
      <c r="DX63" s="220">
        <v>12.438077</v>
      </c>
      <c r="DY63" s="220">
        <v>13.606268</v>
      </c>
      <c r="DZ63" s="220">
        <v>6.5580790000000002</v>
      </c>
      <c r="EA63" s="220">
        <v>12.384705</v>
      </c>
      <c r="EB63" s="220">
        <v>12.747235</v>
      </c>
      <c r="EC63" s="220">
        <v>12.842973000000001</v>
      </c>
      <c r="ED63" s="220">
        <v>11.025956000000001</v>
      </c>
      <c r="EE63" s="220">
        <v>11.708994000000001</v>
      </c>
      <c r="EF63" s="220">
        <v>13.079523999999999</v>
      </c>
      <c r="EG63" s="220">
        <v>12.518101</v>
      </c>
      <c r="EH63" s="220">
        <v>13.131598</v>
      </c>
      <c r="EI63" s="220">
        <v>12.980181</v>
      </c>
      <c r="EJ63" s="220">
        <v>12.663005</v>
      </c>
      <c r="EK63" s="220">
        <v>13.545228</v>
      </c>
      <c r="EL63" s="220">
        <v>7.8334970000000004</v>
      </c>
      <c r="EM63" s="220">
        <v>13.544332000000001</v>
      </c>
      <c r="EN63" s="220">
        <v>13.116913</v>
      </c>
      <c r="EO63" s="220">
        <v>13.532323</v>
      </c>
      <c r="EP63" s="220">
        <v>10.886224</v>
      </c>
      <c r="EQ63" s="220">
        <v>13.171182999999999</v>
      </c>
      <c r="ER63" s="220">
        <v>13.120701</v>
      </c>
      <c r="ES63" s="220">
        <v>14.526628000000001</v>
      </c>
      <c r="ET63" s="220">
        <v>12.010828999999999</v>
      </c>
      <c r="EU63" s="220">
        <v>14.403193</v>
      </c>
      <c r="EV63" s="220">
        <v>13.718242999999999</v>
      </c>
      <c r="EW63" s="220">
        <v>14.379123</v>
      </c>
      <c r="EX63" s="220">
        <v>8.6704059999999998</v>
      </c>
      <c r="EY63" s="220">
        <v>13.847751000000001</v>
      </c>
      <c r="EZ63" s="220">
        <v>13.694606</v>
      </c>
      <c r="FA63" s="220">
        <v>15.114806</v>
      </c>
      <c r="FB63" s="220">
        <v>10.761623999999999</v>
      </c>
      <c r="FC63" s="220">
        <v>13.899649</v>
      </c>
      <c r="FD63" s="220">
        <v>13.698475999999999</v>
      </c>
    </row>
    <row r="64" spans="1:160" s="327" customFormat="1">
      <c r="A64" s="450" t="s">
        <v>43</v>
      </c>
      <c r="B64" s="220">
        <v>28.997007</v>
      </c>
      <c r="C64" s="220">
        <v>31.473905999999999</v>
      </c>
      <c r="D64" s="220">
        <v>26.290483999999999</v>
      </c>
      <c r="E64" s="220">
        <v>30.547816999999998</v>
      </c>
      <c r="F64" s="220">
        <v>29.805558000000001</v>
      </c>
      <c r="G64" s="220">
        <v>32.064376000000003</v>
      </c>
      <c r="H64" s="220">
        <v>30.486967</v>
      </c>
      <c r="I64" s="220">
        <v>30.47175</v>
      </c>
      <c r="J64" s="220">
        <v>23.628975000000001</v>
      </c>
      <c r="K64" s="220">
        <v>30.023505</v>
      </c>
      <c r="L64" s="220">
        <v>30.826236999999999</v>
      </c>
      <c r="M64" s="220">
        <v>29.969753999999998</v>
      </c>
      <c r="N64" s="220">
        <v>28.87265</v>
      </c>
      <c r="O64" s="220">
        <v>28.066893</v>
      </c>
      <c r="P64" s="220">
        <v>26.829138</v>
      </c>
      <c r="Q64" s="220">
        <v>31.645336</v>
      </c>
      <c r="R64" s="220">
        <v>35.005401999999997</v>
      </c>
      <c r="S64" s="220">
        <v>30.281141000000002</v>
      </c>
      <c r="T64" s="220">
        <v>32.839176999999999</v>
      </c>
      <c r="U64" s="220">
        <v>29.303018000000002</v>
      </c>
      <c r="V64" s="220">
        <v>29.886935000000001</v>
      </c>
      <c r="W64" s="220">
        <v>30.135861999999999</v>
      </c>
      <c r="X64" s="220">
        <v>27.015397</v>
      </c>
      <c r="Y64" s="220">
        <v>31.305938999999999</v>
      </c>
      <c r="Z64" s="220">
        <v>31.305938999999999</v>
      </c>
      <c r="AA64" s="220">
        <v>31.305938999999999</v>
      </c>
      <c r="AB64" s="220">
        <v>28.769409</v>
      </c>
      <c r="AC64" s="220">
        <v>29.691466500000001</v>
      </c>
      <c r="AD64" s="220">
        <v>29.691466500000001</v>
      </c>
      <c r="AE64" s="220">
        <v>29.324649999999998</v>
      </c>
      <c r="AF64" s="220">
        <v>25.788148</v>
      </c>
      <c r="AG64" s="220">
        <v>28.175962999999999</v>
      </c>
      <c r="AH64" s="220">
        <v>29.103757000000002</v>
      </c>
      <c r="AI64" s="220">
        <v>29.726179999999999</v>
      </c>
      <c r="AJ64" s="220">
        <v>31.672142000000001</v>
      </c>
      <c r="AK64" s="220">
        <v>30.273658000000001</v>
      </c>
      <c r="AL64" s="220">
        <v>27.353887</v>
      </c>
      <c r="AM64" s="220">
        <v>26.753754000000001</v>
      </c>
      <c r="AN64" s="220">
        <v>32.235118999999997</v>
      </c>
      <c r="AO64" s="220">
        <v>29.019828</v>
      </c>
      <c r="AP64" s="220">
        <v>29.0302495</v>
      </c>
      <c r="AQ64" s="220">
        <v>29.0302495</v>
      </c>
      <c r="AR64" s="220">
        <v>27.807072000000002</v>
      </c>
      <c r="AS64" s="220">
        <v>27.636230000000001</v>
      </c>
      <c r="AT64" s="220">
        <v>26.735534333333334</v>
      </c>
      <c r="AU64" s="220">
        <v>26.735534333333334</v>
      </c>
      <c r="AV64" s="220">
        <v>26.735534333333334</v>
      </c>
      <c r="AW64" s="220">
        <v>22.945502000000001</v>
      </c>
      <c r="AX64" s="220">
        <v>26.989054833333331</v>
      </c>
      <c r="AY64" s="220">
        <v>26.989054833333331</v>
      </c>
      <c r="AZ64" s="220">
        <v>26.989054833333331</v>
      </c>
      <c r="BA64" s="220">
        <v>26.989054833333331</v>
      </c>
      <c r="BB64" s="220">
        <v>26.989054833333331</v>
      </c>
      <c r="BC64" s="220">
        <v>26.989054833333331</v>
      </c>
      <c r="BD64" s="220">
        <v>25.831339</v>
      </c>
      <c r="BE64" s="220">
        <v>25.808873999999999</v>
      </c>
      <c r="BF64" s="220">
        <v>19.873628</v>
      </c>
      <c r="BG64" s="220">
        <v>25.26709</v>
      </c>
      <c r="BH64" s="220">
        <v>26.725671999999999</v>
      </c>
      <c r="BI64" s="220">
        <v>26.212005000000001</v>
      </c>
      <c r="BJ64" s="220">
        <v>25.251145000000001</v>
      </c>
      <c r="BK64" s="220">
        <v>26.824154</v>
      </c>
      <c r="BL64" s="220">
        <v>25.646408000000001</v>
      </c>
      <c r="BM64" s="220">
        <v>28.578213000000002</v>
      </c>
      <c r="BN64" s="220">
        <v>26.547979999999999</v>
      </c>
      <c r="BO64" s="220">
        <v>28.711901000000001</v>
      </c>
      <c r="BP64" s="220">
        <v>27.550754999999999</v>
      </c>
      <c r="BQ64" s="220">
        <v>27.57375</v>
      </c>
      <c r="BR64" s="220">
        <v>22.456647</v>
      </c>
      <c r="BS64" s="220">
        <v>25.690396</v>
      </c>
      <c r="BT64" s="220">
        <v>26.797806999999999</v>
      </c>
      <c r="BU64" s="220">
        <v>26.609204999999999</v>
      </c>
      <c r="BV64" s="220">
        <v>26.197800000000001</v>
      </c>
      <c r="BW64" s="220">
        <v>24.752715999999999</v>
      </c>
      <c r="BX64" s="220">
        <v>29.136700999999999</v>
      </c>
      <c r="BY64" s="220">
        <v>29.721668999999999</v>
      </c>
      <c r="BZ64" s="220">
        <v>28.285391000000001</v>
      </c>
      <c r="CA64" s="220">
        <v>29.660551000000002</v>
      </c>
      <c r="CB64" s="220">
        <v>30.347681000000001</v>
      </c>
      <c r="CC64" s="220">
        <v>26.232503000000001</v>
      </c>
      <c r="CD64" s="220">
        <v>23.970865</v>
      </c>
      <c r="CE64" s="220">
        <v>28.248429000000002</v>
      </c>
      <c r="CF64" s="220">
        <v>27.576011000000001</v>
      </c>
      <c r="CG64" s="220">
        <v>26.353750999999999</v>
      </c>
      <c r="CH64" s="220">
        <v>23.225104999999999</v>
      </c>
      <c r="CI64" s="220">
        <v>27.156611000000002</v>
      </c>
      <c r="CJ64" s="220">
        <v>26.854386000000002</v>
      </c>
      <c r="CK64" s="220">
        <v>28.881820999999999</v>
      </c>
      <c r="CL64" s="220">
        <v>25.686202999999999</v>
      </c>
      <c r="CM64" s="220">
        <v>26.537125</v>
      </c>
      <c r="CN64" s="220">
        <v>23.622833</v>
      </c>
      <c r="CO64" s="220">
        <v>18.659725000000002</v>
      </c>
      <c r="CP64" s="220">
        <v>23.338660000000001</v>
      </c>
      <c r="CQ64" s="220">
        <v>21.631732</v>
      </c>
      <c r="CR64" s="220">
        <v>25.76408</v>
      </c>
      <c r="CS64" s="220">
        <v>27.037727</v>
      </c>
      <c r="CT64" s="220">
        <v>25.398654000000001</v>
      </c>
      <c r="CU64" s="220">
        <v>27.215146000000001</v>
      </c>
      <c r="CV64" s="220">
        <v>25.160240999999999</v>
      </c>
      <c r="CW64" s="220">
        <v>29.089379999999998</v>
      </c>
      <c r="CX64" s="220">
        <v>24.001828</v>
      </c>
      <c r="CY64" s="220">
        <v>25.666347999999999</v>
      </c>
      <c r="CZ64" s="220">
        <v>29.728351</v>
      </c>
      <c r="DA64" s="220">
        <v>26.650511999999999</v>
      </c>
      <c r="DB64" s="220">
        <v>23.326232000000001</v>
      </c>
      <c r="DC64" s="220">
        <v>26.813770000000002</v>
      </c>
      <c r="DD64" s="220">
        <v>27.178832</v>
      </c>
      <c r="DE64" s="220">
        <v>26.718506000000001</v>
      </c>
      <c r="DF64" s="220">
        <v>25.880507000000001</v>
      </c>
      <c r="DG64" s="220">
        <v>27.907591</v>
      </c>
      <c r="DH64" s="220">
        <v>25.622976999999999</v>
      </c>
      <c r="DI64" s="220">
        <v>25.895457</v>
      </c>
      <c r="DJ64" s="220">
        <v>25.522644</v>
      </c>
      <c r="DK64" s="220">
        <v>27.369692000000001</v>
      </c>
      <c r="DL64" s="220">
        <v>26.493760999999999</v>
      </c>
      <c r="DM64" s="220">
        <v>32.006059</v>
      </c>
      <c r="DN64" s="220">
        <v>25.420096999999998</v>
      </c>
      <c r="DO64" s="220">
        <v>27.532610999999999</v>
      </c>
      <c r="DP64" s="220">
        <v>27.875969999999999</v>
      </c>
      <c r="DQ64" s="220">
        <v>25.125395999999999</v>
      </c>
      <c r="DR64" s="220">
        <v>24.446282</v>
      </c>
      <c r="DS64" s="220">
        <v>25.839863000000001</v>
      </c>
      <c r="DT64" s="220">
        <v>23.985240999999998</v>
      </c>
      <c r="DU64" s="220">
        <v>27.120474999999999</v>
      </c>
      <c r="DV64" s="220">
        <v>24.973703</v>
      </c>
      <c r="DW64" s="220">
        <v>26.251501000000001</v>
      </c>
      <c r="DX64" s="220">
        <v>26.004463999999999</v>
      </c>
      <c r="DY64" s="220">
        <v>26.576926</v>
      </c>
      <c r="DZ64" s="220">
        <v>25.088080999999999</v>
      </c>
      <c r="EA64" s="220">
        <v>26.018730000000001</v>
      </c>
      <c r="EB64" s="220">
        <v>27.329402999999999</v>
      </c>
      <c r="EC64" s="220">
        <v>24.079478999999999</v>
      </c>
      <c r="ED64" s="220">
        <v>22.536888000000001</v>
      </c>
      <c r="EE64" s="220">
        <v>24.464006999999999</v>
      </c>
      <c r="EF64" s="220">
        <v>29.856210999999998</v>
      </c>
      <c r="EG64" s="220">
        <v>25.573618</v>
      </c>
      <c r="EH64" s="220">
        <v>26.091577999999998</v>
      </c>
      <c r="EI64" s="220">
        <v>26.499547</v>
      </c>
      <c r="EJ64" s="220">
        <v>23.283401000000001</v>
      </c>
      <c r="EK64" s="220">
        <v>25.275480999999999</v>
      </c>
      <c r="EL64" s="220">
        <v>25.158977</v>
      </c>
      <c r="EM64" s="220">
        <v>26.431542</v>
      </c>
      <c r="EN64" s="220">
        <v>27.070008999999999</v>
      </c>
      <c r="EO64" s="220">
        <v>25.630538000000001</v>
      </c>
      <c r="EP64" s="220">
        <v>25.970299000000001</v>
      </c>
      <c r="EQ64" s="220">
        <v>27.125323999999999</v>
      </c>
      <c r="ER64" s="220">
        <v>25.129825</v>
      </c>
      <c r="ES64" s="220">
        <v>27.7422</v>
      </c>
      <c r="ET64" s="220">
        <v>25.820871</v>
      </c>
      <c r="EU64" s="220">
        <v>27.718257000000001</v>
      </c>
      <c r="EV64" s="220">
        <v>26.094864999999999</v>
      </c>
      <c r="EW64" s="220">
        <v>27.270986000000001</v>
      </c>
      <c r="EX64" s="220">
        <v>25.757783</v>
      </c>
      <c r="EY64" s="220">
        <v>25.826608</v>
      </c>
      <c r="EZ64" s="220">
        <v>26.302790000000002</v>
      </c>
      <c r="FA64" s="220">
        <v>26.379237</v>
      </c>
      <c r="FB64" s="220">
        <v>26.531338999999999</v>
      </c>
      <c r="FC64" s="220">
        <v>24.1601</v>
      </c>
      <c r="FD64" s="220">
        <v>25.096467000000001</v>
      </c>
    </row>
    <row r="65" spans="1:160" s="327" customFormat="1">
      <c r="A65" s="450" t="s">
        <v>280</v>
      </c>
      <c r="B65" s="220">
        <v>67.160557999999995</v>
      </c>
      <c r="C65" s="220">
        <v>68.382306</v>
      </c>
      <c r="D65" s="220">
        <v>64.029964000000007</v>
      </c>
      <c r="E65" s="220">
        <v>62.793505000000003</v>
      </c>
      <c r="F65" s="220">
        <v>65.917732999999998</v>
      </c>
      <c r="G65" s="220">
        <v>68.771304999999998</v>
      </c>
      <c r="H65" s="220">
        <v>67.978837999999996</v>
      </c>
      <c r="I65" s="220">
        <v>70.144188</v>
      </c>
      <c r="J65" s="220">
        <v>63.211516000000003</v>
      </c>
      <c r="K65" s="220">
        <v>66.009652000000003</v>
      </c>
      <c r="L65" s="220">
        <v>71.925595000000001</v>
      </c>
      <c r="M65" s="220">
        <v>68.837931999999995</v>
      </c>
      <c r="N65" s="220">
        <v>68.107832999999999</v>
      </c>
      <c r="O65" s="220">
        <v>65.355367000000001</v>
      </c>
      <c r="P65" s="220">
        <v>66.865917999999994</v>
      </c>
      <c r="Q65" s="220">
        <v>71.783969999999997</v>
      </c>
      <c r="R65" s="220">
        <v>69.246049999999997</v>
      </c>
      <c r="S65" s="220">
        <v>71.163976000000005</v>
      </c>
      <c r="T65" s="220">
        <v>64.655799000000002</v>
      </c>
      <c r="U65" s="220">
        <v>71.162025999999997</v>
      </c>
      <c r="V65" s="220">
        <v>65.190400999999994</v>
      </c>
      <c r="W65" s="220">
        <v>66.410763000000003</v>
      </c>
      <c r="X65" s="220">
        <v>75.171526999999998</v>
      </c>
      <c r="Y65" s="220">
        <v>70.398605000000003</v>
      </c>
      <c r="Z65" s="220">
        <v>70.638914</v>
      </c>
      <c r="AA65" s="220">
        <v>64.081998999999996</v>
      </c>
      <c r="AB65" s="220">
        <v>65.635350000000003</v>
      </c>
      <c r="AC65" s="220">
        <v>72.270662999999999</v>
      </c>
      <c r="AD65" s="220">
        <v>74.974233999999996</v>
      </c>
      <c r="AE65" s="220">
        <v>72.285207999999997</v>
      </c>
      <c r="AF65" s="220">
        <v>72.959772000000001</v>
      </c>
      <c r="AG65" s="220">
        <v>75.421795000000003</v>
      </c>
      <c r="AH65" s="220">
        <v>65.642375000000001</v>
      </c>
      <c r="AI65" s="220">
        <v>70.704544999999996</v>
      </c>
      <c r="AJ65" s="220">
        <v>72.698541000000006</v>
      </c>
      <c r="AK65" s="220">
        <v>65.521687999999997</v>
      </c>
      <c r="AL65" s="220">
        <v>71.258762000000004</v>
      </c>
      <c r="AM65" s="220">
        <v>68.492103</v>
      </c>
      <c r="AN65" s="220">
        <v>68.859014999999999</v>
      </c>
      <c r="AO65" s="220">
        <v>68.515793000000002</v>
      </c>
      <c r="AP65" s="220">
        <v>66.006598999999994</v>
      </c>
      <c r="AQ65" s="220">
        <v>64.807023999999998</v>
      </c>
      <c r="AR65" s="220">
        <v>55.053925</v>
      </c>
      <c r="AS65" s="220">
        <v>57.864967666666665</v>
      </c>
      <c r="AT65" s="220">
        <v>57.864967666666665</v>
      </c>
      <c r="AU65" s="220">
        <v>57.864967666666665</v>
      </c>
      <c r="AV65" s="220">
        <v>57.994936000000003</v>
      </c>
      <c r="AW65" s="220">
        <v>49.300621999999997</v>
      </c>
      <c r="AX65" s="220">
        <v>33.404724999999999</v>
      </c>
      <c r="AY65" s="220">
        <v>37.880682</v>
      </c>
      <c r="AZ65" s="220">
        <v>49.837035999999998</v>
      </c>
      <c r="BA65" s="220">
        <v>57.245151</v>
      </c>
      <c r="BB65" s="220">
        <v>47.214274000000003</v>
      </c>
      <c r="BC65" s="220">
        <v>51.445925000000003</v>
      </c>
      <c r="BD65" s="220">
        <v>46.782865000000001</v>
      </c>
      <c r="BE65" s="220">
        <v>44.401397000000003</v>
      </c>
      <c r="BF65" s="220">
        <v>36.450949999999999</v>
      </c>
      <c r="BG65" s="220">
        <v>46.499614000000001</v>
      </c>
      <c r="BH65" s="220">
        <v>46.499614000000001</v>
      </c>
      <c r="BI65" s="220">
        <v>46.499614000000001</v>
      </c>
      <c r="BJ65" s="220">
        <v>40.498804</v>
      </c>
      <c r="BK65" s="220">
        <v>31.908003000000001</v>
      </c>
      <c r="BL65" s="220">
        <v>37.591577999999998</v>
      </c>
      <c r="BM65" s="220">
        <v>51.695917999999999</v>
      </c>
      <c r="BN65" s="220">
        <v>51.232816</v>
      </c>
      <c r="BO65" s="220">
        <v>50.532364999999999</v>
      </c>
      <c r="BP65" s="220">
        <v>52.014225000000003</v>
      </c>
      <c r="BQ65" s="220">
        <v>49.840564000000001</v>
      </c>
      <c r="BR65" s="220">
        <v>51.586357999999997</v>
      </c>
      <c r="BS65" s="220">
        <v>43.158754999999999</v>
      </c>
      <c r="BT65" s="220">
        <v>46.172365999999997</v>
      </c>
      <c r="BU65" s="220">
        <v>40.059190999999998</v>
      </c>
      <c r="BV65" s="220">
        <v>32.427593000000002</v>
      </c>
      <c r="BW65" s="220">
        <v>31.118842999999998</v>
      </c>
      <c r="BX65" s="220">
        <v>44.891607</v>
      </c>
      <c r="BY65" s="220">
        <v>44.891607</v>
      </c>
      <c r="BZ65" s="220">
        <v>43.716169000000001</v>
      </c>
      <c r="CA65" s="220">
        <v>43.264566000000002</v>
      </c>
      <c r="CB65" s="220">
        <v>36.467267</v>
      </c>
      <c r="CC65" s="220">
        <v>38.106014999999999</v>
      </c>
      <c r="CD65" s="220">
        <v>35.634445999999997</v>
      </c>
      <c r="CE65" s="220">
        <v>31.253896999999998</v>
      </c>
      <c r="CF65" s="220">
        <v>33.427402999999998</v>
      </c>
      <c r="CG65" s="220">
        <v>20.120363000000001</v>
      </c>
      <c r="CH65" s="220">
        <v>21.331966999999999</v>
      </c>
      <c r="CI65" s="220">
        <v>33.240209</v>
      </c>
      <c r="CJ65" s="220">
        <v>41.685065999999999</v>
      </c>
      <c r="CK65" s="220">
        <v>39.586781999999999</v>
      </c>
      <c r="CL65" s="220">
        <v>35.841059999999999</v>
      </c>
      <c r="CM65" s="220">
        <v>40.875017999999997</v>
      </c>
      <c r="CN65" s="220">
        <v>42.564121</v>
      </c>
      <c r="CO65" s="220">
        <v>38.535778999999998</v>
      </c>
      <c r="CP65" s="220">
        <v>34.876117999999998</v>
      </c>
      <c r="CQ65" s="220">
        <v>22.132095</v>
      </c>
      <c r="CR65" s="220">
        <v>29.373821</v>
      </c>
      <c r="CS65" s="220">
        <v>23.236879999999999</v>
      </c>
      <c r="CT65" s="220">
        <v>21.122278999999999</v>
      </c>
      <c r="CU65" s="220">
        <v>24.35454</v>
      </c>
      <c r="CV65" s="220">
        <v>26.346751000000001</v>
      </c>
      <c r="CW65" s="220">
        <v>30.017569999999999</v>
      </c>
      <c r="CX65" s="220">
        <v>30.425484999999998</v>
      </c>
      <c r="CY65" s="220">
        <v>28.495263999999999</v>
      </c>
      <c r="CZ65" s="220">
        <v>31.760842</v>
      </c>
      <c r="DA65" s="220">
        <v>26.585056000000002</v>
      </c>
      <c r="DB65" s="220">
        <v>32.732982</v>
      </c>
      <c r="DC65" s="220">
        <v>26.928643000000001</v>
      </c>
      <c r="DD65" s="220">
        <v>26.874787000000001</v>
      </c>
      <c r="DE65" s="220">
        <v>27.283605999999999</v>
      </c>
      <c r="DF65" s="220">
        <v>27.717693000000001</v>
      </c>
      <c r="DG65" s="220">
        <v>27.104393999999999</v>
      </c>
      <c r="DH65" s="220">
        <v>29.335822</v>
      </c>
      <c r="DI65" s="220">
        <v>33.251618999999998</v>
      </c>
      <c r="DJ65" s="220">
        <v>30.684685000000002</v>
      </c>
      <c r="DK65" s="220">
        <v>25.163615</v>
      </c>
      <c r="DL65" s="220">
        <v>29.64076</v>
      </c>
      <c r="DM65" s="220">
        <v>29.285722</v>
      </c>
      <c r="DN65" s="220">
        <v>28.754570000000001</v>
      </c>
      <c r="DO65" s="220">
        <v>27.511626</v>
      </c>
      <c r="DP65" s="220">
        <v>32.447879999999998</v>
      </c>
      <c r="DQ65" s="220">
        <v>23.774003</v>
      </c>
      <c r="DR65" s="220">
        <v>24.423684000000002</v>
      </c>
      <c r="DS65" s="220">
        <v>28.958583000000001</v>
      </c>
      <c r="DT65" s="220">
        <v>24.066344000000001</v>
      </c>
      <c r="DU65" s="220">
        <v>32.5518085</v>
      </c>
      <c r="DV65" s="220">
        <v>30.1980915</v>
      </c>
      <c r="DW65" s="220">
        <v>32.897438999999999</v>
      </c>
      <c r="DX65" s="220">
        <v>31.104837</v>
      </c>
      <c r="DY65" s="220">
        <v>26.599375999999999</v>
      </c>
      <c r="DZ65" s="220">
        <v>26.488251999999999</v>
      </c>
      <c r="EA65" s="220">
        <v>20.983440000000002</v>
      </c>
      <c r="EB65" s="220">
        <v>26.647478</v>
      </c>
      <c r="EC65" s="220">
        <v>27.000729</v>
      </c>
      <c r="ED65" s="220">
        <v>24.637975999999998</v>
      </c>
      <c r="EE65" s="220">
        <v>27.369486999999999</v>
      </c>
      <c r="EF65" s="220">
        <v>27.596807999999999</v>
      </c>
      <c r="EG65" s="220">
        <v>28.278172000000001</v>
      </c>
      <c r="EH65" s="220">
        <v>33.193781000000001</v>
      </c>
      <c r="EI65" s="220">
        <v>32.074105000000003</v>
      </c>
      <c r="EJ65" s="220">
        <v>29.471564999999998</v>
      </c>
      <c r="EK65" s="220">
        <v>30.419636000000001</v>
      </c>
      <c r="EL65" s="220">
        <v>30.444956000000001</v>
      </c>
      <c r="EM65" s="220">
        <v>29.977962000000002</v>
      </c>
      <c r="EN65" s="220">
        <v>31.555139</v>
      </c>
      <c r="EO65" s="220">
        <v>29.000250000000001</v>
      </c>
      <c r="EP65" s="220">
        <v>23.013863000000001</v>
      </c>
      <c r="EQ65" s="220">
        <v>34.362107999999999</v>
      </c>
      <c r="ER65" s="220">
        <v>22.586172999999999</v>
      </c>
      <c r="ES65" s="220">
        <v>32.506880000000002</v>
      </c>
      <c r="ET65" s="220">
        <v>35.058515</v>
      </c>
      <c r="EU65" s="220">
        <v>31.806031000000001</v>
      </c>
      <c r="EV65" s="220">
        <v>33.449485000000003</v>
      </c>
      <c r="EW65" s="220">
        <v>34.324683999999998</v>
      </c>
      <c r="EX65" s="220">
        <v>34.174993000000001</v>
      </c>
      <c r="EY65" s="220">
        <v>31.137397</v>
      </c>
      <c r="EZ65" s="220">
        <v>34.338048999999998</v>
      </c>
      <c r="FA65" s="220">
        <v>33.327894000000001</v>
      </c>
      <c r="FB65" s="220">
        <v>30.693809999999999</v>
      </c>
      <c r="FC65" s="220">
        <v>30.557272000000001</v>
      </c>
      <c r="FD65" s="220">
        <v>30.899639000000001</v>
      </c>
    </row>
    <row r="66" spans="1:160" s="327" customFormat="1">
      <c r="A66" s="450" t="s">
        <v>45</v>
      </c>
      <c r="B66" s="220">
        <v>32.250042999999998</v>
      </c>
      <c r="C66" s="220">
        <v>35.046774999999997</v>
      </c>
      <c r="D66" s="220">
        <v>35.919905999999997</v>
      </c>
      <c r="E66" s="220">
        <v>37.276259000000003</v>
      </c>
      <c r="F66" s="220">
        <v>35.172215999999999</v>
      </c>
      <c r="G66" s="220">
        <v>36.172401000000001</v>
      </c>
      <c r="H66" s="220">
        <v>36.423589999999997</v>
      </c>
      <c r="I66" s="220">
        <v>34.284204000000003</v>
      </c>
      <c r="J66" s="220">
        <v>26.503882999999998</v>
      </c>
      <c r="K66" s="220">
        <v>34.551613000000003</v>
      </c>
      <c r="L66" s="220">
        <v>37.191786999999998</v>
      </c>
      <c r="M66" s="220">
        <v>34.961168000000001</v>
      </c>
      <c r="N66" s="220">
        <v>34.435809999999996</v>
      </c>
      <c r="O66" s="220">
        <v>38.855649</v>
      </c>
      <c r="P66" s="220">
        <v>38.008659000000002</v>
      </c>
      <c r="Q66" s="220">
        <v>38.289529000000002</v>
      </c>
      <c r="R66" s="220">
        <v>34.046954999999997</v>
      </c>
      <c r="S66" s="220">
        <v>40.055101999999998</v>
      </c>
      <c r="T66" s="220">
        <v>34.321544000000003</v>
      </c>
      <c r="U66" s="220">
        <v>35.472016000000004</v>
      </c>
      <c r="V66" s="220">
        <v>26.599049999999998</v>
      </c>
      <c r="W66" s="220">
        <v>35.888934999999996</v>
      </c>
      <c r="X66" s="220">
        <v>36.884965999999999</v>
      </c>
      <c r="Y66" s="220">
        <v>36.122520000000002</v>
      </c>
      <c r="Z66" s="220">
        <v>33.550991000000003</v>
      </c>
      <c r="AA66" s="220">
        <v>34.093836000000003</v>
      </c>
      <c r="AB66" s="220">
        <v>42.106619000000002</v>
      </c>
      <c r="AC66" s="220">
        <v>38.630279000000002</v>
      </c>
      <c r="AD66" s="220">
        <v>36.173062999999999</v>
      </c>
      <c r="AE66" s="220">
        <v>37.992303</v>
      </c>
      <c r="AF66" s="220">
        <v>35.698137000000003</v>
      </c>
      <c r="AG66" s="220">
        <v>37.322471</v>
      </c>
      <c r="AH66" s="220">
        <v>25.639433</v>
      </c>
      <c r="AI66" s="220">
        <v>33.705188</v>
      </c>
      <c r="AJ66" s="220">
        <v>37.148960000000002</v>
      </c>
      <c r="AK66" s="220">
        <v>36.625881999999997</v>
      </c>
      <c r="AL66" s="220">
        <v>33.129955000000002</v>
      </c>
      <c r="AM66" s="220">
        <v>34.744649000000003</v>
      </c>
      <c r="AN66" s="220">
        <v>39.364168999999997</v>
      </c>
      <c r="AO66" s="220">
        <v>38.757413</v>
      </c>
      <c r="AP66" s="220">
        <v>36.917189</v>
      </c>
      <c r="AQ66" s="220">
        <v>37.037883000000001</v>
      </c>
      <c r="AR66" s="220">
        <v>35.369272000000002</v>
      </c>
      <c r="AS66" s="220">
        <v>32.733671000000001</v>
      </c>
      <c r="AT66" s="220">
        <v>22.194724999999998</v>
      </c>
      <c r="AU66" s="220">
        <v>31.511379999999999</v>
      </c>
      <c r="AV66" s="220">
        <v>34.104792000000003</v>
      </c>
      <c r="AW66" s="220">
        <v>34.70431</v>
      </c>
      <c r="AX66" s="220">
        <v>24.831941</v>
      </c>
      <c r="AY66" s="220">
        <v>25.238205000000001</v>
      </c>
      <c r="AZ66" s="220">
        <v>30.699597000000001</v>
      </c>
      <c r="BA66" s="220">
        <v>29.306692999999999</v>
      </c>
      <c r="BB66" s="220">
        <v>26.033055000000001</v>
      </c>
      <c r="BC66" s="220">
        <v>29.13973</v>
      </c>
      <c r="BD66" s="220">
        <v>24.481112</v>
      </c>
      <c r="BE66" s="220">
        <v>26.595030000000001</v>
      </c>
      <c r="BF66" s="220">
        <v>20.213272</v>
      </c>
      <c r="BG66" s="220">
        <v>26.035049999999998</v>
      </c>
      <c r="BH66" s="220">
        <v>27.514742999999999</v>
      </c>
      <c r="BI66" s="220">
        <v>26.840312999999998</v>
      </c>
      <c r="BJ66" s="220">
        <v>21.472514</v>
      </c>
      <c r="BK66" s="220">
        <v>26.565487999999998</v>
      </c>
      <c r="BL66" s="220">
        <v>29.016905999999999</v>
      </c>
      <c r="BM66" s="220">
        <v>28.114412000000002</v>
      </c>
      <c r="BN66" s="220">
        <v>24.756547999999999</v>
      </c>
      <c r="BO66" s="220">
        <v>27.439630000000001</v>
      </c>
      <c r="BP66" s="220">
        <v>26.810777000000002</v>
      </c>
      <c r="BQ66" s="220">
        <v>29.274874000000001</v>
      </c>
      <c r="BR66" s="220">
        <v>20.599672000000002</v>
      </c>
      <c r="BS66" s="220">
        <v>25.560628999999999</v>
      </c>
      <c r="BT66" s="220">
        <v>25.848703</v>
      </c>
      <c r="BU66" s="220">
        <v>26.695791</v>
      </c>
      <c r="BV66" s="220">
        <v>23.109154</v>
      </c>
      <c r="BW66" s="220">
        <v>25.504629000000001</v>
      </c>
      <c r="BX66" s="220">
        <v>26.220151999999999</v>
      </c>
      <c r="BY66" s="220">
        <v>26.412519</v>
      </c>
      <c r="BZ66" s="220">
        <v>23.494357999999998</v>
      </c>
      <c r="CA66" s="220">
        <v>28.226859000000001</v>
      </c>
      <c r="CB66" s="220">
        <v>26.706126999999999</v>
      </c>
      <c r="CC66" s="220">
        <v>27.373676</v>
      </c>
      <c r="CD66" s="220">
        <v>20.692833</v>
      </c>
      <c r="CE66" s="220">
        <v>27.507142999999999</v>
      </c>
      <c r="CF66" s="220">
        <v>25.438533</v>
      </c>
      <c r="CG66" s="220">
        <v>24.664919999999999</v>
      </c>
      <c r="CH66" s="220">
        <v>20.765317</v>
      </c>
      <c r="CI66" s="220">
        <v>24.149142000000001</v>
      </c>
      <c r="CJ66" s="220">
        <v>23.924346</v>
      </c>
      <c r="CK66" s="220">
        <v>24.113524000000002</v>
      </c>
      <c r="CL66" s="220">
        <v>21.674893000000001</v>
      </c>
      <c r="CM66" s="220">
        <v>24.679102</v>
      </c>
      <c r="CN66" s="220">
        <v>25.009039999999999</v>
      </c>
      <c r="CO66" s="220">
        <v>23.263943000000001</v>
      </c>
      <c r="CP66" s="220">
        <v>20.965194</v>
      </c>
      <c r="CQ66" s="220">
        <v>22.557524999999998</v>
      </c>
      <c r="CR66" s="220">
        <v>23.175266000000001</v>
      </c>
      <c r="CS66" s="220">
        <v>22.423544</v>
      </c>
      <c r="CT66" s="220">
        <v>17.531748</v>
      </c>
      <c r="CU66" s="220">
        <v>21.492819000000001</v>
      </c>
      <c r="CV66" s="220">
        <v>21.034849000000001</v>
      </c>
      <c r="CW66" s="220">
        <v>22.825253</v>
      </c>
      <c r="CX66" s="220">
        <v>21.744354000000001</v>
      </c>
      <c r="CY66" s="220">
        <v>22.703835999999999</v>
      </c>
      <c r="CZ66" s="220">
        <v>22.790431000000002</v>
      </c>
      <c r="DA66" s="220">
        <v>25.275362999999999</v>
      </c>
      <c r="DB66" s="220">
        <v>18.631050999999999</v>
      </c>
      <c r="DC66" s="220">
        <v>21.901959999999999</v>
      </c>
      <c r="DD66" s="220">
        <v>23.278171</v>
      </c>
      <c r="DE66" s="220">
        <v>20.413554999999999</v>
      </c>
      <c r="DF66" s="220">
        <v>18.027376</v>
      </c>
      <c r="DG66" s="220">
        <v>20.664667000000001</v>
      </c>
      <c r="DH66" s="220">
        <v>19.476849999999999</v>
      </c>
      <c r="DI66" s="220">
        <v>22.423022</v>
      </c>
      <c r="DJ66" s="220">
        <v>20.896925</v>
      </c>
      <c r="DK66" s="220">
        <v>22.226845999999998</v>
      </c>
      <c r="DL66" s="220">
        <v>21.503847</v>
      </c>
      <c r="DM66" s="220">
        <v>23.020962999999998</v>
      </c>
      <c r="DN66" s="220">
        <v>18.325699</v>
      </c>
      <c r="DO66" s="220">
        <v>21.679727</v>
      </c>
      <c r="DP66" s="220">
        <v>23.078184</v>
      </c>
      <c r="DQ66" s="220">
        <v>23.774003</v>
      </c>
      <c r="DR66" s="220">
        <v>18.229984999999999</v>
      </c>
      <c r="DS66" s="220">
        <v>20.742498999999999</v>
      </c>
      <c r="DT66" s="220">
        <v>20.622017</v>
      </c>
      <c r="DU66" s="220">
        <v>22.320384000000001</v>
      </c>
      <c r="DV66" s="220">
        <v>20.567589000000002</v>
      </c>
      <c r="DW66" s="220">
        <v>22.924163</v>
      </c>
      <c r="DX66" s="220">
        <v>22.190833999999999</v>
      </c>
      <c r="DY66" s="220">
        <v>24.496400000000001</v>
      </c>
      <c r="DZ66" s="220">
        <v>19.160066</v>
      </c>
      <c r="EA66" s="220">
        <v>22.019711000000001</v>
      </c>
      <c r="EB66" s="220">
        <v>22.043468000000001</v>
      </c>
      <c r="EC66" s="220">
        <v>20.988931000000001</v>
      </c>
      <c r="ED66" s="220">
        <v>17.981134000000001</v>
      </c>
      <c r="EE66" s="220">
        <v>19.340523999999998</v>
      </c>
      <c r="EF66" s="220">
        <v>20.226429</v>
      </c>
      <c r="EG66" s="220">
        <v>23.620481000000002</v>
      </c>
      <c r="EH66" s="220">
        <v>21.942518</v>
      </c>
      <c r="EI66" s="220">
        <v>22.190639999999998</v>
      </c>
      <c r="EJ66" s="220">
        <v>23.505419</v>
      </c>
      <c r="EK66" s="220">
        <v>23.430741000000001</v>
      </c>
      <c r="EL66" s="220">
        <v>21.041882000000001</v>
      </c>
      <c r="EM66" s="220">
        <v>21.520727000000001</v>
      </c>
      <c r="EN66" s="220">
        <v>23.030536000000001</v>
      </c>
      <c r="EO66" s="220">
        <v>20.206115</v>
      </c>
      <c r="EP66" s="220">
        <v>19.767157999999998</v>
      </c>
      <c r="EQ66" s="220">
        <v>20.694772</v>
      </c>
      <c r="ER66" s="220">
        <v>18.209377</v>
      </c>
      <c r="ES66" s="220">
        <v>22.269613</v>
      </c>
      <c r="ET66" s="220">
        <v>26.967759000000001</v>
      </c>
      <c r="EU66" s="220">
        <v>24.739581000000001</v>
      </c>
      <c r="EV66" s="220">
        <v>25.472014000000001</v>
      </c>
      <c r="EW66" s="220">
        <v>26.547362</v>
      </c>
      <c r="EX66" s="220">
        <v>20.962803999999998</v>
      </c>
      <c r="EY66" s="220">
        <v>24.172657999999998</v>
      </c>
      <c r="EZ66" s="220">
        <v>24.269687000000001</v>
      </c>
      <c r="FA66" s="220">
        <v>24.312182</v>
      </c>
      <c r="FB66" s="220">
        <v>19.673776</v>
      </c>
      <c r="FC66" s="220">
        <v>23.084242</v>
      </c>
      <c r="FD66" s="220">
        <v>22.440655</v>
      </c>
    </row>
    <row r="67" spans="1:160" s="327" customFormat="1">
      <c r="A67" s="450" t="s">
        <v>46</v>
      </c>
      <c r="B67" s="220">
        <v>359.83909799999998</v>
      </c>
      <c r="C67" s="220">
        <v>351.92538400000001</v>
      </c>
      <c r="D67" s="220">
        <v>347.52715499999999</v>
      </c>
      <c r="E67" s="220">
        <v>397.93495200000001</v>
      </c>
      <c r="F67" s="220">
        <v>424.76910900000001</v>
      </c>
      <c r="G67" s="220">
        <v>477.07999699999999</v>
      </c>
      <c r="H67" s="220">
        <v>397.81821400000001</v>
      </c>
      <c r="I67" s="220">
        <v>404.27678800000001</v>
      </c>
      <c r="J67" s="220">
        <v>388.90486300999999</v>
      </c>
      <c r="K67" s="220">
        <v>409.76483598999999</v>
      </c>
      <c r="L67" s="220">
        <v>398.39778799999999</v>
      </c>
      <c r="M67" s="220">
        <v>361.773595</v>
      </c>
      <c r="N67" s="220">
        <v>374.70042999999998</v>
      </c>
      <c r="O67" s="220">
        <v>355.72510699999998</v>
      </c>
      <c r="P67" s="220">
        <v>328.32038799999998</v>
      </c>
      <c r="Q67" s="220">
        <v>378.14585599999998</v>
      </c>
      <c r="R67" s="220">
        <v>422.71021400000001</v>
      </c>
      <c r="S67" s="220">
        <v>434.88655999999997</v>
      </c>
      <c r="T67" s="220">
        <v>414.33876600000002</v>
      </c>
      <c r="U67" s="220">
        <v>393.334362</v>
      </c>
      <c r="V67" s="220">
        <v>383.51608099999999</v>
      </c>
      <c r="W67" s="220">
        <v>442.25217400000002</v>
      </c>
      <c r="X67" s="220">
        <v>410.94889899999998</v>
      </c>
      <c r="Y67" s="220">
        <v>359.98692999999997</v>
      </c>
      <c r="Z67" s="220">
        <v>353.63167900000002</v>
      </c>
      <c r="AA67" s="220">
        <v>387.71518300000002</v>
      </c>
      <c r="AB67" s="220">
        <v>375.923338</v>
      </c>
      <c r="AC67" s="220">
        <v>405.89590500000003</v>
      </c>
      <c r="AD67" s="220">
        <v>384.20102000000003</v>
      </c>
      <c r="AE67" s="220">
        <v>434.15899300000001</v>
      </c>
      <c r="AF67" s="220">
        <v>412.83888400000001</v>
      </c>
      <c r="AG67" s="220">
        <v>422.90367099999997</v>
      </c>
      <c r="AH67" s="220">
        <v>391.30515300000002</v>
      </c>
      <c r="AI67" s="220">
        <v>426.39246300000002</v>
      </c>
      <c r="AJ67" s="220">
        <v>413.66798788</v>
      </c>
      <c r="AK67" s="220">
        <v>372.16582589999996</v>
      </c>
      <c r="AL67" s="220">
        <v>376.17985015999994</v>
      </c>
      <c r="AM67" s="220">
        <v>372.66621136000003</v>
      </c>
      <c r="AN67" s="220">
        <v>348.02040768000001</v>
      </c>
      <c r="AO67" s="220">
        <v>393.93022703999998</v>
      </c>
      <c r="AP67" s="220">
        <v>395.16883472000001</v>
      </c>
      <c r="AQ67" s="220">
        <v>420.80671403999997</v>
      </c>
      <c r="AR67" s="220">
        <v>368.54060003999996</v>
      </c>
      <c r="AS67" s="220">
        <v>339.07686316666667</v>
      </c>
      <c r="AT67" s="220">
        <v>339.07686316666667</v>
      </c>
      <c r="AU67" s="220">
        <v>339.07686316666667</v>
      </c>
      <c r="AV67" s="220">
        <v>339.07686316666667</v>
      </c>
      <c r="AW67" s="220">
        <v>339.07686316666667</v>
      </c>
      <c r="AX67" s="220">
        <v>339.07686316666667</v>
      </c>
      <c r="AY67" s="220">
        <v>303.65401000000003</v>
      </c>
      <c r="AZ67" s="220">
        <v>322.81820699999997</v>
      </c>
      <c r="BA67" s="220">
        <v>365.19689899999997</v>
      </c>
      <c r="BB67" s="220">
        <v>335.458933</v>
      </c>
      <c r="BC67" s="220">
        <v>315.52570100000003</v>
      </c>
      <c r="BD67" s="220">
        <v>294.89473099999998</v>
      </c>
      <c r="BE67" s="220">
        <v>419.80780800000002</v>
      </c>
      <c r="BF67" s="220">
        <v>351.898979</v>
      </c>
      <c r="BG67" s="220">
        <v>331.282286</v>
      </c>
      <c r="BH67" s="220">
        <v>376.95038699999998</v>
      </c>
      <c r="BI67" s="220">
        <v>337.99723664285716</v>
      </c>
      <c r="BJ67" s="220">
        <v>353.01444735714284</v>
      </c>
      <c r="BK67" s="220">
        <v>365.71472199999999</v>
      </c>
      <c r="BL67" s="220">
        <v>484.38364819999998</v>
      </c>
      <c r="BM67" s="220">
        <v>414.92068399999999</v>
      </c>
      <c r="BN67" s="220">
        <v>405.39366899999999</v>
      </c>
      <c r="BO67" s="220">
        <v>424.649225</v>
      </c>
      <c r="BP67" s="220">
        <v>409.82914199999999</v>
      </c>
      <c r="BQ67" s="220">
        <v>434.16334000000001</v>
      </c>
      <c r="BR67" s="220">
        <v>418.15881122000002</v>
      </c>
      <c r="BS67" s="220">
        <v>418.15881122000002</v>
      </c>
      <c r="BT67" s="220">
        <v>395.42147148909095</v>
      </c>
      <c r="BU67" s="220">
        <v>395.42147148909095</v>
      </c>
      <c r="BV67" s="220">
        <v>395.07459862060603</v>
      </c>
      <c r="BW67" s="220">
        <v>395.07459862060603</v>
      </c>
      <c r="BX67" s="220">
        <v>395.07459862060603</v>
      </c>
      <c r="BY67" s="220">
        <v>458.35562468000001</v>
      </c>
      <c r="BZ67" s="220">
        <v>418.88433156000002</v>
      </c>
      <c r="CA67" s="220">
        <v>445.98021936000004</v>
      </c>
      <c r="CB67" s="220">
        <v>418.50003987999997</v>
      </c>
      <c r="CC67" s="220">
        <v>427.59480704000003</v>
      </c>
      <c r="CD67" s="220">
        <v>380.93344387999997</v>
      </c>
      <c r="CE67" s="220">
        <v>445.91588300000001</v>
      </c>
      <c r="CF67" s="220">
        <v>402.78398648000001</v>
      </c>
      <c r="CG67" s="220">
        <v>402.78398648000001</v>
      </c>
      <c r="CH67" s="220">
        <v>348.81249700000001</v>
      </c>
      <c r="CI67" s="220">
        <v>378.38090799999998</v>
      </c>
      <c r="CJ67" s="220">
        <v>348.30134900000002</v>
      </c>
      <c r="CK67" s="220">
        <v>461.87044600000002</v>
      </c>
      <c r="CL67" s="220">
        <v>389.55786699999999</v>
      </c>
      <c r="CM67" s="220">
        <v>440.39728200000002</v>
      </c>
      <c r="CN67" s="220">
        <v>403.69841200000002</v>
      </c>
      <c r="CO67" s="220">
        <v>407.10040149999998</v>
      </c>
      <c r="CP67" s="220">
        <v>429.03637049999998</v>
      </c>
      <c r="CQ67" s="220">
        <v>417.81527199999999</v>
      </c>
      <c r="CR67" s="220">
        <v>421.83</v>
      </c>
      <c r="CS67" s="220">
        <v>367.06435900000002</v>
      </c>
      <c r="CT67" s="220">
        <v>339.42473100000001</v>
      </c>
      <c r="CU67" s="220">
        <v>416.20819599999999</v>
      </c>
      <c r="CV67" s="220">
        <v>346.67393099999998</v>
      </c>
      <c r="CW67" s="220">
        <v>365.709631</v>
      </c>
      <c r="CX67" s="220">
        <v>389.310203</v>
      </c>
      <c r="CY67" s="220">
        <v>402.08713599999999</v>
      </c>
      <c r="CZ67" s="220">
        <v>368.99497356000001</v>
      </c>
      <c r="DA67" s="220">
        <v>361.57808299999999</v>
      </c>
      <c r="DB67" s="220">
        <v>394.59881799999999</v>
      </c>
      <c r="DC67" s="220">
        <v>396.70154104</v>
      </c>
      <c r="DD67" s="220">
        <v>385.223952</v>
      </c>
      <c r="DE67" s="220">
        <v>329.95862524</v>
      </c>
      <c r="DF67" s="220">
        <v>343.01100700000001</v>
      </c>
      <c r="DG67" s="220">
        <v>393.89625599999999</v>
      </c>
      <c r="DH67" s="220">
        <v>358.35031400000003</v>
      </c>
      <c r="DI67" s="220">
        <v>388.808605</v>
      </c>
      <c r="DJ67" s="220">
        <v>435.426311</v>
      </c>
      <c r="DK67" s="220">
        <v>433.25347599999998</v>
      </c>
      <c r="DL67" s="220">
        <v>411.80237199999999</v>
      </c>
      <c r="DM67" s="220">
        <v>421.09235699999999</v>
      </c>
      <c r="DN67" s="220">
        <v>411.77216099999998</v>
      </c>
      <c r="DO67" s="220">
        <v>432.92477300000002</v>
      </c>
      <c r="DP67" s="220">
        <v>429.08930199999998</v>
      </c>
      <c r="DQ67" s="220">
        <v>365.37930699999998</v>
      </c>
      <c r="DR67" s="220">
        <v>375.68190299999998</v>
      </c>
      <c r="DS67" s="220">
        <v>402.22930450000001</v>
      </c>
      <c r="DT67" s="220">
        <v>365.69214049999999</v>
      </c>
      <c r="DU67" s="220">
        <v>437.11703999999997</v>
      </c>
      <c r="DV67" s="220">
        <v>390.549823</v>
      </c>
      <c r="DW67" s="220">
        <v>458.327743</v>
      </c>
      <c r="DX67" s="220">
        <v>437.35683899999998</v>
      </c>
      <c r="DY67" s="220">
        <v>429.37884600000001</v>
      </c>
      <c r="DZ67" s="220">
        <v>413.17174999999997</v>
      </c>
      <c r="EA67" s="220">
        <v>422.77442200000002</v>
      </c>
      <c r="EB67" s="220">
        <v>420.03354899999999</v>
      </c>
      <c r="EC67" s="220">
        <v>405.32937099999998</v>
      </c>
      <c r="ED67" s="220">
        <v>377.79101600000001</v>
      </c>
      <c r="EE67" s="220">
        <v>411.133397</v>
      </c>
      <c r="EF67" s="220">
        <v>395.85568899999998</v>
      </c>
      <c r="EG67" s="220">
        <v>423.303359</v>
      </c>
      <c r="EH67" s="220">
        <v>397.29001499999998</v>
      </c>
      <c r="EI67" s="220">
        <v>439.36291999999997</v>
      </c>
      <c r="EJ67" s="220">
        <v>418.61389300000002</v>
      </c>
      <c r="EK67" s="220">
        <v>426.60853400000002</v>
      </c>
      <c r="EL67" s="220">
        <v>453.72087599999998</v>
      </c>
      <c r="EM67" s="220">
        <v>432.729468</v>
      </c>
      <c r="EN67" s="220">
        <v>448.93276100000003</v>
      </c>
      <c r="EO67" s="220">
        <v>409.30115499999999</v>
      </c>
      <c r="EP67" s="220">
        <v>381.48956199999998</v>
      </c>
      <c r="EQ67" s="220">
        <v>346.53674000000001</v>
      </c>
      <c r="ER67" s="220">
        <v>406.36110100000002</v>
      </c>
      <c r="ES67" s="220">
        <v>472.81101000000001</v>
      </c>
      <c r="ET67" s="220">
        <v>464.360276</v>
      </c>
      <c r="EU67" s="220">
        <v>475.339226</v>
      </c>
      <c r="EV67" s="220">
        <v>446.66533199999998</v>
      </c>
      <c r="EW67" s="220">
        <v>458.08203300000002</v>
      </c>
      <c r="EX67" s="220">
        <v>427.12735099999998</v>
      </c>
      <c r="EY67" s="220">
        <v>444.42157400000002</v>
      </c>
      <c r="EZ67" s="220">
        <v>428.82989800000001</v>
      </c>
      <c r="FA67" s="220">
        <v>435.62446599999998</v>
      </c>
      <c r="FB67" s="220">
        <v>375.35677299999998</v>
      </c>
      <c r="FC67" s="220">
        <v>359.05937</v>
      </c>
      <c r="FD67" s="220">
        <v>314.88803999999999</v>
      </c>
    </row>
    <row r="68" spans="1:160" s="327" customFormat="1">
      <c r="A68" s="450" t="s">
        <v>47</v>
      </c>
      <c r="B68" s="220">
        <v>48.70258767</v>
      </c>
      <c r="C68" s="220">
        <v>54.750712669999999</v>
      </c>
      <c r="D68" s="220">
        <v>59.920495000000003</v>
      </c>
      <c r="E68" s="220">
        <v>63.929775999999997</v>
      </c>
      <c r="F68" s="220">
        <v>61.885641</v>
      </c>
      <c r="G68" s="220">
        <v>64.285600000000002</v>
      </c>
      <c r="H68" s="220">
        <v>73.217271999999994</v>
      </c>
      <c r="I68" s="220">
        <v>81.393938000000006</v>
      </c>
      <c r="J68" s="220">
        <v>43.577005</v>
      </c>
      <c r="K68" s="220">
        <v>75.590838000000005</v>
      </c>
      <c r="L68" s="220">
        <v>64.068655000000007</v>
      </c>
      <c r="M68" s="220">
        <v>64.804247000000004</v>
      </c>
      <c r="N68" s="220">
        <v>58.674532999999997</v>
      </c>
      <c r="O68" s="220">
        <v>59.725965000000002</v>
      </c>
      <c r="P68" s="220">
        <v>66.946107999999995</v>
      </c>
      <c r="Q68" s="220">
        <v>69.620923000000005</v>
      </c>
      <c r="R68" s="220">
        <v>52.240771000000002</v>
      </c>
      <c r="S68" s="220">
        <v>59.737200000000001</v>
      </c>
      <c r="T68" s="220">
        <v>92.290978999999993</v>
      </c>
      <c r="U68" s="220">
        <v>80.450772999999998</v>
      </c>
      <c r="V68" s="220">
        <v>36.440277000000002</v>
      </c>
      <c r="W68" s="220">
        <v>81.913449</v>
      </c>
      <c r="X68" s="220">
        <v>69.582151999999994</v>
      </c>
      <c r="Y68" s="220">
        <v>63.945359000000003</v>
      </c>
      <c r="Z68" s="220">
        <v>54.041719000000001</v>
      </c>
      <c r="AA68" s="220">
        <v>60.906604999999999</v>
      </c>
      <c r="AB68" s="220">
        <v>59.581738999999999</v>
      </c>
      <c r="AC68" s="220">
        <v>55.030773000000003</v>
      </c>
      <c r="AD68" s="220">
        <v>52.145277999999998</v>
      </c>
      <c r="AE68" s="220">
        <v>66.407342</v>
      </c>
      <c r="AF68" s="220">
        <v>69.467383999999996</v>
      </c>
      <c r="AG68" s="220">
        <v>71.662655000000001</v>
      </c>
      <c r="AH68" s="220">
        <v>46.635247</v>
      </c>
      <c r="AI68" s="220">
        <v>66.016586000000004</v>
      </c>
      <c r="AJ68" s="220">
        <v>64.180195999999995</v>
      </c>
      <c r="AK68" s="220">
        <v>60.760662000000004</v>
      </c>
      <c r="AL68" s="220">
        <v>49.551653000000002</v>
      </c>
      <c r="AM68" s="220">
        <v>62.385193000000001</v>
      </c>
      <c r="AN68" s="220">
        <v>62.800646</v>
      </c>
      <c r="AO68" s="220">
        <v>54.152285999999997</v>
      </c>
      <c r="AP68" s="220">
        <v>62.419936999999997</v>
      </c>
      <c r="AQ68" s="220">
        <v>43.425916999999998</v>
      </c>
      <c r="AR68" s="220">
        <v>62.922848999999999</v>
      </c>
      <c r="AS68" s="220">
        <v>56.090989999999998</v>
      </c>
      <c r="AT68" s="220">
        <v>85.226910000000004</v>
      </c>
      <c r="AU68" s="220">
        <v>45.798631</v>
      </c>
      <c r="AV68" s="220">
        <v>42.875112999999999</v>
      </c>
      <c r="AW68" s="220">
        <v>107.04912299999999</v>
      </c>
      <c r="AX68" s="220">
        <v>41.500391999999998</v>
      </c>
      <c r="AY68" s="220">
        <v>52.231820999999997</v>
      </c>
      <c r="AZ68" s="220">
        <v>50.133212999999998</v>
      </c>
      <c r="BA68" s="220">
        <v>54.088875999999999</v>
      </c>
      <c r="BB68" s="220">
        <v>51.918951</v>
      </c>
      <c r="BC68" s="220">
        <v>42.572088000000001</v>
      </c>
      <c r="BD68" s="220">
        <v>88.493405999999993</v>
      </c>
      <c r="BE68" s="220">
        <v>40.019257000000003</v>
      </c>
      <c r="BF68" s="220">
        <v>76.917078000000004</v>
      </c>
      <c r="BG68" s="220">
        <v>40.188994000000001</v>
      </c>
      <c r="BH68" s="220">
        <v>75.114766000000003</v>
      </c>
      <c r="BI68" s="220">
        <v>48.450712000000003</v>
      </c>
      <c r="BJ68" s="220">
        <v>44.133083999999997</v>
      </c>
      <c r="BK68" s="220">
        <v>47.606482</v>
      </c>
      <c r="BL68" s="220">
        <v>48.439602000000001</v>
      </c>
      <c r="BM68" s="220">
        <v>52.949311999999999</v>
      </c>
      <c r="BN68" s="220">
        <v>45.166246000000001</v>
      </c>
      <c r="BO68" s="220">
        <v>49.743011000000003</v>
      </c>
      <c r="BP68" s="220">
        <v>37.331991000000002</v>
      </c>
      <c r="BQ68" s="220">
        <v>84.696815000000001</v>
      </c>
      <c r="BR68" s="220">
        <v>41.208508999999999</v>
      </c>
      <c r="BS68" s="220">
        <v>56.043348000000002</v>
      </c>
      <c r="BT68" s="220">
        <v>51.298662999999998</v>
      </c>
      <c r="BU68" s="220">
        <v>50.451388999999999</v>
      </c>
      <c r="BV68" s="220">
        <v>32.659748999999998</v>
      </c>
      <c r="BW68" s="220">
        <v>54.133166000000003</v>
      </c>
      <c r="BX68" s="220">
        <v>37.294182999999997</v>
      </c>
      <c r="BY68" s="220">
        <v>77.799933999999993</v>
      </c>
      <c r="BZ68" s="220">
        <v>52.982854000000003</v>
      </c>
      <c r="CA68" s="220">
        <v>66.573009999999996</v>
      </c>
      <c r="CB68" s="220">
        <v>64.887178000000006</v>
      </c>
      <c r="CC68" s="220">
        <v>73.910556999999997</v>
      </c>
      <c r="CD68" s="220">
        <v>52.241939000000002</v>
      </c>
      <c r="CE68" s="220">
        <v>76.527564999999996</v>
      </c>
      <c r="CF68" s="220">
        <v>63.986314999999998</v>
      </c>
      <c r="CG68" s="220">
        <v>61.125394</v>
      </c>
      <c r="CH68" s="220">
        <v>50.548209999999997</v>
      </c>
      <c r="CI68" s="220">
        <v>60.453633000000004</v>
      </c>
      <c r="CJ68" s="220">
        <v>62.064936000000003</v>
      </c>
      <c r="CK68" s="220">
        <v>62.374617000000001</v>
      </c>
      <c r="CL68" s="220">
        <v>54.820006999999997</v>
      </c>
      <c r="CM68" s="220">
        <v>65.683715000000007</v>
      </c>
      <c r="CN68" s="220">
        <v>72.298738999999998</v>
      </c>
      <c r="CO68" s="220">
        <v>68.002865</v>
      </c>
      <c r="CP68" s="220">
        <v>50.904744999999998</v>
      </c>
      <c r="CQ68" s="220">
        <v>62.665315999999997</v>
      </c>
      <c r="CR68" s="220">
        <v>65.796556499999994</v>
      </c>
      <c r="CS68" s="220">
        <v>59.334073500000002</v>
      </c>
      <c r="CT68" s="220">
        <v>47.123618</v>
      </c>
      <c r="CU68" s="220">
        <v>62.263658999999997</v>
      </c>
      <c r="CV68" s="220">
        <v>60.380015999999998</v>
      </c>
      <c r="CW68" s="220">
        <v>57.555701999999997</v>
      </c>
      <c r="CX68" s="220">
        <v>61.476750000000003</v>
      </c>
      <c r="CY68" s="220">
        <v>61.768495000000001</v>
      </c>
      <c r="CZ68" s="220">
        <v>64.038308999999998</v>
      </c>
      <c r="DA68" s="220">
        <v>68.069749999999999</v>
      </c>
      <c r="DB68" s="220">
        <v>50.014882999999998</v>
      </c>
      <c r="DC68" s="220">
        <v>63.637549</v>
      </c>
      <c r="DD68" s="220">
        <v>68.356866999999994</v>
      </c>
      <c r="DE68" s="220">
        <v>59.268757999999998</v>
      </c>
      <c r="DF68" s="220">
        <v>48.242762999999997</v>
      </c>
      <c r="DG68" s="220">
        <v>61.492617000000003</v>
      </c>
      <c r="DH68" s="220">
        <v>55.728521000000001</v>
      </c>
      <c r="DI68" s="220">
        <v>58.152447000000002</v>
      </c>
      <c r="DJ68" s="220">
        <v>60.374673000000001</v>
      </c>
      <c r="DK68" s="220">
        <v>69.108334999999997</v>
      </c>
      <c r="DL68" s="220">
        <v>65.315619999999996</v>
      </c>
      <c r="DM68" s="220">
        <v>58.069445000000002</v>
      </c>
      <c r="DN68" s="220">
        <v>60.750526999999998</v>
      </c>
      <c r="DO68" s="220">
        <v>68.046398999999994</v>
      </c>
      <c r="DP68" s="220">
        <v>63.824724000000003</v>
      </c>
      <c r="DQ68" s="220">
        <v>61.132868000000002</v>
      </c>
      <c r="DR68" s="220">
        <v>53.363031999999997</v>
      </c>
      <c r="DS68" s="220">
        <v>63.263578000000003</v>
      </c>
      <c r="DT68" s="220">
        <v>61.972634999999997</v>
      </c>
      <c r="DU68" s="220">
        <v>63.644829000000001</v>
      </c>
      <c r="DV68" s="220">
        <v>58.114620000000002</v>
      </c>
      <c r="DW68" s="220">
        <v>65.039843000000005</v>
      </c>
      <c r="DX68" s="220">
        <v>67.194197000000003</v>
      </c>
      <c r="DY68" s="220">
        <v>70.209832000000006</v>
      </c>
      <c r="DZ68" s="220">
        <v>59.624777000000002</v>
      </c>
      <c r="EA68" s="220">
        <v>64.824229000000003</v>
      </c>
      <c r="EB68" s="220">
        <v>61.885908999999998</v>
      </c>
      <c r="EC68" s="220">
        <v>60.089264999999997</v>
      </c>
      <c r="ED68" s="220">
        <v>50.329338999999997</v>
      </c>
      <c r="EE68" s="220">
        <v>53.655645999999997</v>
      </c>
      <c r="EF68" s="220">
        <v>59.837636000000003</v>
      </c>
      <c r="EG68" s="220">
        <v>59.944609</v>
      </c>
      <c r="EH68" s="220">
        <v>60.428266000000001</v>
      </c>
      <c r="EI68" s="220">
        <v>61.818102000000003</v>
      </c>
      <c r="EJ68" s="220">
        <v>68.170890999999997</v>
      </c>
      <c r="EK68" s="220">
        <v>66.044172000000003</v>
      </c>
      <c r="EL68" s="220">
        <v>53.906421000000002</v>
      </c>
      <c r="EM68" s="220">
        <v>70.414796999999993</v>
      </c>
      <c r="EN68" s="220">
        <v>61.036155000000001</v>
      </c>
      <c r="EO68" s="220">
        <v>61.248593999999997</v>
      </c>
      <c r="EP68" s="220">
        <v>50.280839</v>
      </c>
      <c r="EQ68" s="220">
        <v>55.979883000000001</v>
      </c>
      <c r="ER68" s="220">
        <v>57.835901</v>
      </c>
      <c r="ES68" s="220">
        <v>62.950546000000003</v>
      </c>
      <c r="ET68" s="220">
        <v>52.095159000000002</v>
      </c>
      <c r="EU68" s="220">
        <v>65.176237999999998</v>
      </c>
      <c r="EV68" s="220">
        <v>67.206011000000004</v>
      </c>
      <c r="EW68" s="220">
        <v>68.225137000000004</v>
      </c>
      <c r="EX68" s="220">
        <v>57.921514999999999</v>
      </c>
      <c r="EY68" s="220">
        <v>66.870455000000007</v>
      </c>
      <c r="EZ68" s="220">
        <v>66.096907999999999</v>
      </c>
      <c r="FA68" s="220">
        <v>61.473331000000002</v>
      </c>
      <c r="FB68" s="220">
        <v>50.247051999999996</v>
      </c>
      <c r="FC68" s="220">
        <v>59.316642999999999</v>
      </c>
      <c r="FD68" s="220">
        <v>59.207298000000002</v>
      </c>
    </row>
    <row r="69" spans="1:160" s="327" customFormat="1">
      <c r="A69" s="450" t="s">
        <v>281</v>
      </c>
      <c r="B69" s="220">
        <v>119.36121300000001</v>
      </c>
      <c r="C69" s="220">
        <v>135.770602</v>
      </c>
      <c r="D69" s="220">
        <v>143.73165599999999</v>
      </c>
      <c r="E69" s="220">
        <v>139.427851</v>
      </c>
      <c r="F69" s="220">
        <v>139.03596200000001</v>
      </c>
      <c r="G69" s="220">
        <v>137.74338700000001</v>
      </c>
      <c r="H69" s="220">
        <v>142.464899</v>
      </c>
      <c r="I69" s="220">
        <v>140.10621399999999</v>
      </c>
      <c r="J69" s="220">
        <v>89.178758000000002</v>
      </c>
      <c r="K69" s="220">
        <v>136.98143200000001</v>
      </c>
      <c r="L69" s="220">
        <v>134.97123500000001</v>
      </c>
      <c r="M69" s="220">
        <v>131.897887</v>
      </c>
      <c r="N69" s="220">
        <v>118.67318400000001</v>
      </c>
      <c r="O69" s="220">
        <v>135.39037099999999</v>
      </c>
      <c r="P69" s="220">
        <v>146.49147600000001</v>
      </c>
      <c r="Q69" s="220">
        <v>139.90455700000001</v>
      </c>
      <c r="R69" s="220">
        <v>117.314438</v>
      </c>
      <c r="S69" s="220">
        <v>145.60229000000001</v>
      </c>
      <c r="T69" s="220">
        <v>139.76112599999999</v>
      </c>
      <c r="U69" s="220">
        <v>139.842299</v>
      </c>
      <c r="V69" s="220">
        <v>98.102856000000003</v>
      </c>
      <c r="W69" s="220">
        <v>129.28269599999999</v>
      </c>
      <c r="X69" s="220">
        <v>148.44434000000001</v>
      </c>
      <c r="Y69" s="220">
        <v>126.504822</v>
      </c>
      <c r="Z69" s="220">
        <v>109.788409</v>
      </c>
      <c r="AA69" s="220">
        <v>137.685892</v>
      </c>
      <c r="AB69" s="220">
        <v>144.14847599999999</v>
      </c>
      <c r="AC69" s="220">
        <v>145.55804699999999</v>
      </c>
      <c r="AD69" s="220">
        <v>125.51314600000001</v>
      </c>
      <c r="AE69" s="220">
        <v>136.70819499999999</v>
      </c>
      <c r="AF69" s="220">
        <v>146.06319300000001</v>
      </c>
      <c r="AG69" s="220">
        <v>137.933134</v>
      </c>
      <c r="AH69" s="220">
        <v>97.788045999999994</v>
      </c>
      <c r="AI69" s="220">
        <v>130.505278</v>
      </c>
      <c r="AJ69" s="220">
        <v>142.76908399999999</v>
      </c>
      <c r="AK69" s="220">
        <v>136.86624900000001</v>
      </c>
      <c r="AL69" s="220">
        <v>109.66301900000001</v>
      </c>
      <c r="AM69" s="220">
        <v>138.037363</v>
      </c>
      <c r="AN69" s="220">
        <v>139.717443</v>
      </c>
      <c r="AO69" s="220">
        <v>126.964992</v>
      </c>
      <c r="AP69" s="220">
        <v>132.04736800000001</v>
      </c>
      <c r="AQ69" s="220">
        <v>132.85685799999999</v>
      </c>
      <c r="AR69" s="220">
        <v>126.502712</v>
      </c>
      <c r="AS69" s="220">
        <v>137.85617099999999</v>
      </c>
      <c r="AT69" s="220">
        <v>85.661744999999996</v>
      </c>
      <c r="AU69" s="220">
        <v>128.03517500000001</v>
      </c>
      <c r="AV69" s="220">
        <v>124.37376</v>
      </c>
      <c r="AW69" s="220">
        <v>118.256844</v>
      </c>
      <c r="AX69" s="220">
        <v>92.991152999999997</v>
      </c>
      <c r="AY69" s="220">
        <v>103.56777</v>
      </c>
      <c r="AZ69" s="220">
        <v>97.966378000000006</v>
      </c>
      <c r="BA69" s="220">
        <v>104.055755</v>
      </c>
      <c r="BB69" s="220">
        <v>91.112459999999999</v>
      </c>
      <c r="BC69" s="220">
        <v>100.01934300000001</v>
      </c>
      <c r="BD69" s="220">
        <v>97.510615000000001</v>
      </c>
      <c r="BE69" s="220">
        <v>104.810622</v>
      </c>
      <c r="BF69" s="220">
        <v>73.178370999999999</v>
      </c>
      <c r="BG69" s="220">
        <v>111.10930500000001</v>
      </c>
      <c r="BH69" s="220">
        <v>111.818076</v>
      </c>
      <c r="BI69" s="220">
        <v>109.05852400000001</v>
      </c>
      <c r="BJ69" s="220">
        <v>87.949009000000004</v>
      </c>
      <c r="BK69" s="220">
        <v>103.432343</v>
      </c>
      <c r="BL69" s="220">
        <v>100.549711</v>
      </c>
      <c r="BM69" s="220">
        <v>124.447295</v>
      </c>
      <c r="BN69" s="220">
        <v>98.681071000000003</v>
      </c>
      <c r="BO69" s="220">
        <v>116.23166500000001</v>
      </c>
      <c r="BP69" s="220">
        <v>112.46159900000001</v>
      </c>
      <c r="BQ69" s="220">
        <v>123.60682799999999</v>
      </c>
      <c r="BR69" s="220">
        <v>77.551540000000003</v>
      </c>
      <c r="BS69" s="220">
        <v>114.048151</v>
      </c>
      <c r="BT69" s="220">
        <v>109.17029599999999</v>
      </c>
      <c r="BU69" s="220">
        <v>110.798822</v>
      </c>
      <c r="BV69" s="220">
        <v>94.647609000000003</v>
      </c>
      <c r="BW69" s="220">
        <v>107.268753</v>
      </c>
      <c r="BX69" s="220">
        <v>110.687488</v>
      </c>
      <c r="BY69" s="220">
        <v>119.315647</v>
      </c>
      <c r="BZ69" s="220">
        <v>97.313721000000001</v>
      </c>
      <c r="CA69" s="220">
        <v>113.726792</v>
      </c>
      <c r="CB69" s="220">
        <v>108.37556499999999</v>
      </c>
      <c r="CC69" s="220">
        <v>113.22102700000001</v>
      </c>
      <c r="CD69" s="220">
        <v>75.652591000000001</v>
      </c>
      <c r="CE69" s="220">
        <v>113.503297</v>
      </c>
      <c r="CF69" s="220">
        <v>102.410106</v>
      </c>
      <c r="CG69" s="220">
        <v>107.356008</v>
      </c>
      <c r="CH69" s="220">
        <v>86.122580999999997</v>
      </c>
      <c r="CI69" s="220">
        <v>103.81167600000001</v>
      </c>
      <c r="CJ69" s="220">
        <v>106.767945</v>
      </c>
      <c r="CK69" s="220">
        <v>109.09723200000001</v>
      </c>
      <c r="CL69" s="220">
        <v>90.717956999999998</v>
      </c>
      <c r="CM69" s="220">
        <v>105.336635</v>
      </c>
      <c r="CN69" s="220">
        <v>106.808132</v>
      </c>
      <c r="CO69" s="220">
        <v>111.74072700000001</v>
      </c>
      <c r="CP69" s="220">
        <v>74.374868000000006</v>
      </c>
      <c r="CQ69" s="220">
        <v>97.177407000000002</v>
      </c>
      <c r="CR69" s="220">
        <v>107.000793</v>
      </c>
      <c r="CS69" s="220">
        <v>96.794753999999998</v>
      </c>
      <c r="CT69" s="220">
        <v>77.497277999999994</v>
      </c>
      <c r="CU69" s="220">
        <v>103.58322</v>
      </c>
      <c r="CV69" s="220">
        <v>96.996307000000002</v>
      </c>
      <c r="CW69" s="220">
        <v>94.580206000000004</v>
      </c>
      <c r="CX69" s="220">
        <v>99.320795000000004</v>
      </c>
      <c r="CY69" s="220">
        <v>95.878641999999999</v>
      </c>
      <c r="CZ69" s="220">
        <v>101.548967</v>
      </c>
      <c r="DA69" s="220">
        <v>110.98826200000001</v>
      </c>
      <c r="DB69" s="220">
        <v>69.024949000000007</v>
      </c>
      <c r="DC69" s="220">
        <v>102.147505</v>
      </c>
      <c r="DD69" s="220">
        <v>101.260846</v>
      </c>
      <c r="DE69" s="220">
        <v>98.409397999999996</v>
      </c>
      <c r="DF69" s="220">
        <v>78.756489000000002</v>
      </c>
      <c r="DG69" s="220">
        <v>99.072419999999994</v>
      </c>
      <c r="DH69" s="220">
        <v>98.231226000000007</v>
      </c>
      <c r="DI69" s="220">
        <v>100.583398</v>
      </c>
      <c r="DJ69" s="220">
        <v>93.543411000000006</v>
      </c>
      <c r="DK69" s="220">
        <v>98.787271000000004</v>
      </c>
      <c r="DL69" s="220">
        <v>99.542018999999996</v>
      </c>
      <c r="DM69" s="220">
        <v>107.303828</v>
      </c>
      <c r="DN69" s="220">
        <v>64.764544999999998</v>
      </c>
      <c r="DO69" s="220">
        <v>107.864008</v>
      </c>
      <c r="DP69" s="220">
        <v>104.795143</v>
      </c>
      <c r="DQ69" s="220">
        <v>92.492673999999994</v>
      </c>
      <c r="DR69" s="220">
        <v>83.007053999999997</v>
      </c>
      <c r="DS69" s="220">
        <v>94.134242</v>
      </c>
      <c r="DT69" s="220">
        <v>100.399213</v>
      </c>
      <c r="DU69" s="220">
        <v>105.02927200000001</v>
      </c>
      <c r="DV69" s="220">
        <v>92.742863</v>
      </c>
      <c r="DW69" s="220">
        <v>100.992406</v>
      </c>
      <c r="DX69" s="220">
        <v>103.616243</v>
      </c>
      <c r="DY69" s="220">
        <v>116.176379</v>
      </c>
      <c r="DZ69" s="220">
        <v>67.421319999999994</v>
      </c>
      <c r="EA69" s="220">
        <v>100.43002</v>
      </c>
      <c r="EB69" s="220">
        <v>104.28474799999999</v>
      </c>
      <c r="EC69" s="220">
        <v>100.46185199999999</v>
      </c>
      <c r="ED69" s="220">
        <v>84.203519999999997</v>
      </c>
      <c r="EE69" s="220">
        <v>92.381428</v>
      </c>
      <c r="EF69" s="220">
        <v>101.911131</v>
      </c>
      <c r="EG69" s="220">
        <v>98.709738000000002</v>
      </c>
      <c r="EH69" s="220">
        <v>102.886706</v>
      </c>
      <c r="EI69" s="220">
        <v>99.864980000000003</v>
      </c>
      <c r="EJ69" s="220">
        <v>105.667914</v>
      </c>
      <c r="EK69" s="220">
        <v>107.942469</v>
      </c>
      <c r="EL69" s="220">
        <v>70.788139000000001</v>
      </c>
      <c r="EM69" s="220">
        <v>106.50815900000001</v>
      </c>
      <c r="EN69" s="220">
        <v>97.639961999999997</v>
      </c>
      <c r="EO69" s="220">
        <v>98.789630000000002</v>
      </c>
      <c r="EP69" s="220">
        <v>83.013872000000006</v>
      </c>
      <c r="EQ69" s="220">
        <v>98.042205999999993</v>
      </c>
      <c r="ER69" s="220">
        <v>98.838013000000004</v>
      </c>
      <c r="ES69" s="220">
        <v>106.170226</v>
      </c>
      <c r="ET69" s="220">
        <v>89.165301999999997</v>
      </c>
      <c r="EU69" s="220">
        <v>107.82395</v>
      </c>
      <c r="EV69" s="220">
        <v>107.959152</v>
      </c>
      <c r="EW69" s="220">
        <v>111.40562300000001</v>
      </c>
      <c r="EX69" s="220">
        <v>73.586495999999997</v>
      </c>
      <c r="EY69" s="220">
        <v>101.81961699999999</v>
      </c>
      <c r="EZ69" s="220">
        <v>102.21415</v>
      </c>
      <c r="FA69" s="220">
        <v>108.650338</v>
      </c>
      <c r="FB69" s="220">
        <v>85.506508999999994</v>
      </c>
      <c r="FC69" s="220">
        <v>108.017341</v>
      </c>
      <c r="FD69" s="220">
        <v>105.03557000000001</v>
      </c>
    </row>
    <row r="70" spans="1:160" s="327" customFormat="1">
      <c r="A70" s="450" t="s">
        <v>282</v>
      </c>
      <c r="B70" s="220">
        <v>133.677367</v>
      </c>
      <c r="C70" s="220">
        <v>133.475379</v>
      </c>
      <c r="D70" s="220">
        <v>131.22717399999999</v>
      </c>
      <c r="E70" s="220">
        <v>138.73150899999999</v>
      </c>
      <c r="F70" s="220">
        <v>144.61154099999999</v>
      </c>
      <c r="G70" s="220">
        <v>151.27021199999999</v>
      </c>
      <c r="H70" s="220">
        <v>157.931701</v>
      </c>
      <c r="I70" s="220">
        <v>166.50757999999999</v>
      </c>
      <c r="J70" s="220">
        <v>155.69477599999999</v>
      </c>
      <c r="K70" s="220">
        <v>162.531916</v>
      </c>
      <c r="L70" s="220">
        <v>156.059764</v>
      </c>
      <c r="M70" s="220">
        <v>147.44710699999999</v>
      </c>
      <c r="N70" s="220">
        <v>137.724772</v>
      </c>
      <c r="O70" s="220">
        <v>135.867391</v>
      </c>
      <c r="P70" s="220">
        <v>136.63174900000001</v>
      </c>
      <c r="Q70" s="220">
        <v>140.97128000000001</v>
      </c>
      <c r="R70" s="220">
        <v>143.29497699999999</v>
      </c>
      <c r="S70" s="220">
        <v>158.86209199999999</v>
      </c>
      <c r="T70" s="220">
        <v>159.80567199999999</v>
      </c>
      <c r="U70" s="220">
        <v>170.15575100000001</v>
      </c>
      <c r="V70" s="220">
        <v>162.255077</v>
      </c>
      <c r="W70" s="220">
        <v>168.871534</v>
      </c>
      <c r="X70" s="220">
        <v>165.34462099999999</v>
      </c>
      <c r="Y70" s="220">
        <v>147.50779399999999</v>
      </c>
      <c r="Z70" s="220">
        <v>137.075031</v>
      </c>
      <c r="AA70" s="220">
        <v>144.121646</v>
      </c>
      <c r="AB70" s="220">
        <v>140.470305</v>
      </c>
      <c r="AC70" s="220">
        <v>150.56154599999999</v>
      </c>
      <c r="AD70" s="220">
        <v>143.98518000000001</v>
      </c>
      <c r="AE70" s="220">
        <v>162.82543200000001</v>
      </c>
      <c r="AF70" s="220">
        <v>161.32240999999999</v>
      </c>
      <c r="AG70" s="220">
        <v>175.06168199999999</v>
      </c>
      <c r="AH70" s="220">
        <v>162.09107</v>
      </c>
      <c r="AI70" s="220">
        <v>164.22672900000001</v>
      </c>
      <c r="AJ70" s="220">
        <v>169.24670499999999</v>
      </c>
      <c r="AK70" s="220">
        <v>150.95330000000001</v>
      </c>
      <c r="AL70" s="220">
        <v>134.40426299999999</v>
      </c>
      <c r="AM70" s="220">
        <v>152.90886499999999</v>
      </c>
      <c r="AN70" s="220">
        <v>145.33187000000001</v>
      </c>
      <c r="AO70" s="220">
        <v>142.41681299999999</v>
      </c>
      <c r="AP70" s="220">
        <v>150.374448</v>
      </c>
      <c r="AQ70" s="220">
        <v>155.58269999999999</v>
      </c>
      <c r="AR70" s="220">
        <v>160.644195</v>
      </c>
      <c r="AS70" s="220">
        <v>178.34562600000001</v>
      </c>
      <c r="AT70" s="220">
        <v>166.08027200000001</v>
      </c>
      <c r="AU70" s="220">
        <v>162.60343700000001</v>
      </c>
      <c r="AV70" s="220">
        <v>167.33790400000001</v>
      </c>
      <c r="AW70" s="220">
        <v>148.36581699999999</v>
      </c>
      <c r="AX70" s="220">
        <v>138.01482300000001</v>
      </c>
      <c r="AY70" s="220">
        <v>158.22490500000001</v>
      </c>
      <c r="AZ70" s="220">
        <v>141.45721700000001</v>
      </c>
      <c r="BA70" s="220">
        <v>151.13970499999999</v>
      </c>
      <c r="BB70" s="220">
        <v>140.646075</v>
      </c>
      <c r="BC70" s="220">
        <v>158.18210500000001</v>
      </c>
      <c r="BD70" s="220">
        <v>154.45125999999999</v>
      </c>
      <c r="BE70" s="220">
        <v>165.44956300000001</v>
      </c>
      <c r="BF70" s="220">
        <v>169.920084</v>
      </c>
      <c r="BG70" s="220">
        <v>167.56269</v>
      </c>
      <c r="BH70" s="220">
        <v>167.814911</v>
      </c>
      <c r="BI70" s="220">
        <v>149.67496499999999</v>
      </c>
      <c r="BJ70" s="220">
        <v>141.313908</v>
      </c>
      <c r="BK70" s="220">
        <v>144.210035</v>
      </c>
      <c r="BL70" s="220">
        <v>138.16603799999999</v>
      </c>
      <c r="BM70" s="220">
        <v>152.40552299999999</v>
      </c>
      <c r="BN70" s="220">
        <v>145.37797900000001</v>
      </c>
      <c r="BO70" s="220">
        <v>160.41934800000001</v>
      </c>
      <c r="BP70" s="220">
        <v>159.434845</v>
      </c>
      <c r="BQ70" s="220">
        <v>180.79048800000001</v>
      </c>
      <c r="BR70" s="220">
        <v>177.308392</v>
      </c>
      <c r="BS70" s="220">
        <v>168.66697400000001</v>
      </c>
      <c r="BT70" s="220">
        <v>164.427177</v>
      </c>
      <c r="BU70" s="220">
        <v>151.43046699999999</v>
      </c>
      <c r="BV70" s="220">
        <v>146.24900299999999</v>
      </c>
      <c r="BW70" s="220">
        <v>145.02451400000001</v>
      </c>
      <c r="BX70" s="220">
        <v>143.56600800000001</v>
      </c>
      <c r="BY70" s="220">
        <v>157.41480999999999</v>
      </c>
      <c r="BZ70" s="220">
        <v>139.16154299999999</v>
      </c>
      <c r="CA70" s="220">
        <v>167.788489</v>
      </c>
      <c r="CB70" s="220">
        <v>162.96594300000001</v>
      </c>
      <c r="CC70" s="220">
        <v>174.11323899999999</v>
      </c>
      <c r="CD70" s="220">
        <v>172.460376</v>
      </c>
      <c r="CE70" s="220">
        <v>178.46302800000001</v>
      </c>
      <c r="CF70" s="220">
        <v>163.197958</v>
      </c>
      <c r="CG70" s="220">
        <v>156.512463</v>
      </c>
      <c r="CH70" s="220">
        <v>144.73210499999999</v>
      </c>
      <c r="CI70" s="220">
        <v>145.47731999999999</v>
      </c>
      <c r="CJ70" s="220">
        <v>141.42450700000001</v>
      </c>
      <c r="CK70" s="220">
        <v>162.65655000000001</v>
      </c>
      <c r="CL70" s="220">
        <v>138.205229</v>
      </c>
      <c r="CM70" s="220">
        <v>165.28445199999999</v>
      </c>
      <c r="CN70" s="220">
        <v>168.88011499999999</v>
      </c>
      <c r="CO70" s="220">
        <v>171.82183699999999</v>
      </c>
      <c r="CP70" s="220">
        <v>177.41894199999999</v>
      </c>
      <c r="CQ70" s="220">
        <v>175.08550299999999</v>
      </c>
      <c r="CR70" s="220">
        <v>175.328655</v>
      </c>
      <c r="CS70" s="220">
        <v>150.554543</v>
      </c>
      <c r="CT70" s="220">
        <v>140.61259799999999</v>
      </c>
      <c r="CU70" s="220">
        <v>157.75264200000001</v>
      </c>
      <c r="CV70" s="220">
        <v>136.22185300000001</v>
      </c>
      <c r="CW70" s="220">
        <v>150.28536800000001</v>
      </c>
      <c r="CX70" s="220">
        <v>149.956672</v>
      </c>
      <c r="CY70" s="220">
        <v>155.91972000000001</v>
      </c>
      <c r="CZ70" s="220">
        <v>160.12428800000001</v>
      </c>
      <c r="DA70" s="220">
        <v>180.272244</v>
      </c>
      <c r="DB70" s="220">
        <v>178.993157</v>
      </c>
      <c r="DC70" s="220">
        <v>168.730988</v>
      </c>
      <c r="DD70" s="220">
        <v>173.101054</v>
      </c>
      <c r="DE70" s="220">
        <v>154.01359299999999</v>
      </c>
      <c r="DF70" s="220">
        <v>143.349559</v>
      </c>
      <c r="DG70" s="220">
        <v>145.00819000000001</v>
      </c>
      <c r="DH70" s="220">
        <v>146.238068</v>
      </c>
      <c r="DI70" s="220">
        <v>147.910594</v>
      </c>
      <c r="DJ70" s="220">
        <v>153.36209600000001</v>
      </c>
      <c r="DK70" s="220">
        <v>162.08293599999999</v>
      </c>
      <c r="DL70" s="220">
        <v>165.398031</v>
      </c>
      <c r="DM70" s="220">
        <v>182.084035</v>
      </c>
      <c r="DN70" s="220">
        <v>175.791574</v>
      </c>
      <c r="DO70" s="220">
        <v>177.91302400000001</v>
      </c>
      <c r="DP70" s="220">
        <v>179.06219899999999</v>
      </c>
      <c r="DQ70" s="220">
        <v>154.40137799999999</v>
      </c>
      <c r="DR70" s="220">
        <v>153.59728699999999</v>
      </c>
      <c r="DS70" s="220">
        <v>146.27883499999999</v>
      </c>
      <c r="DT70" s="220">
        <v>139.74246500000001</v>
      </c>
      <c r="DU70" s="220">
        <v>155.81491</v>
      </c>
      <c r="DV70" s="220">
        <v>149.85843399999999</v>
      </c>
      <c r="DW70" s="220">
        <v>162.33632800000001</v>
      </c>
      <c r="DX70" s="220">
        <v>169.71499900000001</v>
      </c>
      <c r="DY70" s="220">
        <v>194.207975</v>
      </c>
      <c r="DZ70" s="220">
        <v>183.43193199999999</v>
      </c>
      <c r="EA70" s="220">
        <v>173.74070599999999</v>
      </c>
      <c r="EB70" s="220">
        <v>167.97053700000001</v>
      </c>
      <c r="EC70" s="220">
        <v>155.35084000000001</v>
      </c>
      <c r="ED70" s="220">
        <v>154.73250899999999</v>
      </c>
      <c r="EE70" s="220">
        <v>144.565393</v>
      </c>
      <c r="EF70" s="220">
        <v>149.10979900000001</v>
      </c>
      <c r="EG70" s="220">
        <v>153.36592099999999</v>
      </c>
      <c r="EH70" s="220">
        <v>160.256868</v>
      </c>
      <c r="EI70" s="220">
        <v>161.11746099999999</v>
      </c>
      <c r="EJ70" s="220">
        <v>172.393225</v>
      </c>
      <c r="EK70" s="220">
        <v>186.877003</v>
      </c>
      <c r="EL70" s="220">
        <v>187.84651600000001</v>
      </c>
      <c r="EM70" s="220">
        <v>184.56038100000001</v>
      </c>
      <c r="EN70" s="220">
        <v>170.68930700000001</v>
      </c>
      <c r="EO70" s="220">
        <v>163.33283299999999</v>
      </c>
      <c r="EP70" s="220">
        <v>151.60627700000001</v>
      </c>
      <c r="EQ70" s="220">
        <v>154.987841</v>
      </c>
      <c r="ER70" s="220">
        <v>148.35449</v>
      </c>
      <c r="ES70" s="220">
        <v>164.78252699999999</v>
      </c>
      <c r="ET70" s="220">
        <v>147.940269</v>
      </c>
      <c r="EU70" s="220">
        <v>178.79616799999999</v>
      </c>
      <c r="EV70" s="220">
        <v>175.83108200000001</v>
      </c>
      <c r="EW70" s="220">
        <v>200.15686500000001</v>
      </c>
      <c r="EX70" s="220">
        <v>191.08618300000001</v>
      </c>
      <c r="EY70" s="220">
        <v>174.50271499999999</v>
      </c>
      <c r="EZ70" s="220">
        <v>174.09167299999999</v>
      </c>
      <c r="FA70" s="220">
        <v>173.360139</v>
      </c>
      <c r="FB70" s="220">
        <v>153.47184899999999</v>
      </c>
      <c r="FC70" s="220">
        <v>166.790886</v>
      </c>
      <c r="FD70" s="220">
        <v>149.111626</v>
      </c>
    </row>
    <row r="71" spans="1:160" s="327" customFormat="1">
      <c r="A71" s="450" t="s">
        <v>283</v>
      </c>
      <c r="B71" s="220">
        <v>103.98739999999999</v>
      </c>
      <c r="C71" s="220">
        <v>110.598607</v>
      </c>
      <c r="D71" s="220">
        <v>115.303821</v>
      </c>
      <c r="E71" s="220">
        <v>119.42945899999999</v>
      </c>
      <c r="F71" s="220">
        <v>114.833491</v>
      </c>
      <c r="G71" s="220">
        <v>115.961947</v>
      </c>
      <c r="H71" s="220">
        <v>117.498341</v>
      </c>
      <c r="I71" s="220">
        <v>110.99851099999999</v>
      </c>
      <c r="J71" s="220">
        <v>57.809899999999999</v>
      </c>
      <c r="K71" s="220">
        <v>112.754538</v>
      </c>
      <c r="L71" s="220">
        <v>105.540824</v>
      </c>
      <c r="M71" s="220">
        <v>99.481388999999993</v>
      </c>
      <c r="N71" s="220">
        <v>90.063354000000004</v>
      </c>
      <c r="O71" s="220">
        <v>108.815797</v>
      </c>
      <c r="P71" s="220">
        <v>101.644127</v>
      </c>
      <c r="Q71" s="220">
        <v>103.007525</v>
      </c>
      <c r="R71" s="220">
        <v>96.433465999999996</v>
      </c>
      <c r="S71" s="220">
        <v>100.731737</v>
      </c>
      <c r="T71" s="220">
        <v>103.974582</v>
      </c>
      <c r="U71" s="220">
        <v>99.601732999999996</v>
      </c>
      <c r="V71" s="220">
        <v>59.727755999999999</v>
      </c>
      <c r="W71" s="220">
        <v>93.860828999999995</v>
      </c>
      <c r="X71" s="220">
        <v>102.930808</v>
      </c>
      <c r="Y71" s="220">
        <v>92.031302999999994</v>
      </c>
      <c r="Z71" s="220">
        <v>80.564407000000003</v>
      </c>
      <c r="AA71" s="220">
        <v>94.476905000000002</v>
      </c>
      <c r="AB71" s="220">
        <v>93.593446999999998</v>
      </c>
      <c r="AC71" s="220">
        <v>102.50208600000001</v>
      </c>
      <c r="AD71" s="220">
        <v>91.431777999999994</v>
      </c>
      <c r="AE71" s="220">
        <v>103.94601900000001</v>
      </c>
      <c r="AF71" s="220">
        <v>96.366867999999997</v>
      </c>
      <c r="AG71" s="220">
        <v>92.378743999999998</v>
      </c>
      <c r="AH71" s="220">
        <v>51.755972999999997</v>
      </c>
      <c r="AI71" s="220">
        <v>89.842421000000002</v>
      </c>
      <c r="AJ71" s="220">
        <v>100.89416</v>
      </c>
      <c r="AK71" s="220">
        <v>93.589973999999998</v>
      </c>
      <c r="AL71" s="220">
        <v>73.726032000000004</v>
      </c>
      <c r="AM71" s="220">
        <v>93.907660000000007</v>
      </c>
      <c r="AN71" s="220">
        <v>88.503814000000006</v>
      </c>
      <c r="AO71" s="220">
        <v>84.540644</v>
      </c>
      <c r="AP71" s="220">
        <v>91.398927999999998</v>
      </c>
      <c r="AQ71" s="220">
        <v>88.589957999999996</v>
      </c>
      <c r="AR71" s="220">
        <v>75.194734999999994</v>
      </c>
      <c r="AS71" s="220">
        <v>73.456659999999999</v>
      </c>
      <c r="AT71" s="220">
        <v>40.521718</v>
      </c>
      <c r="AU71" s="220">
        <v>83.560081999999994</v>
      </c>
      <c r="AV71" s="220">
        <v>78.868047000000004</v>
      </c>
      <c r="AW71" s="220">
        <v>73.158241000000004</v>
      </c>
      <c r="AX71" s="220">
        <v>57.486272</v>
      </c>
      <c r="AY71" s="220">
        <v>65.645143000000004</v>
      </c>
      <c r="AZ71" s="220">
        <v>62.626429000000002</v>
      </c>
      <c r="BA71" s="220">
        <v>66.387968000000001</v>
      </c>
      <c r="BB71" s="220">
        <v>64.017482999999999</v>
      </c>
      <c r="BC71" s="220">
        <v>62.885907000000003</v>
      </c>
      <c r="BD71" s="220">
        <v>59.211958000000003</v>
      </c>
      <c r="BE71" s="220">
        <v>59.953352000000002</v>
      </c>
      <c r="BF71" s="220">
        <v>30.127147999999998</v>
      </c>
      <c r="BG71" s="220">
        <v>65.550794999999994</v>
      </c>
      <c r="BH71" s="220">
        <v>63.198255000000003</v>
      </c>
      <c r="BI71" s="220">
        <v>65.313237000000001</v>
      </c>
      <c r="BJ71" s="220">
        <v>54.623381999999999</v>
      </c>
      <c r="BK71" s="220">
        <v>57.914889000000002</v>
      </c>
      <c r="BL71" s="220">
        <v>64.295871000000005</v>
      </c>
      <c r="BM71" s="220">
        <v>66.196546999999995</v>
      </c>
      <c r="BN71" s="220">
        <v>59.722451</v>
      </c>
      <c r="BO71" s="220">
        <v>66.106496000000007</v>
      </c>
      <c r="BP71" s="220">
        <v>69.019924000000003</v>
      </c>
      <c r="BQ71" s="220">
        <v>66.495289</v>
      </c>
      <c r="BR71" s="220">
        <v>37.310181</v>
      </c>
      <c r="BS71" s="220">
        <v>65.168203000000005</v>
      </c>
      <c r="BT71" s="220">
        <v>64.053101999999996</v>
      </c>
      <c r="BU71" s="220">
        <v>64.797005999999996</v>
      </c>
      <c r="BV71" s="220">
        <v>56.718403000000002</v>
      </c>
      <c r="BW71" s="220">
        <v>62.388674999999999</v>
      </c>
      <c r="BX71" s="220">
        <v>60.604346999999997</v>
      </c>
      <c r="BY71" s="220">
        <v>70.695513000000005</v>
      </c>
      <c r="BZ71" s="220">
        <v>55.676501000000002</v>
      </c>
      <c r="CA71" s="220">
        <v>65.937083999999999</v>
      </c>
      <c r="CB71" s="220">
        <v>62.556126999999996</v>
      </c>
      <c r="CC71" s="220">
        <v>55.759270999999998</v>
      </c>
      <c r="CD71" s="220">
        <v>36.508623999999998</v>
      </c>
      <c r="CE71" s="220">
        <v>68.120794000000004</v>
      </c>
      <c r="CF71" s="220">
        <v>64.459507000000002</v>
      </c>
      <c r="CG71" s="220">
        <v>61.372774999999997</v>
      </c>
      <c r="CH71" s="220">
        <v>51.992662000000003</v>
      </c>
      <c r="CI71" s="220">
        <v>61.952390000000001</v>
      </c>
      <c r="CJ71" s="220">
        <v>59.967886</v>
      </c>
      <c r="CK71" s="220">
        <v>62.719423999999997</v>
      </c>
      <c r="CL71" s="220">
        <v>53.621656000000002</v>
      </c>
      <c r="CM71" s="220">
        <v>61.025440000000003</v>
      </c>
      <c r="CN71" s="220">
        <v>58.953552999999999</v>
      </c>
      <c r="CO71" s="220">
        <v>58.487304000000002</v>
      </c>
      <c r="CP71" s="220">
        <v>38.997064000000002</v>
      </c>
      <c r="CQ71" s="220">
        <v>55.858167000000002</v>
      </c>
      <c r="CR71" s="220">
        <v>62.984918</v>
      </c>
      <c r="CS71" s="220">
        <v>55.680309999999999</v>
      </c>
      <c r="CT71" s="220">
        <v>49.703240000000001</v>
      </c>
      <c r="CU71" s="220">
        <v>59.613500999999999</v>
      </c>
      <c r="CV71" s="220">
        <v>56.386445000000002</v>
      </c>
      <c r="CW71" s="220">
        <v>59.178027</v>
      </c>
      <c r="CX71" s="220">
        <v>59.413007999999998</v>
      </c>
      <c r="CY71" s="220">
        <v>60.66574</v>
      </c>
      <c r="CZ71" s="220">
        <v>58.937137999999997</v>
      </c>
      <c r="DA71" s="220">
        <v>61.088225999999999</v>
      </c>
      <c r="DB71" s="220">
        <v>36.948799999999999</v>
      </c>
      <c r="DC71" s="220">
        <v>59.393320000000003</v>
      </c>
      <c r="DD71" s="220">
        <v>62.159560999999997</v>
      </c>
      <c r="DE71" s="220">
        <v>57.526994000000002</v>
      </c>
      <c r="DF71" s="220">
        <v>50.493842999999998</v>
      </c>
      <c r="DG71" s="220">
        <v>58.172443999999999</v>
      </c>
      <c r="DH71" s="220">
        <v>59.936152</v>
      </c>
      <c r="DI71" s="220">
        <v>60.588610000000003</v>
      </c>
      <c r="DJ71" s="220">
        <v>57.336444999999998</v>
      </c>
      <c r="DK71" s="220">
        <v>60.838338</v>
      </c>
      <c r="DL71" s="220">
        <v>56.989894</v>
      </c>
      <c r="DM71" s="220">
        <v>61.269126</v>
      </c>
      <c r="DN71" s="220">
        <v>34.507762999999997</v>
      </c>
      <c r="DO71" s="220">
        <v>58.814993000000001</v>
      </c>
      <c r="DP71" s="220">
        <v>62.737363000000002</v>
      </c>
      <c r="DQ71" s="220">
        <v>56.688771000000003</v>
      </c>
      <c r="DR71" s="220">
        <v>49.248719000000001</v>
      </c>
      <c r="DS71" s="220">
        <v>56.587107000000003</v>
      </c>
      <c r="DT71" s="220">
        <v>58.302332999999997</v>
      </c>
      <c r="DU71" s="220">
        <v>60.754044999999998</v>
      </c>
      <c r="DV71" s="220">
        <v>58.194374000000003</v>
      </c>
      <c r="DW71" s="220">
        <v>59.537328000000002</v>
      </c>
      <c r="DX71" s="220">
        <v>59.222020999999998</v>
      </c>
      <c r="DY71" s="220">
        <v>61.266359000000001</v>
      </c>
      <c r="DZ71" s="220">
        <v>34.375470999999997</v>
      </c>
      <c r="EA71" s="220">
        <v>59.319882</v>
      </c>
      <c r="EB71" s="220">
        <v>61.208333000000003</v>
      </c>
      <c r="EC71" s="220">
        <v>59.297777000000004</v>
      </c>
      <c r="ED71" s="220">
        <v>50.556434000000003</v>
      </c>
      <c r="EE71" s="220">
        <v>54.635475999999997</v>
      </c>
      <c r="EF71" s="220">
        <v>57.815826000000001</v>
      </c>
      <c r="EG71" s="220">
        <v>59.024168000000003</v>
      </c>
      <c r="EH71" s="220">
        <v>58.999417999999999</v>
      </c>
      <c r="EI71" s="220">
        <v>56.644205999999997</v>
      </c>
      <c r="EJ71" s="220">
        <v>60.844588999999999</v>
      </c>
      <c r="EK71" s="220">
        <v>57.186729</v>
      </c>
      <c r="EL71" s="220">
        <v>36.567352999999997</v>
      </c>
      <c r="EM71" s="220">
        <v>59.324266999999999</v>
      </c>
      <c r="EN71" s="220">
        <v>64.594290000000001</v>
      </c>
      <c r="EO71" s="220">
        <v>58.435118000000003</v>
      </c>
      <c r="EP71" s="220">
        <v>58.75855</v>
      </c>
      <c r="EQ71" s="220">
        <v>48.343539999999997</v>
      </c>
      <c r="ER71" s="220">
        <v>57.697592</v>
      </c>
      <c r="ES71" s="220">
        <v>62.290644</v>
      </c>
      <c r="ET71" s="220">
        <v>53.998967</v>
      </c>
      <c r="EU71" s="220">
        <v>61.555329999999998</v>
      </c>
      <c r="EV71" s="220">
        <v>61.150160999999997</v>
      </c>
      <c r="EW71" s="220">
        <v>59.153233999999998</v>
      </c>
      <c r="EX71" s="220">
        <v>36.804355000000001</v>
      </c>
      <c r="EY71" s="220">
        <v>57.791863999999997</v>
      </c>
      <c r="EZ71" s="220">
        <v>58.628684999999997</v>
      </c>
      <c r="FA71" s="220">
        <v>59.616002000000002</v>
      </c>
      <c r="FB71" s="220">
        <v>47.449472999999998</v>
      </c>
      <c r="FC71" s="220">
        <v>60.331266999999997</v>
      </c>
      <c r="FD71" s="220">
        <v>57.696787</v>
      </c>
    </row>
    <row r="72" spans="1:160" s="327" customFormat="1">
      <c r="A72" s="450" t="s">
        <v>51</v>
      </c>
      <c r="B72" s="220">
        <v>69.304570999999996</v>
      </c>
      <c r="C72" s="220">
        <v>75.299222</v>
      </c>
      <c r="D72" s="220">
        <v>72.308645999999996</v>
      </c>
      <c r="E72" s="220">
        <v>76.939741999999995</v>
      </c>
      <c r="F72" s="220">
        <v>75.637805</v>
      </c>
      <c r="G72" s="220">
        <v>74.492104999999995</v>
      </c>
      <c r="H72" s="220">
        <v>79.793694000000002</v>
      </c>
      <c r="I72" s="220">
        <v>80.306771999999995</v>
      </c>
      <c r="J72" s="220">
        <v>70.048524999999998</v>
      </c>
      <c r="K72" s="220">
        <v>81.498115999999996</v>
      </c>
      <c r="L72" s="220">
        <v>79.877228000000002</v>
      </c>
      <c r="M72" s="220">
        <v>71.955252000000002</v>
      </c>
      <c r="N72" s="220">
        <v>74.511680999999996</v>
      </c>
      <c r="O72" s="220">
        <v>78.213577000000001</v>
      </c>
      <c r="P72" s="220">
        <v>81.813625000000002</v>
      </c>
      <c r="Q72" s="220">
        <v>84.142812000000006</v>
      </c>
      <c r="R72" s="220">
        <v>70.338177999999999</v>
      </c>
      <c r="S72" s="220">
        <v>69.036762999999993</v>
      </c>
      <c r="T72" s="220">
        <v>81.710508000000004</v>
      </c>
      <c r="U72" s="220">
        <v>78.682888000000005</v>
      </c>
      <c r="V72" s="220">
        <v>70.301193999999995</v>
      </c>
      <c r="W72" s="220">
        <v>84.366400999999996</v>
      </c>
      <c r="X72" s="220">
        <v>91.894909999999996</v>
      </c>
      <c r="Y72" s="220">
        <v>76.639543000000003</v>
      </c>
      <c r="Z72" s="220">
        <v>62.482157999999998</v>
      </c>
      <c r="AA72" s="220">
        <v>64.18544</v>
      </c>
      <c r="AB72" s="220">
        <v>86.493600000000001</v>
      </c>
      <c r="AC72" s="220">
        <v>75.368174999999994</v>
      </c>
      <c r="AD72" s="220">
        <v>112.776584</v>
      </c>
      <c r="AE72" s="220">
        <v>87.793719999999993</v>
      </c>
      <c r="AF72" s="220">
        <v>85.388846999999998</v>
      </c>
      <c r="AG72" s="220">
        <v>87.377735999999999</v>
      </c>
      <c r="AH72" s="220">
        <v>80.551254</v>
      </c>
      <c r="AI72" s="220">
        <v>81.745953999999998</v>
      </c>
      <c r="AJ72" s="220">
        <v>93.416618</v>
      </c>
      <c r="AK72" s="220">
        <v>82.483153000000001</v>
      </c>
      <c r="AL72" s="220">
        <v>94.208399999999997</v>
      </c>
      <c r="AM72" s="220">
        <v>98.021388000000002</v>
      </c>
      <c r="AN72" s="220">
        <v>92.092444999999998</v>
      </c>
      <c r="AO72" s="220">
        <v>91.184016</v>
      </c>
      <c r="AP72" s="220">
        <v>96.824590000000001</v>
      </c>
      <c r="AQ72" s="220">
        <v>90.742279999999994</v>
      </c>
      <c r="AR72" s="220">
        <v>92.146552</v>
      </c>
      <c r="AS72" s="220">
        <v>83.966966999999997</v>
      </c>
      <c r="AT72" s="220">
        <v>93.607097999999993</v>
      </c>
      <c r="AU72" s="220">
        <v>88.257080999999999</v>
      </c>
      <c r="AV72" s="220">
        <v>88.074324000000004</v>
      </c>
      <c r="AW72" s="220">
        <v>83.753983000000005</v>
      </c>
      <c r="AX72" s="220">
        <v>70.944647000000003</v>
      </c>
      <c r="AY72" s="220">
        <v>80.107570999999993</v>
      </c>
      <c r="AZ72" s="220">
        <v>82.938457999999997</v>
      </c>
      <c r="BA72" s="220">
        <v>86.550639000000004</v>
      </c>
      <c r="BB72" s="220">
        <v>68.517926000000003</v>
      </c>
      <c r="BC72" s="220">
        <v>77.681222000000005</v>
      </c>
      <c r="BD72" s="220">
        <v>79.404088999999999</v>
      </c>
      <c r="BE72" s="220">
        <v>81.857862999999995</v>
      </c>
      <c r="BF72" s="220">
        <v>64.624824000000004</v>
      </c>
      <c r="BG72" s="220">
        <v>82.068442000000005</v>
      </c>
      <c r="BH72" s="220">
        <v>93.583811999999995</v>
      </c>
      <c r="BI72" s="220">
        <v>79.420631</v>
      </c>
      <c r="BJ72" s="220">
        <v>73.238453000000007</v>
      </c>
      <c r="BK72" s="220">
        <v>77.937775999999999</v>
      </c>
      <c r="BL72" s="220">
        <v>78.274956000000003</v>
      </c>
      <c r="BM72" s="220">
        <v>90.240641999999994</v>
      </c>
      <c r="BN72" s="220">
        <v>81.616922000000002</v>
      </c>
      <c r="BO72" s="220">
        <v>84.492932999999994</v>
      </c>
      <c r="BP72" s="220">
        <v>78.238594000000006</v>
      </c>
      <c r="BQ72" s="220">
        <v>81.932714000000004</v>
      </c>
      <c r="BR72" s="220">
        <v>73.172939999999997</v>
      </c>
      <c r="BS72" s="220">
        <v>81.326203000000007</v>
      </c>
      <c r="BT72" s="220">
        <v>81.727768999999995</v>
      </c>
      <c r="BU72" s="220">
        <v>80.769390999999999</v>
      </c>
      <c r="BV72" s="220">
        <v>73.682778999999996</v>
      </c>
      <c r="BW72" s="220">
        <v>76.917240000000007</v>
      </c>
      <c r="BX72" s="220">
        <v>75.274349999999998</v>
      </c>
      <c r="BY72" s="220">
        <v>83.035771999999994</v>
      </c>
      <c r="BZ72" s="220">
        <v>78.989116999999993</v>
      </c>
      <c r="CA72" s="220">
        <v>87.968287000000004</v>
      </c>
      <c r="CB72" s="220">
        <v>82.413749999999993</v>
      </c>
      <c r="CC72" s="220">
        <v>83.725829000000004</v>
      </c>
      <c r="CD72" s="220">
        <v>78.860726</v>
      </c>
      <c r="CE72" s="220">
        <v>79.508782999999994</v>
      </c>
      <c r="CF72" s="220">
        <v>86.057277999999997</v>
      </c>
      <c r="CG72" s="220">
        <v>78.295658000000003</v>
      </c>
      <c r="CH72" s="220">
        <v>71.975925000000004</v>
      </c>
      <c r="CI72" s="220">
        <v>74.830478999999997</v>
      </c>
      <c r="CJ72" s="220">
        <v>80.538775999999999</v>
      </c>
      <c r="CK72" s="220">
        <v>86.778170000000003</v>
      </c>
      <c r="CL72" s="220">
        <v>76.380544999999998</v>
      </c>
      <c r="CM72" s="220">
        <v>84.440316999999993</v>
      </c>
      <c r="CN72" s="220">
        <v>81.013358999999994</v>
      </c>
      <c r="CO72" s="220">
        <v>81.540380999999996</v>
      </c>
      <c r="CP72" s="220">
        <v>81.723185999999998</v>
      </c>
      <c r="CQ72" s="220">
        <v>77.884096</v>
      </c>
      <c r="CR72" s="220">
        <v>83.98066</v>
      </c>
      <c r="CS72" s="220">
        <v>72.947085000000001</v>
      </c>
      <c r="CT72" s="220">
        <v>70.205299999999994</v>
      </c>
      <c r="CU72" s="220">
        <v>71.610583000000005</v>
      </c>
      <c r="CV72" s="220">
        <v>84.793913000000003</v>
      </c>
      <c r="CW72" s="220">
        <v>79.789497999999995</v>
      </c>
      <c r="CX72" s="220">
        <v>76.351009000000005</v>
      </c>
      <c r="CY72" s="220">
        <v>81.715272999999996</v>
      </c>
      <c r="CZ72" s="220">
        <v>81.535402000000005</v>
      </c>
      <c r="DA72" s="220">
        <v>81.786073000000002</v>
      </c>
      <c r="DB72" s="220">
        <v>79.970896999999994</v>
      </c>
      <c r="DC72" s="220">
        <v>81.391161999999994</v>
      </c>
      <c r="DD72" s="220">
        <v>82.489356999999998</v>
      </c>
      <c r="DE72" s="220">
        <v>71.579329999999999</v>
      </c>
      <c r="DF72" s="220">
        <v>66.557164</v>
      </c>
      <c r="DG72" s="220">
        <v>70.079504999999997</v>
      </c>
      <c r="DH72" s="220">
        <v>70.663826999999998</v>
      </c>
      <c r="DI72" s="220">
        <v>73.08905</v>
      </c>
      <c r="DJ72" s="220">
        <v>75.348215999999994</v>
      </c>
      <c r="DK72" s="220">
        <v>79.387037000000007</v>
      </c>
      <c r="DL72" s="220">
        <v>73.291319000000001</v>
      </c>
      <c r="DM72" s="220">
        <v>77.065594000000004</v>
      </c>
      <c r="DN72" s="220">
        <v>75.309597999999994</v>
      </c>
      <c r="DO72" s="220">
        <v>74.532031000000003</v>
      </c>
      <c r="DP72" s="220">
        <v>76.146906000000001</v>
      </c>
      <c r="DQ72" s="220">
        <v>70.543170000000003</v>
      </c>
      <c r="DR72" s="220">
        <v>63.849561000000001</v>
      </c>
      <c r="DS72" s="220">
        <v>71.158925999999994</v>
      </c>
      <c r="DT72" s="220">
        <v>63.492572000000003</v>
      </c>
      <c r="DU72" s="220">
        <v>77.910687999999993</v>
      </c>
      <c r="DV72" s="220">
        <v>74.607467</v>
      </c>
      <c r="DW72" s="220">
        <v>71.390311999999994</v>
      </c>
      <c r="DX72" s="220">
        <v>70.808541000000005</v>
      </c>
      <c r="DY72" s="220">
        <v>73.607955000000004</v>
      </c>
      <c r="DZ72" s="220">
        <v>80.501285999999993</v>
      </c>
      <c r="EA72" s="220">
        <v>74.640253999999999</v>
      </c>
      <c r="EB72" s="220">
        <v>82.269858999999997</v>
      </c>
      <c r="EC72" s="220">
        <v>68.997247999999999</v>
      </c>
      <c r="ED72" s="220">
        <v>69.432721000000001</v>
      </c>
      <c r="EE72" s="220">
        <v>67.735929999999996</v>
      </c>
      <c r="EF72" s="220">
        <v>72.605530000000002</v>
      </c>
      <c r="EG72" s="220">
        <v>74.046384000000003</v>
      </c>
      <c r="EH72" s="220">
        <v>79.274330000000006</v>
      </c>
      <c r="EI72" s="220">
        <v>79.636549000000002</v>
      </c>
      <c r="EJ72" s="220">
        <v>71.720257000000004</v>
      </c>
      <c r="EK72" s="220">
        <v>74.794849999999997</v>
      </c>
      <c r="EL72" s="220">
        <v>81.139852000000005</v>
      </c>
      <c r="EM72" s="220">
        <v>74.158460000000005</v>
      </c>
      <c r="EN72" s="220">
        <v>75.539100000000005</v>
      </c>
      <c r="EO72" s="220">
        <v>74.665901000000005</v>
      </c>
      <c r="EP72" s="220">
        <v>72.242497999999998</v>
      </c>
      <c r="EQ72" s="220">
        <v>73.574944000000002</v>
      </c>
      <c r="ER72" s="220">
        <v>72.301004000000006</v>
      </c>
      <c r="ES72" s="220">
        <v>80.914140000000003</v>
      </c>
      <c r="ET72" s="220">
        <v>75.120407</v>
      </c>
      <c r="EU72" s="220">
        <v>87.030922000000004</v>
      </c>
      <c r="EV72" s="220">
        <v>78.599006000000003</v>
      </c>
      <c r="EW72" s="220">
        <v>79.419308999999998</v>
      </c>
      <c r="EX72" s="220">
        <v>79.663567</v>
      </c>
      <c r="EY72" s="220">
        <v>79.149642</v>
      </c>
      <c r="EZ72" s="220">
        <v>80.748784000000001</v>
      </c>
      <c r="FA72" s="220">
        <v>72.201798999999994</v>
      </c>
      <c r="FB72" s="220">
        <v>86.349372500000001</v>
      </c>
      <c r="FC72" s="220">
        <v>86.349372500000001</v>
      </c>
      <c r="FD72" s="220">
        <v>77.233243999999999</v>
      </c>
    </row>
    <row r="73" spans="1:160" s="327" customFormat="1">
      <c r="A73" s="450" t="s">
        <v>52</v>
      </c>
      <c r="B73" s="220">
        <v>161.20078799999999</v>
      </c>
      <c r="C73" s="220">
        <v>181.27784600000001</v>
      </c>
      <c r="D73" s="220">
        <v>189.75770600000001</v>
      </c>
      <c r="E73" s="220">
        <v>190.11596800000001</v>
      </c>
      <c r="F73" s="220">
        <v>193.36560900000001</v>
      </c>
      <c r="G73" s="220">
        <v>194.44737799999999</v>
      </c>
      <c r="H73" s="220">
        <v>199.06168400000001</v>
      </c>
      <c r="I73" s="220">
        <v>196.701559</v>
      </c>
      <c r="J73" s="220">
        <v>136.51075599999999</v>
      </c>
      <c r="K73" s="220">
        <v>195.96275800000001</v>
      </c>
      <c r="L73" s="220">
        <v>193.23233999999999</v>
      </c>
      <c r="M73" s="220">
        <v>185.764062</v>
      </c>
      <c r="N73" s="220">
        <v>168.51501500000001</v>
      </c>
      <c r="O73" s="220">
        <v>194.357629</v>
      </c>
      <c r="P73" s="220">
        <v>198.658455</v>
      </c>
      <c r="Q73" s="220">
        <v>200.891357</v>
      </c>
      <c r="R73" s="220">
        <v>179.52011100000001</v>
      </c>
      <c r="S73" s="220">
        <v>210.27387300000001</v>
      </c>
      <c r="T73" s="220">
        <v>201.043431</v>
      </c>
      <c r="U73" s="220">
        <v>206.837085</v>
      </c>
      <c r="V73" s="220">
        <v>146.245698</v>
      </c>
      <c r="W73" s="220">
        <v>197.75113099999999</v>
      </c>
      <c r="X73" s="220">
        <v>200.848626</v>
      </c>
      <c r="Y73" s="220">
        <v>192.09177700000001</v>
      </c>
      <c r="Z73" s="220">
        <v>163.99455499999999</v>
      </c>
      <c r="AA73" s="220">
        <v>186.593782</v>
      </c>
      <c r="AB73" s="220">
        <v>209.35373300000001</v>
      </c>
      <c r="AC73" s="220">
        <v>210.23363599999999</v>
      </c>
      <c r="AD73" s="220">
        <v>182.43737200000001</v>
      </c>
      <c r="AE73" s="220">
        <v>207.38396599999999</v>
      </c>
      <c r="AF73" s="220">
        <v>210.65487100000001</v>
      </c>
      <c r="AG73" s="220">
        <v>213.903998</v>
      </c>
      <c r="AH73" s="220">
        <v>143.736614</v>
      </c>
      <c r="AI73" s="220">
        <v>191.992931</v>
      </c>
      <c r="AJ73" s="220">
        <v>213.90301700000001</v>
      </c>
      <c r="AK73" s="220">
        <v>199.228385</v>
      </c>
      <c r="AL73" s="220">
        <v>157.84996100000001</v>
      </c>
      <c r="AM73" s="220">
        <v>202.59157500000001</v>
      </c>
      <c r="AN73" s="220">
        <v>199.692936</v>
      </c>
      <c r="AO73" s="220">
        <v>184.19645700000001</v>
      </c>
      <c r="AP73" s="220">
        <v>201.249427</v>
      </c>
      <c r="AQ73" s="220">
        <v>187.562513</v>
      </c>
      <c r="AR73" s="220">
        <v>185.32824400000001</v>
      </c>
      <c r="AS73" s="220">
        <v>204.98835533333332</v>
      </c>
      <c r="AT73" s="220">
        <v>129.64823333333334</v>
      </c>
      <c r="AU73" s="220">
        <v>175.73449833333331</v>
      </c>
      <c r="AV73" s="220">
        <v>183.66700700000001</v>
      </c>
      <c r="AW73" s="220">
        <v>165.05065500000001</v>
      </c>
      <c r="AX73" s="220">
        <v>124.744319</v>
      </c>
      <c r="AY73" s="220">
        <v>134.789883</v>
      </c>
      <c r="AZ73" s="220">
        <v>145.425251</v>
      </c>
      <c r="BA73" s="220">
        <v>146.12642299999999</v>
      </c>
      <c r="BB73" s="220">
        <v>141.565234</v>
      </c>
      <c r="BC73" s="220">
        <v>156.63277199999999</v>
      </c>
      <c r="BD73" s="220">
        <v>148.649235</v>
      </c>
      <c r="BE73" s="220">
        <v>157.61875699999999</v>
      </c>
      <c r="BF73" s="220">
        <v>100.378023</v>
      </c>
      <c r="BG73" s="220">
        <v>152.41759400000001</v>
      </c>
      <c r="BH73" s="220">
        <v>154.45121499999999</v>
      </c>
      <c r="BI73" s="220">
        <v>148.42956899999999</v>
      </c>
      <c r="BJ73" s="220">
        <v>129.338368</v>
      </c>
      <c r="BK73" s="220">
        <v>135.88753700000001</v>
      </c>
      <c r="BL73" s="220">
        <v>145.53406200000001</v>
      </c>
      <c r="BM73" s="220">
        <v>157.68084300000001</v>
      </c>
      <c r="BN73" s="220">
        <v>150.47350700000001</v>
      </c>
      <c r="BO73" s="220">
        <v>157.38126449999999</v>
      </c>
      <c r="BP73" s="220">
        <v>158.2697225</v>
      </c>
      <c r="BQ73" s="220">
        <v>167.88053249999999</v>
      </c>
      <c r="BR73" s="220">
        <v>114.4904255</v>
      </c>
      <c r="BS73" s="220">
        <v>155.39392699999999</v>
      </c>
      <c r="BT73" s="220">
        <v>153.28565900000001</v>
      </c>
      <c r="BU73" s="220">
        <v>157.47258400000001</v>
      </c>
      <c r="BV73" s="220">
        <v>132.394745</v>
      </c>
      <c r="BW73" s="220">
        <v>146.82015899999999</v>
      </c>
      <c r="BX73" s="220">
        <v>153.28945400000001</v>
      </c>
      <c r="BY73" s="220">
        <v>165.57915</v>
      </c>
      <c r="BZ73" s="220">
        <v>141.33819399999999</v>
      </c>
      <c r="CA73" s="220">
        <v>166.6677885</v>
      </c>
      <c r="CB73" s="220">
        <v>152.89097649999999</v>
      </c>
      <c r="CC73" s="220">
        <v>166.64712499999999</v>
      </c>
      <c r="CD73" s="220">
        <v>114.2474</v>
      </c>
      <c r="CE73" s="220">
        <v>159.3550175</v>
      </c>
      <c r="CF73" s="220">
        <v>146.48684549999999</v>
      </c>
      <c r="CG73" s="220">
        <v>142.34127100000001</v>
      </c>
      <c r="CH73" s="220">
        <v>118.83425699999999</v>
      </c>
      <c r="CI73" s="220">
        <v>140.84933699999999</v>
      </c>
      <c r="CJ73" s="220">
        <v>147.364757</v>
      </c>
      <c r="CK73" s="220">
        <v>153.88890799999999</v>
      </c>
      <c r="CL73" s="220">
        <v>129.61063799999999</v>
      </c>
      <c r="CM73" s="220">
        <v>152.339077</v>
      </c>
      <c r="CN73" s="220">
        <v>151.21533099999999</v>
      </c>
      <c r="CO73" s="220">
        <v>155.36408299999999</v>
      </c>
      <c r="CP73" s="220">
        <v>110.126364</v>
      </c>
      <c r="CQ73" s="220">
        <v>135.913263</v>
      </c>
      <c r="CR73" s="220">
        <v>150.858858</v>
      </c>
      <c r="CS73" s="220">
        <v>132.538656</v>
      </c>
      <c r="CT73" s="220">
        <v>105.052859</v>
      </c>
      <c r="CU73" s="220">
        <v>138.102971</v>
      </c>
      <c r="CV73" s="220">
        <v>130.46337299999999</v>
      </c>
      <c r="CW73" s="220">
        <v>133.32748100000001</v>
      </c>
      <c r="CX73" s="220">
        <v>141.04918599999999</v>
      </c>
      <c r="CY73" s="220">
        <v>140.61152300000001</v>
      </c>
      <c r="CZ73" s="220">
        <v>134.50595000000001</v>
      </c>
      <c r="DA73" s="220">
        <v>148.21768499999999</v>
      </c>
      <c r="DB73" s="220">
        <v>101.448367</v>
      </c>
      <c r="DC73" s="220">
        <v>140.49334300000001</v>
      </c>
      <c r="DD73" s="220">
        <v>148.32045600000001</v>
      </c>
      <c r="DE73" s="220">
        <v>135.59010900000001</v>
      </c>
      <c r="DF73" s="220">
        <v>111.412007</v>
      </c>
      <c r="DG73" s="220">
        <v>133.59339</v>
      </c>
      <c r="DH73" s="220">
        <v>137.964642</v>
      </c>
      <c r="DI73" s="220">
        <v>143.69943499999999</v>
      </c>
      <c r="DJ73" s="220">
        <v>129.53339099999999</v>
      </c>
      <c r="DK73" s="220">
        <v>143.25280799999999</v>
      </c>
      <c r="DL73" s="220">
        <v>137.92896099999999</v>
      </c>
      <c r="DM73" s="220">
        <v>153.311137</v>
      </c>
      <c r="DN73" s="220">
        <v>101.899281</v>
      </c>
      <c r="DO73" s="220">
        <v>139.58497399999999</v>
      </c>
      <c r="DP73" s="220">
        <v>150.778165</v>
      </c>
      <c r="DQ73" s="220">
        <v>136.79473300000001</v>
      </c>
      <c r="DR73" s="220">
        <v>112.69054800000001</v>
      </c>
      <c r="DS73" s="220">
        <v>132.889521</v>
      </c>
      <c r="DT73" s="220">
        <v>137.99658400000001</v>
      </c>
      <c r="DU73" s="220">
        <v>151.05510799999999</v>
      </c>
      <c r="DV73" s="220">
        <v>132.95851200000001</v>
      </c>
      <c r="DW73" s="220">
        <v>147.594202</v>
      </c>
      <c r="DX73" s="220">
        <v>148.10336899999999</v>
      </c>
      <c r="DY73" s="220">
        <v>160.675096</v>
      </c>
      <c r="DZ73" s="220">
        <v>106.68787</v>
      </c>
      <c r="EA73" s="220">
        <v>144.310787</v>
      </c>
      <c r="EB73" s="220">
        <v>147.45340899999999</v>
      </c>
      <c r="EC73" s="220">
        <v>141.2217</v>
      </c>
      <c r="ED73" s="220">
        <v>116.942246</v>
      </c>
      <c r="EE73" s="220">
        <v>130.418229</v>
      </c>
      <c r="EF73" s="220">
        <v>139.86579900000001</v>
      </c>
      <c r="EG73" s="220">
        <v>145.324465</v>
      </c>
      <c r="EH73" s="220">
        <v>143.216128</v>
      </c>
      <c r="EI73" s="220">
        <v>142.786248</v>
      </c>
      <c r="EJ73" s="220">
        <v>149.88904700000001</v>
      </c>
      <c r="EK73" s="220">
        <v>159.57737</v>
      </c>
      <c r="EL73" s="220">
        <v>116.206126</v>
      </c>
      <c r="EM73" s="220">
        <v>151.24550600000001</v>
      </c>
      <c r="EN73" s="220">
        <v>145.45392200000001</v>
      </c>
      <c r="EO73" s="220">
        <v>146.505244</v>
      </c>
      <c r="EP73" s="220">
        <v>121.410844</v>
      </c>
      <c r="EQ73" s="220">
        <v>141.38583299999999</v>
      </c>
      <c r="ER73" s="220">
        <v>145.92737600000001</v>
      </c>
      <c r="ES73" s="220">
        <v>157.77812399999999</v>
      </c>
      <c r="ET73" s="220">
        <v>131.67515599999999</v>
      </c>
      <c r="EU73" s="220">
        <v>159.391334</v>
      </c>
      <c r="EV73" s="220">
        <v>156.539131</v>
      </c>
      <c r="EW73" s="220">
        <v>161.35068899999999</v>
      </c>
      <c r="EX73" s="220">
        <v>121.891795</v>
      </c>
      <c r="EY73" s="220">
        <v>148.79446799999999</v>
      </c>
      <c r="EZ73" s="220">
        <v>151.933188</v>
      </c>
      <c r="FA73" s="220">
        <v>153.63779199999999</v>
      </c>
      <c r="FB73" s="220">
        <v>124.923621</v>
      </c>
      <c r="FC73" s="220">
        <v>152.598277</v>
      </c>
      <c r="FD73" s="220">
        <v>150.69199</v>
      </c>
    </row>
    <row r="74" spans="1:160">
      <c r="A74" s="246" t="s">
        <v>20</v>
      </c>
      <c r="B74" s="247">
        <f>SUM(B61:B73)</f>
        <v>1257.9673576699997</v>
      </c>
      <c r="C74" s="247">
        <f t="shared" ref="C74:BN74" si="3">SUM(C61:C73)</f>
        <v>1324.0682946699999</v>
      </c>
      <c r="D74" s="247">
        <f t="shared" si="3"/>
        <v>1366.639574</v>
      </c>
      <c r="E74" s="247">
        <f t="shared" si="3"/>
        <v>1440.8954180000001</v>
      </c>
      <c r="F74" s="247">
        <f t="shared" si="3"/>
        <v>1475.3535030000003</v>
      </c>
      <c r="G74" s="247">
        <f t="shared" si="3"/>
        <v>1539.3585520000001</v>
      </c>
      <c r="H74" s="247">
        <f t="shared" si="3"/>
        <v>1486.7809849999999</v>
      </c>
      <c r="I74" s="247">
        <f t="shared" si="3"/>
        <v>1500.049829</v>
      </c>
      <c r="J74" s="247">
        <f t="shared" si="3"/>
        <v>1219.9279320099997</v>
      </c>
      <c r="K74" s="247">
        <f t="shared" si="3"/>
        <v>1492.6336519900001</v>
      </c>
      <c r="L74" s="247">
        <f t="shared" si="3"/>
        <v>1462.416755</v>
      </c>
      <c r="M74" s="247">
        <f t="shared" si="3"/>
        <v>1346.3579919999997</v>
      </c>
      <c r="N74" s="247">
        <f t="shared" si="3"/>
        <v>1346.3829559999999</v>
      </c>
      <c r="O74" s="247">
        <f t="shared" si="3"/>
        <v>1373.6910599999999</v>
      </c>
      <c r="P74" s="247">
        <f t="shared" si="3"/>
        <v>1387.623229</v>
      </c>
      <c r="Q74" s="247">
        <f t="shared" si="3"/>
        <v>1473.6642730000001</v>
      </c>
      <c r="R74" s="247">
        <f t="shared" si="3"/>
        <v>1407.7689739999998</v>
      </c>
      <c r="S74" s="247">
        <f t="shared" si="3"/>
        <v>1527.4664920000002</v>
      </c>
      <c r="T74" s="247">
        <f t="shared" si="3"/>
        <v>1520.0172910000001</v>
      </c>
      <c r="U74" s="247">
        <f t="shared" si="3"/>
        <v>1501.44065</v>
      </c>
      <c r="V74" s="247">
        <f t="shared" si="3"/>
        <v>1258.3344649999999</v>
      </c>
      <c r="W74" s="247">
        <f t="shared" si="3"/>
        <v>1534.616495</v>
      </c>
      <c r="X74" s="247">
        <f t="shared" si="3"/>
        <v>1539.6690060000001</v>
      </c>
      <c r="Y74" s="247">
        <f t="shared" si="3"/>
        <v>1360.5449520000002</v>
      </c>
      <c r="Z74" s="247">
        <f t="shared" si="3"/>
        <v>1270.423121</v>
      </c>
      <c r="AA74" s="247">
        <f t="shared" si="3"/>
        <v>1393.0101639999998</v>
      </c>
      <c r="AB74" s="247">
        <f t="shared" si="3"/>
        <v>1425.3131059999998</v>
      </c>
      <c r="AC74" s="247">
        <f t="shared" si="3"/>
        <v>1496.8793334999998</v>
      </c>
      <c r="AD74" s="247">
        <f t="shared" si="3"/>
        <v>1428.3061504999998</v>
      </c>
      <c r="AE74" s="247">
        <f t="shared" si="3"/>
        <v>1548.0611749999998</v>
      </c>
      <c r="AF74" s="247">
        <f t="shared" si="3"/>
        <v>1516.8353629999999</v>
      </c>
      <c r="AG74" s="247">
        <f t="shared" si="3"/>
        <v>1542.590023</v>
      </c>
      <c r="AH74" s="247">
        <f t="shared" si="3"/>
        <v>1267.871455</v>
      </c>
      <c r="AI74" s="247">
        <f t="shared" si="3"/>
        <v>1486.2425490000001</v>
      </c>
      <c r="AJ74" s="247">
        <f t="shared" si="3"/>
        <v>1574.7498008800001</v>
      </c>
      <c r="AK74" s="247">
        <f t="shared" si="3"/>
        <v>1413.8064138999998</v>
      </c>
      <c r="AL74" s="247">
        <f t="shared" si="3"/>
        <v>1301.8900571599997</v>
      </c>
      <c r="AM74" s="247">
        <f t="shared" si="3"/>
        <v>1445.7912883599997</v>
      </c>
      <c r="AN74" s="247">
        <f t="shared" si="3"/>
        <v>1391.5898026799998</v>
      </c>
      <c r="AO74" s="247">
        <f t="shared" si="3"/>
        <v>1430.2442780399999</v>
      </c>
      <c r="AP74" s="247">
        <f t="shared" si="3"/>
        <v>1470.3959342199998</v>
      </c>
      <c r="AQ74" s="247">
        <f t="shared" si="3"/>
        <v>1468.2347475400002</v>
      </c>
      <c r="AR74" s="247">
        <f t="shared" si="3"/>
        <v>1385.5119910400001</v>
      </c>
      <c r="AS74" s="247">
        <f t="shared" si="3"/>
        <v>1410.068727166667</v>
      </c>
      <c r="AT74" s="247">
        <f t="shared" si="3"/>
        <v>1230.5329285</v>
      </c>
      <c r="AU74" s="247">
        <f t="shared" si="3"/>
        <v>1352.5518304999998</v>
      </c>
      <c r="AV74" s="247">
        <f t="shared" si="3"/>
        <v>1329.2833994999999</v>
      </c>
      <c r="AW74" s="247">
        <f t="shared" si="3"/>
        <v>1329.2972121666667</v>
      </c>
      <c r="AX74" s="247">
        <f t="shared" si="3"/>
        <v>1116.568902</v>
      </c>
      <c r="AY74" s="247">
        <f t="shared" si="3"/>
        <v>1157.1128908333333</v>
      </c>
      <c r="AZ74" s="247">
        <f t="shared" si="3"/>
        <v>1148.9762038333333</v>
      </c>
      <c r="BA74" s="247">
        <f t="shared" si="3"/>
        <v>1290.9620658333333</v>
      </c>
      <c r="BB74" s="247">
        <f t="shared" si="3"/>
        <v>1187.3363368333332</v>
      </c>
      <c r="BC74" s="247">
        <f t="shared" si="3"/>
        <v>1219.9605508333332</v>
      </c>
      <c r="BD74" s="247">
        <f t="shared" si="3"/>
        <v>1193.8974390000001</v>
      </c>
      <c r="BE74" s="247">
        <f t="shared" si="3"/>
        <v>1301.7648199999999</v>
      </c>
      <c r="BF74" s="247">
        <f t="shared" si="3"/>
        <v>1124.988574</v>
      </c>
      <c r="BG74" s="247">
        <f t="shared" si="3"/>
        <v>1235.440208</v>
      </c>
      <c r="BH74" s="247">
        <f t="shared" si="3"/>
        <v>1359.4225870000002</v>
      </c>
      <c r="BI74" s="247">
        <f t="shared" si="3"/>
        <v>1239.8868136428571</v>
      </c>
      <c r="BJ74" s="247">
        <f t="shared" si="3"/>
        <v>1113.944192357143</v>
      </c>
      <c r="BK74" s="247">
        <f t="shared" si="3"/>
        <v>1205.4905150000002</v>
      </c>
      <c r="BL74" s="247">
        <f t="shared" si="3"/>
        <v>1322.9550812</v>
      </c>
      <c r="BM74" s="247">
        <f t="shared" si="3"/>
        <v>1360.3551499999999</v>
      </c>
      <c r="BN74" s="247">
        <f t="shared" si="3"/>
        <v>1260.2685619999997</v>
      </c>
      <c r="BO74" s="247">
        <f t="shared" ref="BO74:DZ74" si="4">SUM(BO61:BO73)</f>
        <v>1366.1749525000002</v>
      </c>
      <c r="BP74" s="247">
        <f t="shared" si="4"/>
        <v>1349.5515254999998</v>
      </c>
      <c r="BQ74" s="247">
        <f t="shared" si="4"/>
        <v>1417.3682685000001</v>
      </c>
      <c r="BR74" s="247">
        <f t="shared" si="4"/>
        <v>1185.13804772</v>
      </c>
      <c r="BS74" s="247">
        <f t="shared" si="4"/>
        <v>1339.8283052200002</v>
      </c>
      <c r="BT74" s="247">
        <f t="shared" si="4"/>
        <v>1318.718936489091</v>
      </c>
      <c r="BU74" s="247">
        <f t="shared" si="4"/>
        <v>1307.0837454890909</v>
      </c>
      <c r="BV74" s="247">
        <f t="shared" si="4"/>
        <v>1162.434242620606</v>
      </c>
      <c r="BW74" s="247">
        <f t="shared" si="4"/>
        <v>1252.1960226206056</v>
      </c>
      <c r="BX74" s="247">
        <f t="shared" si="4"/>
        <v>1269.9850676206058</v>
      </c>
      <c r="BY74" s="247">
        <f t="shared" si="4"/>
        <v>1436.4981966799999</v>
      </c>
      <c r="BZ74" s="247">
        <f t="shared" si="4"/>
        <v>1241.25545356</v>
      </c>
      <c r="CA74" s="247">
        <f t="shared" si="4"/>
        <v>1412.1856928599998</v>
      </c>
      <c r="CB74" s="247">
        <f t="shared" si="4"/>
        <v>1343.8357613799999</v>
      </c>
      <c r="CC74" s="247">
        <f t="shared" si="4"/>
        <v>1334.6429470399999</v>
      </c>
      <c r="CD74" s="247">
        <f t="shared" si="4"/>
        <v>1137.0573978800001</v>
      </c>
      <c r="CE74" s="247">
        <f t="shared" si="4"/>
        <v>1410.6895244999998</v>
      </c>
      <c r="CF74" s="247">
        <f t="shared" si="4"/>
        <v>1303.3829439799999</v>
      </c>
      <c r="CG74" s="247">
        <f t="shared" si="4"/>
        <v>1272.5717904799999</v>
      </c>
      <c r="CH74" s="247">
        <f t="shared" si="4"/>
        <v>1064.937887</v>
      </c>
      <c r="CI74" s="247">
        <f t="shared" si="4"/>
        <v>1237.1241559999999</v>
      </c>
      <c r="CJ74" s="247">
        <f t="shared" si="4"/>
        <v>1215.070541</v>
      </c>
      <c r="CK74" s="247">
        <f t="shared" si="4"/>
        <v>1379.3225069999999</v>
      </c>
      <c r="CL74" s="247">
        <f t="shared" si="4"/>
        <v>1165.6335490000001</v>
      </c>
      <c r="CM74" s="247">
        <f t="shared" si="4"/>
        <v>1332.338385</v>
      </c>
      <c r="CN74" s="247">
        <f t="shared" si="4"/>
        <v>1297.1428810000002</v>
      </c>
      <c r="CO74" s="247">
        <f t="shared" si="4"/>
        <v>1300.3792645000001</v>
      </c>
      <c r="CP74" s="247">
        <f t="shared" si="4"/>
        <v>1158.6218325</v>
      </c>
      <c r="CQ74" s="247">
        <f t="shared" si="4"/>
        <v>1261.991518</v>
      </c>
      <c r="CR74" s="247">
        <f t="shared" si="4"/>
        <v>1324.8552875</v>
      </c>
      <c r="CS74" s="247">
        <f t="shared" si="4"/>
        <v>1173.6712144999999</v>
      </c>
      <c r="CT74" s="247">
        <f t="shared" si="4"/>
        <v>1021.6174279999998</v>
      </c>
      <c r="CU74" s="247">
        <f t="shared" si="4"/>
        <v>1244.5832059999998</v>
      </c>
      <c r="CV74" s="247">
        <f t="shared" si="4"/>
        <v>1147.3257529999998</v>
      </c>
      <c r="CW74" s="247">
        <f t="shared" si="4"/>
        <v>1181.525337</v>
      </c>
      <c r="CX74" s="247">
        <f t="shared" si="4"/>
        <v>1232.096358</v>
      </c>
      <c r="CY74" s="247">
        <f t="shared" si="4"/>
        <v>1246.36941</v>
      </c>
      <c r="CZ74" s="247">
        <f t="shared" si="4"/>
        <v>1218.5302775600001</v>
      </c>
      <c r="DA74" s="247">
        <f t="shared" si="4"/>
        <v>1262.0393650000001</v>
      </c>
      <c r="DB74" s="247">
        <f t="shared" si="4"/>
        <v>1097.4016469999999</v>
      </c>
      <c r="DC74" s="247">
        <f t="shared" si="4"/>
        <v>1263.4850490400001</v>
      </c>
      <c r="DD74" s="247">
        <f t="shared" si="4"/>
        <v>1271.6441499999999</v>
      </c>
      <c r="DE74" s="247">
        <f t="shared" si="4"/>
        <v>1152.68387624</v>
      </c>
      <c r="DF74" s="247">
        <f t="shared" si="4"/>
        <v>1032.1526449999999</v>
      </c>
      <c r="DG74" s="247">
        <f t="shared" si="4"/>
        <v>1197.2500950000001</v>
      </c>
      <c r="DH74" s="247">
        <f t="shared" si="4"/>
        <v>1169.264797</v>
      </c>
      <c r="DI74" s="247">
        <f t="shared" si="4"/>
        <v>1229.9136880000001</v>
      </c>
      <c r="DJ74" s="247">
        <f t="shared" si="4"/>
        <v>1237.8622459999999</v>
      </c>
      <c r="DK74" s="247">
        <f t="shared" si="4"/>
        <v>1284.0398259999999</v>
      </c>
      <c r="DL74" s="247">
        <f t="shared" si="4"/>
        <v>1246.403963</v>
      </c>
      <c r="DM74" s="247">
        <f t="shared" si="4"/>
        <v>1294.4583409999996</v>
      </c>
      <c r="DN74" s="247">
        <f t="shared" si="4"/>
        <v>1125.0678019999998</v>
      </c>
      <c r="DO74" s="247">
        <f t="shared" si="4"/>
        <v>1305.0052439999999</v>
      </c>
      <c r="DP74" s="247">
        <f t="shared" si="4"/>
        <v>1312.9489859999999</v>
      </c>
      <c r="DQ74" s="247">
        <f t="shared" si="4"/>
        <v>1177.3717329999999</v>
      </c>
      <c r="DR74" s="247">
        <f t="shared" si="4"/>
        <v>1093.538808</v>
      </c>
      <c r="DS74" s="247">
        <f t="shared" si="4"/>
        <v>1199.4879975000001</v>
      </c>
      <c r="DT74" s="247">
        <f t="shared" si="4"/>
        <v>1161.6108295000001</v>
      </c>
      <c r="DU74" s="247">
        <f t="shared" si="4"/>
        <v>1307.8073334999997</v>
      </c>
      <c r="DV74" s="247">
        <f t="shared" si="4"/>
        <v>1194.3046824999999</v>
      </c>
      <c r="DW74" s="247">
        <f t="shared" si="4"/>
        <v>1322.4155250000001</v>
      </c>
      <c r="DX74" s="247">
        <f t="shared" si="4"/>
        <v>1305.692589</v>
      </c>
      <c r="DY74" s="247">
        <f t="shared" si="4"/>
        <v>1348.4907529999998</v>
      </c>
      <c r="DZ74" s="247">
        <f t="shared" si="4"/>
        <v>1152.6740359999999</v>
      </c>
      <c r="EA74" s="247">
        <f t="shared" ref="EA74:FD74" si="5">SUM(EA61:EA73)</f>
        <v>1264.1708520000002</v>
      </c>
      <c r="EB74" s="247">
        <f t="shared" si="5"/>
        <v>1302.424904</v>
      </c>
      <c r="EC74" s="247">
        <f t="shared" si="5"/>
        <v>1237.249284</v>
      </c>
      <c r="ED74" s="247">
        <f t="shared" si="5"/>
        <v>1119.423346</v>
      </c>
      <c r="EE74" s="247">
        <f t="shared" si="5"/>
        <v>1193.2839250000002</v>
      </c>
      <c r="EF74" s="247">
        <f t="shared" si="5"/>
        <v>1219.3350079999998</v>
      </c>
      <c r="EG74" s="247">
        <f t="shared" si="5"/>
        <v>1267.8199189999998</v>
      </c>
      <c r="EH74" s="247">
        <f t="shared" si="5"/>
        <v>1254.7331060000001</v>
      </c>
      <c r="EI74" s="247">
        <f t="shared" si="5"/>
        <v>1294.8652739999998</v>
      </c>
      <c r="EJ74" s="247">
        <f t="shared" si="5"/>
        <v>1298.9969919999999</v>
      </c>
      <c r="EK74" s="247">
        <f t="shared" si="5"/>
        <v>1313.1134769999999</v>
      </c>
      <c r="EL74" s="247">
        <f t="shared" si="5"/>
        <v>1198.4325839999999</v>
      </c>
      <c r="EM74" s="247">
        <f t="shared" si="5"/>
        <v>1332.5757070000002</v>
      </c>
      <c r="EN74" s="247">
        <f t="shared" si="5"/>
        <v>1318.8327669999999</v>
      </c>
      <c r="EO74" s="247">
        <f t="shared" si="5"/>
        <v>1252.4834860000001</v>
      </c>
      <c r="EP74" s="247">
        <f t="shared" si="5"/>
        <v>1133.710795</v>
      </c>
      <c r="EQ74" s="247">
        <f t="shared" si="5"/>
        <v>1169.094388</v>
      </c>
      <c r="ER74" s="247">
        <f t="shared" si="5"/>
        <v>1212.8289820000002</v>
      </c>
      <c r="ES74" s="247">
        <f t="shared" si="5"/>
        <v>1379.3404619999999</v>
      </c>
      <c r="ET74" s="247">
        <f t="shared" si="5"/>
        <v>1263.7399069999999</v>
      </c>
      <c r="EU74" s="247">
        <f t="shared" si="5"/>
        <v>1395.1680299999998</v>
      </c>
      <c r="EV74" s="247">
        <f t="shared" si="5"/>
        <v>1354.171141</v>
      </c>
      <c r="EW74" s="247">
        <f t="shared" si="5"/>
        <v>1382.7963229999996</v>
      </c>
      <c r="EX74" s="247">
        <f t="shared" si="5"/>
        <v>1192.5013060000001</v>
      </c>
      <c r="EY74" s="247">
        <f t="shared" si="5"/>
        <v>1320.1273250000002</v>
      </c>
      <c r="EZ74" s="247">
        <f t="shared" si="5"/>
        <v>1325.6493779999996</v>
      </c>
      <c r="FA74" s="247">
        <f t="shared" si="5"/>
        <v>1337.2024920000001</v>
      </c>
      <c r="FB74" s="247">
        <f t="shared" si="5"/>
        <v>1147.2121345</v>
      </c>
      <c r="FC74" s="247">
        <f t="shared" si="5"/>
        <v>1242.2722140000001</v>
      </c>
      <c r="FD74" s="247">
        <f t="shared" si="5"/>
        <v>1166.4967205</v>
      </c>
    </row>
    <row r="75" spans="1:160" s="29" customFormat="1" ht="13.5" thickBot="1">
      <c r="A75" s="242"/>
      <c r="B75" s="242"/>
      <c r="C75" s="242"/>
      <c r="D75" s="242"/>
      <c r="E75" s="242"/>
      <c r="F75" s="242"/>
      <c r="G75" s="242"/>
      <c r="H75" s="242"/>
      <c r="I75" s="242"/>
      <c r="J75" s="242"/>
      <c r="K75" s="242"/>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242"/>
      <c r="AP75" s="242"/>
      <c r="AQ75" s="242"/>
      <c r="AR75" s="242"/>
      <c r="AS75" s="242"/>
      <c r="AT75" s="242"/>
      <c r="AU75" s="242"/>
      <c r="AV75" s="242"/>
      <c r="AW75" s="242"/>
      <c r="AX75" s="242"/>
      <c r="AY75" s="242"/>
      <c r="AZ75" s="242"/>
      <c r="BA75" s="242"/>
      <c r="BB75" s="242"/>
      <c r="BC75" s="242"/>
      <c r="BD75" s="242"/>
      <c r="BE75" s="242"/>
      <c r="BF75" s="242"/>
      <c r="BG75" s="242"/>
      <c r="BH75" s="242"/>
      <c r="BI75" s="242"/>
      <c r="BJ75" s="242"/>
      <c r="BK75" s="242"/>
      <c r="BL75" s="242"/>
      <c r="BM75" s="242"/>
      <c r="BN75" s="242"/>
      <c r="BO75" s="242"/>
      <c r="BP75" s="242"/>
      <c r="BQ75" s="242"/>
      <c r="BR75" s="242"/>
      <c r="BS75" s="242"/>
      <c r="BT75" s="242"/>
      <c r="BU75" s="242"/>
      <c r="BV75" s="242"/>
      <c r="BW75" s="242"/>
      <c r="BX75" s="242"/>
      <c r="BY75" s="242"/>
      <c r="BZ75" s="242"/>
      <c r="CA75" s="242"/>
      <c r="CB75" s="242"/>
      <c r="CC75" s="242"/>
      <c r="CD75" s="242"/>
      <c r="CE75" s="242"/>
      <c r="CF75" s="242"/>
      <c r="CG75" s="242"/>
      <c r="CH75" s="242"/>
      <c r="CI75" s="242"/>
      <c r="CJ75" s="242"/>
      <c r="CK75" s="242"/>
      <c r="CL75" s="242"/>
      <c r="CM75" s="242"/>
      <c r="CN75" s="242"/>
      <c r="CO75" s="242"/>
      <c r="CP75" s="242"/>
      <c r="CQ75" s="242"/>
      <c r="CR75" s="242"/>
      <c r="CS75" s="242"/>
      <c r="CT75" s="242"/>
      <c r="CU75" s="242"/>
      <c r="CV75" s="242"/>
      <c r="CW75" s="242"/>
      <c r="CX75" s="242"/>
      <c r="CY75" s="242"/>
      <c r="CZ75" s="242"/>
      <c r="DA75" s="242"/>
      <c r="DB75" s="242"/>
      <c r="DC75" s="242"/>
      <c r="DD75" s="242"/>
      <c r="DE75" s="242"/>
      <c r="DF75" s="242"/>
      <c r="DG75" s="242"/>
      <c r="DH75" s="242"/>
      <c r="DI75" s="242"/>
      <c r="DJ75" s="242"/>
      <c r="DK75" s="242"/>
      <c r="DL75" s="242"/>
      <c r="DM75" s="242"/>
      <c r="DN75" s="242"/>
      <c r="DO75" s="242"/>
      <c r="DP75" s="242"/>
      <c r="DQ75" s="242"/>
      <c r="DR75" s="242"/>
      <c r="DS75" s="242"/>
      <c r="DT75" s="242"/>
      <c r="DU75" s="242"/>
      <c r="DV75" s="242"/>
      <c r="DW75" s="242"/>
      <c r="DX75" s="242"/>
      <c r="DY75" s="242"/>
      <c r="DZ75" s="242"/>
      <c r="EA75" s="242"/>
      <c r="EB75" s="242"/>
      <c r="EC75" s="242"/>
      <c r="ED75" s="242"/>
      <c r="EE75" s="242"/>
      <c r="EF75" s="242"/>
      <c r="EG75" s="242"/>
      <c r="EH75" s="242"/>
      <c r="EI75" s="242"/>
      <c r="EJ75" s="242"/>
      <c r="EK75" s="242"/>
      <c r="EL75" s="242"/>
      <c r="EM75" s="242"/>
      <c r="EN75" s="242"/>
      <c r="EO75" s="242"/>
      <c r="EP75" s="242"/>
      <c r="EQ75" s="242"/>
      <c r="ER75" s="242"/>
      <c r="ES75" s="242"/>
      <c r="ET75" s="242"/>
      <c r="EU75" s="242"/>
      <c r="EV75" s="242"/>
      <c r="EW75" s="242"/>
      <c r="EX75" s="242"/>
      <c r="EY75" s="242"/>
      <c r="EZ75" s="242"/>
      <c r="FA75" s="242"/>
      <c r="FB75" s="242"/>
      <c r="FC75" s="242"/>
      <c r="FD75" s="242"/>
    </row>
    <row r="76" spans="1:160">
      <c r="DX76" s="202"/>
      <c r="DY76" s="202"/>
      <c r="DZ76" s="202"/>
      <c r="EA76" s="202"/>
      <c r="EB76" s="202"/>
      <c r="EC76" s="202"/>
      <c r="ED76" s="202"/>
      <c r="EE76" s="202"/>
      <c r="EF76" s="202"/>
      <c r="EG76" s="202"/>
      <c r="EH76" s="202"/>
      <c r="EI76" s="202"/>
      <c r="EJ76" s="202"/>
      <c r="EK76" s="202"/>
      <c r="EL76" s="202"/>
      <c r="EM76" s="202"/>
      <c r="EN76" s="202"/>
      <c r="EO76" s="202"/>
      <c r="EP76" s="202"/>
      <c r="EQ76" s="202"/>
      <c r="ER76" s="202"/>
      <c r="ES76" s="202"/>
      <c r="ET76" s="202"/>
      <c r="EU76" s="202"/>
      <c r="EV76" s="202"/>
      <c r="EW76" s="202"/>
      <c r="EX76" s="202"/>
      <c r="EY76" s="202"/>
      <c r="EZ76" s="202"/>
      <c r="FA76" s="202"/>
      <c r="FB76" s="202"/>
      <c r="FC76" s="202"/>
      <c r="FD76" s="202"/>
    </row>
    <row r="77" spans="1:160" s="5" customFormat="1" ht="15.75">
      <c r="A77" s="26" t="s">
        <v>6</v>
      </c>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11"/>
      <c r="AY77" s="211"/>
      <c r="AZ77" s="211"/>
      <c r="BA77" s="211"/>
      <c r="BB77" s="211"/>
      <c r="BC77" s="211"/>
      <c r="BD77" s="211"/>
      <c r="BE77" s="211"/>
      <c r="BF77" s="211"/>
      <c r="BG77" s="211"/>
      <c r="BH77" s="211"/>
      <c r="BI77" s="211"/>
      <c r="BJ77" s="211"/>
      <c r="BK77" s="211"/>
      <c r="BL77" s="211"/>
      <c r="BM77" s="211"/>
      <c r="BN77" s="211"/>
      <c r="BO77" s="211"/>
      <c r="BP77" s="211"/>
      <c r="BQ77" s="211"/>
      <c r="BR77" s="211"/>
      <c r="BS77" s="211"/>
      <c r="BT77" s="211"/>
      <c r="BU77" s="211"/>
      <c r="BV77" s="211"/>
      <c r="BW77" s="211"/>
      <c r="BX77" s="211"/>
      <c r="BY77" s="211"/>
      <c r="BZ77" s="211"/>
      <c r="CA77" s="211"/>
      <c r="CB77" s="211"/>
      <c r="CC77" s="211"/>
      <c r="CD77" s="211"/>
      <c r="CE77" s="211"/>
      <c r="CF77" s="211"/>
      <c r="CG77" s="211"/>
      <c r="CH77" s="211"/>
      <c r="CI77" s="211"/>
      <c r="CJ77" s="211"/>
      <c r="CK77" s="211"/>
      <c r="CL77" s="211"/>
      <c r="CM77" s="211"/>
      <c r="CN77" s="211"/>
      <c r="CO77" s="211"/>
      <c r="CP77" s="211"/>
      <c r="CQ77" s="211"/>
      <c r="CR77" s="211"/>
      <c r="CS77" s="211"/>
      <c r="CT77" s="211"/>
      <c r="CU77" s="211"/>
      <c r="CV77" s="211"/>
      <c r="CW77" s="211"/>
      <c r="CX77" s="211"/>
      <c r="CY77" s="211"/>
      <c r="CZ77" s="211"/>
      <c r="DA77" s="211"/>
      <c r="DB77" s="211"/>
      <c r="DC77" s="211"/>
      <c r="DD77" s="211"/>
      <c r="DE77" s="211"/>
      <c r="DF77" s="211"/>
      <c r="DG77" s="211"/>
      <c r="DH77" s="211"/>
      <c r="DI77" s="211"/>
      <c r="DJ77" s="211"/>
      <c r="DK77" s="211"/>
      <c r="DL77" s="211"/>
      <c r="DM77" s="211"/>
      <c r="DN77" s="211"/>
      <c r="DO77" s="211"/>
      <c r="DP77" s="211"/>
      <c r="DQ77" s="211"/>
      <c r="DR77" s="211"/>
      <c r="DS77" s="211"/>
      <c r="DT77" s="211"/>
      <c r="DU77" s="211"/>
      <c r="DV77" s="211"/>
      <c r="DW77" s="211"/>
      <c r="DX77" s="211"/>
      <c r="DY77" s="211"/>
      <c r="DZ77" s="211"/>
      <c r="EA77" s="211"/>
      <c r="EB77" s="211"/>
      <c r="EC77" s="211"/>
      <c r="ED77" s="211"/>
      <c r="EE77" s="211"/>
      <c r="EF77" s="211"/>
      <c r="EG77" s="211"/>
      <c r="EH77" s="211"/>
      <c r="EI77" s="211"/>
      <c r="EJ77" s="211"/>
      <c r="EK77" s="211"/>
      <c r="EL77" s="211"/>
      <c r="EM77" s="211"/>
      <c r="EN77" s="211"/>
      <c r="EO77" s="211"/>
      <c r="EP77" s="211"/>
      <c r="EQ77" s="211"/>
      <c r="ER77" s="211"/>
      <c r="ES77" s="211"/>
      <c r="ET77" s="211"/>
      <c r="EU77" s="211"/>
      <c r="EV77" s="211"/>
      <c r="EW77" s="211"/>
      <c r="EX77" s="211"/>
      <c r="EY77" s="211"/>
      <c r="EZ77" s="211"/>
      <c r="FA77" s="211"/>
      <c r="FB77" s="211"/>
      <c r="FC77" s="211"/>
      <c r="FD77" s="211"/>
    </row>
    <row r="78" spans="1:160" s="5" customFormat="1" ht="9" customHeight="1">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CN78" s="248"/>
      <c r="CO78" s="248"/>
      <c r="CP78" s="248"/>
      <c r="CQ78" s="248"/>
      <c r="CR78" s="248"/>
      <c r="CS78" s="248"/>
      <c r="CT78" s="248"/>
      <c r="CU78" s="248"/>
      <c r="CV78" s="248"/>
      <c r="CW78" s="248"/>
      <c r="CX78" s="248"/>
      <c r="CY78" s="248"/>
      <c r="CZ78" s="248"/>
      <c r="DA78" s="248"/>
      <c r="DB78" s="248"/>
      <c r="DC78" s="248"/>
      <c r="DD78" s="248"/>
      <c r="DE78" s="248"/>
      <c r="DF78" s="248"/>
      <c r="DG78" s="248"/>
      <c r="DH78" s="248"/>
      <c r="DI78" s="248"/>
      <c r="DJ78" s="248"/>
      <c r="DK78" s="248"/>
      <c r="DL78" s="248"/>
      <c r="DM78" s="248"/>
      <c r="DN78" s="248"/>
      <c r="DO78" s="248"/>
      <c r="DP78" s="248"/>
      <c r="DQ78" s="248"/>
      <c r="DR78" s="248"/>
      <c r="DS78" s="248"/>
      <c r="DT78" s="248"/>
      <c r="DU78" s="248"/>
      <c r="DV78" s="248"/>
      <c r="DW78" s="248"/>
      <c r="DX78" s="248"/>
      <c r="DY78" s="248"/>
      <c r="DZ78" s="248"/>
      <c r="EA78" s="248"/>
      <c r="EB78" s="248"/>
      <c r="EC78" s="248"/>
      <c r="ED78" s="248"/>
      <c r="EE78" s="248"/>
      <c r="EF78" s="248"/>
      <c r="EG78" s="248"/>
      <c r="EH78" s="248"/>
      <c r="EI78" s="248"/>
      <c r="EJ78" s="248"/>
      <c r="EK78" s="248"/>
      <c r="EL78" s="248"/>
      <c r="EM78" s="248"/>
      <c r="EN78" s="248"/>
      <c r="EO78" s="248"/>
      <c r="EP78" s="248"/>
      <c r="EQ78" s="248"/>
      <c r="ER78" s="248"/>
      <c r="ES78" s="248"/>
      <c r="ET78" s="248"/>
      <c r="EU78" s="248"/>
      <c r="EV78" s="248"/>
      <c r="EW78" s="248"/>
      <c r="EX78" s="248"/>
      <c r="EY78" s="248"/>
      <c r="EZ78" s="248"/>
      <c r="FA78" s="248"/>
      <c r="FB78" s="248"/>
      <c r="FC78" s="248"/>
      <c r="FD78" s="248"/>
    </row>
    <row r="79" spans="1:160" s="251" customFormat="1" ht="12">
      <c r="A79" s="10" t="s">
        <v>7</v>
      </c>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249"/>
      <c r="AY79" s="216"/>
      <c r="AZ79" s="216"/>
      <c r="BA79" s="216"/>
      <c r="BB79" s="216"/>
      <c r="BC79" s="216"/>
      <c r="BD79" s="216"/>
      <c r="BE79" s="216"/>
      <c r="BF79" s="216"/>
      <c r="BG79" s="216"/>
      <c r="BH79" s="216"/>
      <c r="BI79" s="216"/>
      <c r="BJ79" s="216"/>
      <c r="BK79" s="216"/>
      <c r="BL79" s="216"/>
      <c r="BM79" s="216"/>
      <c r="BN79" s="216"/>
      <c r="BO79" s="216"/>
      <c r="BP79" s="216"/>
      <c r="BQ79" s="216"/>
      <c r="BR79" s="216"/>
      <c r="BS79" s="216"/>
      <c r="BT79" s="216"/>
      <c r="BU79" s="216"/>
      <c r="BV79" s="216"/>
      <c r="BW79" s="216"/>
      <c r="BX79" s="216"/>
      <c r="BY79" s="216"/>
      <c r="BZ79" s="216"/>
      <c r="CA79" s="216"/>
      <c r="CB79" s="216"/>
      <c r="CC79" s="216"/>
      <c r="CD79" s="216"/>
      <c r="CE79" s="216"/>
      <c r="CF79" s="216"/>
      <c r="CG79" s="216"/>
      <c r="CH79" s="216"/>
      <c r="CI79" s="216"/>
      <c r="CJ79" s="216"/>
      <c r="CK79" s="216"/>
      <c r="CL79" s="216"/>
      <c r="CM79" s="216"/>
      <c r="CN79" s="250"/>
      <c r="CO79" s="250"/>
      <c r="CP79" s="250"/>
      <c r="CQ79" s="250"/>
      <c r="CR79" s="250"/>
      <c r="CS79" s="250"/>
      <c r="CT79" s="250"/>
      <c r="CU79" s="250"/>
      <c r="CV79" s="250"/>
      <c r="CW79" s="250"/>
      <c r="CX79" s="250"/>
      <c r="CY79" s="250"/>
      <c r="CZ79" s="250"/>
      <c r="DA79" s="250"/>
      <c r="DB79" s="250"/>
      <c r="DC79" s="250"/>
      <c r="DD79" s="250"/>
      <c r="DE79" s="250"/>
      <c r="DF79" s="250"/>
      <c r="DG79" s="250"/>
      <c r="DH79" s="250"/>
      <c r="DI79" s="250"/>
      <c r="DJ79" s="250"/>
      <c r="DK79" s="250"/>
      <c r="DL79" s="250"/>
      <c r="DM79" s="250"/>
      <c r="DN79" s="250"/>
      <c r="DO79" s="250"/>
      <c r="DP79" s="250"/>
      <c r="DQ79" s="250"/>
      <c r="DR79" s="250"/>
      <c r="DS79" s="250"/>
      <c r="DT79" s="250"/>
      <c r="DU79" s="250"/>
      <c r="DV79" s="250"/>
      <c r="DW79" s="250"/>
      <c r="DX79" s="250"/>
      <c r="DY79" s="250"/>
      <c r="DZ79" s="250"/>
      <c r="EA79" s="250"/>
      <c r="EB79" s="250"/>
      <c r="EC79" s="250"/>
      <c r="ED79" s="250"/>
      <c r="EE79" s="250"/>
      <c r="EF79" s="250"/>
      <c r="EG79" s="250"/>
      <c r="EH79" s="250"/>
      <c r="EI79" s="250"/>
      <c r="EJ79" s="250"/>
      <c r="EK79" s="250"/>
      <c r="EL79" s="250"/>
      <c r="EM79" s="250"/>
      <c r="EN79" s="250"/>
      <c r="EO79" s="250"/>
      <c r="EP79" s="250"/>
      <c r="EQ79" s="250"/>
      <c r="ER79" s="250"/>
      <c r="ES79" s="250"/>
      <c r="ET79" s="250"/>
      <c r="EU79" s="250"/>
      <c r="EV79" s="250"/>
      <c r="EW79" s="250"/>
      <c r="EX79" s="250"/>
      <c r="EY79" s="250"/>
      <c r="EZ79" s="250"/>
      <c r="FA79" s="250"/>
      <c r="FB79" s="250"/>
      <c r="FC79" s="250"/>
      <c r="FD79" s="250"/>
    </row>
    <row r="80" spans="1:160" s="251" customFormat="1" ht="12">
      <c r="A80" s="252"/>
      <c r="B80" s="252"/>
      <c r="C80" s="252"/>
      <c r="D80" s="252"/>
      <c r="E80" s="252"/>
      <c r="F80" s="252"/>
      <c r="G80" s="252"/>
      <c r="H80" s="252"/>
      <c r="I80" s="252"/>
      <c r="J80" s="252"/>
      <c r="K80" s="252"/>
      <c r="L80" s="252"/>
      <c r="M80" s="252"/>
      <c r="N80" s="252"/>
      <c r="O80" s="252"/>
      <c r="P80" s="252"/>
      <c r="Q80" s="252"/>
      <c r="R80" s="252"/>
      <c r="S80" s="252"/>
      <c r="T80" s="252"/>
      <c r="U80" s="252"/>
      <c r="V80" s="252"/>
      <c r="W80" s="252"/>
      <c r="X80" s="252"/>
      <c r="Y80" s="252"/>
      <c r="Z80" s="252"/>
      <c r="AA80" s="252"/>
      <c r="AB80" s="252"/>
      <c r="AC80" s="252"/>
      <c r="AD80" s="252"/>
      <c r="AE80" s="252"/>
      <c r="AF80" s="252"/>
      <c r="AG80" s="252"/>
      <c r="AH80" s="252"/>
      <c r="AI80" s="252"/>
      <c r="AJ80" s="252"/>
      <c r="AK80" s="252"/>
      <c r="AL80" s="252"/>
      <c r="AM80" s="252"/>
      <c r="AN80" s="252"/>
      <c r="AO80" s="252"/>
      <c r="AP80" s="252"/>
      <c r="AQ80" s="252"/>
      <c r="AR80" s="252"/>
      <c r="AS80" s="252"/>
      <c r="AT80" s="252"/>
      <c r="AU80" s="252"/>
      <c r="AV80" s="252"/>
      <c r="AW80" s="252"/>
      <c r="AX80" s="252"/>
      <c r="AY80" s="252"/>
      <c r="AZ80" s="252"/>
      <c r="BA80" s="252"/>
      <c r="BB80" s="252"/>
      <c r="BC80" s="252"/>
      <c r="BD80" s="252"/>
      <c r="BE80" s="252"/>
      <c r="BF80" s="252"/>
      <c r="BG80" s="252"/>
      <c r="BH80" s="252"/>
      <c r="BI80" s="252"/>
      <c r="BJ80" s="252"/>
      <c r="BK80" s="252"/>
      <c r="BL80" s="252"/>
      <c r="BM80" s="252"/>
      <c r="BN80" s="252"/>
      <c r="BO80" s="252"/>
      <c r="BP80" s="252"/>
      <c r="BQ80" s="252"/>
      <c r="BR80" s="252"/>
      <c r="BS80" s="252"/>
      <c r="BT80" s="252"/>
      <c r="BU80" s="252"/>
      <c r="BV80" s="252"/>
      <c r="BW80" s="252"/>
      <c r="BX80" s="252"/>
      <c r="BY80" s="252"/>
      <c r="BZ80" s="252"/>
      <c r="CA80" s="252"/>
      <c r="CB80" s="252"/>
      <c r="CC80" s="252"/>
      <c r="CD80" s="252"/>
      <c r="CE80" s="252"/>
      <c r="CF80" s="252"/>
      <c r="CG80" s="252"/>
      <c r="CH80" s="252"/>
      <c r="CI80" s="252"/>
      <c r="CJ80" s="252"/>
      <c r="CK80" s="252"/>
      <c r="CL80" s="252"/>
      <c r="CM80" s="252"/>
      <c r="CN80" s="252"/>
      <c r="CO80" s="252"/>
      <c r="CP80" s="252"/>
      <c r="CQ80" s="252"/>
      <c r="CR80" s="252"/>
      <c r="CS80" s="252"/>
      <c r="CT80" s="252"/>
      <c r="CU80" s="252"/>
      <c r="CV80" s="252"/>
      <c r="CW80" s="252"/>
      <c r="CX80" s="252"/>
      <c r="CY80" s="252"/>
      <c r="CZ80" s="252"/>
      <c r="DA80" s="252"/>
      <c r="DB80" s="252"/>
      <c r="DC80" s="252"/>
      <c r="DD80" s="252"/>
      <c r="DE80" s="252"/>
      <c r="DF80" s="252"/>
      <c r="DG80" s="252"/>
      <c r="DH80" s="252"/>
      <c r="DI80" s="252"/>
      <c r="DJ80" s="252"/>
      <c r="DK80" s="252"/>
      <c r="DL80" s="252"/>
      <c r="DM80" s="252"/>
      <c r="DN80" s="252"/>
      <c r="DO80" s="252"/>
      <c r="DP80" s="252"/>
      <c r="DQ80" s="252"/>
      <c r="DR80" s="252"/>
      <c r="DS80" s="252"/>
      <c r="DT80" s="252"/>
      <c r="DU80" s="252"/>
      <c r="DV80" s="252"/>
      <c r="DW80" s="252"/>
      <c r="DX80" s="252"/>
      <c r="DY80" s="252"/>
      <c r="DZ80" s="252"/>
      <c r="EA80" s="252"/>
      <c r="EB80" s="252"/>
      <c r="EC80" s="252"/>
      <c r="ED80" s="252"/>
      <c r="EE80" s="252"/>
      <c r="EF80" s="252"/>
      <c r="EG80" s="252"/>
      <c r="EH80" s="252"/>
      <c r="EI80" s="252"/>
      <c r="EJ80" s="252"/>
      <c r="EK80" s="252"/>
      <c r="EL80" s="252"/>
      <c r="EM80" s="252"/>
      <c r="EN80" s="252"/>
      <c r="EO80" s="252"/>
      <c r="EP80" s="252"/>
      <c r="EQ80" s="252"/>
      <c r="ER80" s="252"/>
      <c r="ES80" s="252"/>
      <c r="ET80" s="252"/>
      <c r="EU80" s="252"/>
      <c r="EV80" s="252"/>
      <c r="EW80" s="252"/>
      <c r="EX80" s="252"/>
      <c r="EY80" s="252"/>
      <c r="EZ80" s="252"/>
      <c r="FA80" s="252"/>
      <c r="FB80" s="252"/>
      <c r="FC80" s="252"/>
      <c r="FD80" s="252"/>
    </row>
    <row r="81" spans="1:160" s="251" customFormat="1" ht="12">
      <c r="A81" s="253" t="s">
        <v>82</v>
      </c>
      <c r="B81" s="217" t="s">
        <v>93</v>
      </c>
      <c r="C81" s="217" t="s">
        <v>94</v>
      </c>
      <c r="D81" s="217" t="s">
        <v>95</v>
      </c>
      <c r="E81" s="217" t="s">
        <v>96</v>
      </c>
      <c r="F81" s="217" t="s">
        <v>97</v>
      </c>
      <c r="G81" s="217" t="s">
        <v>98</v>
      </c>
      <c r="H81" s="217" t="s">
        <v>99</v>
      </c>
      <c r="I81" s="217" t="s">
        <v>100</v>
      </c>
      <c r="J81" s="217" t="s">
        <v>101</v>
      </c>
      <c r="K81" s="217" t="s">
        <v>102</v>
      </c>
      <c r="L81" s="217" t="s">
        <v>103</v>
      </c>
      <c r="M81" s="217" t="s">
        <v>104</v>
      </c>
      <c r="N81" s="217" t="s">
        <v>105</v>
      </c>
      <c r="O81" s="217" t="s">
        <v>106</v>
      </c>
      <c r="P81" s="217" t="s">
        <v>107</v>
      </c>
      <c r="Q81" s="217" t="s">
        <v>108</v>
      </c>
      <c r="R81" s="217" t="s">
        <v>109</v>
      </c>
      <c r="S81" s="217" t="s">
        <v>110</v>
      </c>
      <c r="T81" s="217" t="s">
        <v>111</v>
      </c>
      <c r="U81" s="217" t="s">
        <v>112</v>
      </c>
      <c r="V81" s="217" t="s">
        <v>113</v>
      </c>
      <c r="W81" s="217" t="s">
        <v>114</v>
      </c>
      <c r="X81" s="217" t="s">
        <v>115</v>
      </c>
      <c r="Y81" s="217" t="s">
        <v>116</v>
      </c>
      <c r="Z81" s="217" t="s">
        <v>117</v>
      </c>
      <c r="AA81" s="217" t="s">
        <v>118</v>
      </c>
      <c r="AB81" s="217" t="s">
        <v>119</v>
      </c>
      <c r="AC81" s="217" t="s">
        <v>120</v>
      </c>
      <c r="AD81" s="217" t="s">
        <v>121</v>
      </c>
      <c r="AE81" s="217" t="s">
        <v>122</v>
      </c>
      <c r="AF81" s="217" t="s">
        <v>123</v>
      </c>
      <c r="AG81" s="217" t="s">
        <v>124</v>
      </c>
      <c r="AH81" s="217" t="s">
        <v>125</v>
      </c>
      <c r="AI81" s="217" t="s">
        <v>126</v>
      </c>
      <c r="AJ81" s="217" t="s">
        <v>127</v>
      </c>
      <c r="AK81" s="217" t="s">
        <v>128</v>
      </c>
      <c r="AL81" s="217" t="s">
        <v>129</v>
      </c>
      <c r="AM81" s="217" t="s">
        <v>130</v>
      </c>
      <c r="AN81" s="217" t="s">
        <v>131</v>
      </c>
      <c r="AO81" s="217" t="s">
        <v>132</v>
      </c>
      <c r="AP81" s="217" t="s">
        <v>133</v>
      </c>
      <c r="AQ81" s="217" t="s">
        <v>134</v>
      </c>
      <c r="AR81" s="217" t="s">
        <v>135</v>
      </c>
      <c r="AS81" s="217" t="s">
        <v>136</v>
      </c>
      <c r="AT81" s="217" t="s">
        <v>137</v>
      </c>
      <c r="AU81" s="217" t="s">
        <v>138</v>
      </c>
      <c r="AV81" s="217" t="s">
        <v>139</v>
      </c>
      <c r="AW81" s="217" t="s">
        <v>140</v>
      </c>
      <c r="AX81" s="218" t="s">
        <v>141</v>
      </c>
      <c r="AY81" s="218" t="s">
        <v>142</v>
      </c>
      <c r="AZ81" s="218" t="s">
        <v>143</v>
      </c>
      <c r="BA81" s="218" t="s">
        <v>144</v>
      </c>
      <c r="BB81" s="218" t="s">
        <v>145</v>
      </c>
      <c r="BC81" s="218" t="s">
        <v>146</v>
      </c>
      <c r="BD81" s="218" t="s">
        <v>147</v>
      </c>
      <c r="BE81" s="218" t="s">
        <v>148</v>
      </c>
      <c r="BF81" s="218" t="s">
        <v>149</v>
      </c>
      <c r="BG81" s="218" t="s">
        <v>150</v>
      </c>
      <c r="BH81" s="218" t="s">
        <v>151</v>
      </c>
      <c r="BI81" s="218" t="s">
        <v>152</v>
      </c>
      <c r="BJ81" s="218" t="s">
        <v>153</v>
      </c>
      <c r="BK81" s="218" t="s">
        <v>154</v>
      </c>
      <c r="BL81" s="218" t="s">
        <v>155</v>
      </c>
      <c r="BM81" s="218" t="s">
        <v>156</v>
      </c>
      <c r="BN81" s="218" t="s">
        <v>157</v>
      </c>
      <c r="BO81" s="218" t="s">
        <v>158</v>
      </c>
      <c r="BP81" s="218" t="s">
        <v>159</v>
      </c>
      <c r="BQ81" s="218" t="s">
        <v>160</v>
      </c>
      <c r="BR81" s="218" t="s">
        <v>161</v>
      </c>
      <c r="BS81" s="218" t="s">
        <v>162</v>
      </c>
      <c r="BT81" s="218" t="s">
        <v>163</v>
      </c>
      <c r="BU81" s="218" t="s">
        <v>164</v>
      </c>
      <c r="BV81" s="218" t="s">
        <v>165</v>
      </c>
      <c r="BW81" s="217" t="s">
        <v>166</v>
      </c>
      <c r="BX81" s="217" t="s">
        <v>167</v>
      </c>
      <c r="BY81" s="217" t="s">
        <v>168</v>
      </c>
      <c r="BZ81" s="217" t="s">
        <v>169</v>
      </c>
      <c r="CA81" s="217" t="s">
        <v>170</v>
      </c>
      <c r="CB81" s="217" t="s">
        <v>171</v>
      </c>
      <c r="CC81" s="217" t="s">
        <v>172</v>
      </c>
      <c r="CD81" s="217" t="s">
        <v>173</v>
      </c>
      <c r="CE81" s="217" t="s">
        <v>174</v>
      </c>
      <c r="CF81" s="217" t="s">
        <v>175</v>
      </c>
      <c r="CG81" s="217" t="s">
        <v>176</v>
      </c>
      <c r="CH81" s="217" t="s">
        <v>177</v>
      </c>
      <c r="CI81" s="217" t="s">
        <v>178</v>
      </c>
      <c r="CJ81" s="217" t="s">
        <v>179</v>
      </c>
      <c r="CK81" s="217" t="s">
        <v>180</v>
      </c>
      <c r="CL81" s="217" t="s">
        <v>181</v>
      </c>
      <c r="CM81" s="217" t="s">
        <v>182</v>
      </c>
      <c r="CN81" s="217" t="s">
        <v>183</v>
      </c>
      <c r="CO81" s="217" t="s">
        <v>184</v>
      </c>
      <c r="CP81" s="217" t="s">
        <v>185</v>
      </c>
      <c r="CQ81" s="217" t="s">
        <v>186</v>
      </c>
      <c r="CR81" s="217" t="s">
        <v>187</v>
      </c>
      <c r="CS81" s="217" t="s">
        <v>188</v>
      </c>
      <c r="CT81" s="217" t="s">
        <v>189</v>
      </c>
      <c r="CU81" s="217" t="s">
        <v>190</v>
      </c>
      <c r="CV81" s="217" t="s">
        <v>191</v>
      </c>
      <c r="CW81" s="217" t="s">
        <v>192</v>
      </c>
      <c r="CX81" s="217" t="s">
        <v>193</v>
      </c>
      <c r="CY81" s="217" t="s">
        <v>194</v>
      </c>
      <c r="CZ81" s="217" t="s">
        <v>195</v>
      </c>
      <c r="DA81" s="217" t="s">
        <v>196</v>
      </c>
      <c r="DB81" s="217" t="s">
        <v>197</v>
      </c>
      <c r="DC81" s="217" t="s">
        <v>198</v>
      </c>
      <c r="DD81" s="217" t="s">
        <v>199</v>
      </c>
      <c r="DE81" s="219" t="s">
        <v>200</v>
      </c>
      <c r="DF81" s="219" t="s">
        <v>201</v>
      </c>
      <c r="DG81" s="217" t="s">
        <v>202</v>
      </c>
      <c r="DH81" s="217" t="s">
        <v>203</v>
      </c>
      <c r="DI81" s="217" t="s">
        <v>204</v>
      </c>
      <c r="DJ81" s="217" t="s">
        <v>205</v>
      </c>
      <c r="DK81" s="217" t="s">
        <v>206</v>
      </c>
      <c r="DL81" s="217" t="s">
        <v>207</v>
      </c>
      <c r="DM81" s="217" t="s">
        <v>208</v>
      </c>
      <c r="DN81" s="217" t="s">
        <v>209</v>
      </c>
      <c r="DO81" s="217" t="s">
        <v>210</v>
      </c>
      <c r="DP81" s="217" t="s">
        <v>211</v>
      </c>
      <c r="DQ81" s="217" t="s">
        <v>212</v>
      </c>
      <c r="DR81" s="217" t="s">
        <v>213</v>
      </c>
      <c r="DS81" s="217" t="s">
        <v>214</v>
      </c>
      <c r="DT81" s="217" t="s">
        <v>215</v>
      </c>
      <c r="DU81" s="217" t="s">
        <v>216</v>
      </c>
      <c r="DV81" s="217" t="s">
        <v>217</v>
      </c>
      <c r="DW81" s="217" t="s">
        <v>218</v>
      </c>
      <c r="DX81" s="217" t="s">
        <v>219</v>
      </c>
      <c r="DY81" s="217" t="s">
        <v>220</v>
      </c>
      <c r="DZ81" s="217" t="s">
        <v>221</v>
      </c>
      <c r="EA81" s="217" t="s">
        <v>222</v>
      </c>
      <c r="EB81" s="217" t="s">
        <v>223</v>
      </c>
      <c r="EC81" s="217" t="s">
        <v>224</v>
      </c>
      <c r="ED81" s="217" t="s">
        <v>225</v>
      </c>
      <c r="EE81" s="217" t="s">
        <v>226</v>
      </c>
      <c r="EF81" s="217" t="s">
        <v>227</v>
      </c>
      <c r="EG81" s="217" t="s">
        <v>228</v>
      </c>
      <c r="EH81" s="217" t="s">
        <v>229</v>
      </c>
      <c r="EI81" s="217" t="s">
        <v>230</v>
      </c>
      <c r="EJ81" s="217" t="s">
        <v>231</v>
      </c>
      <c r="EK81" s="217" t="s">
        <v>232</v>
      </c>
      <c r="EL81" s="217" t="s">
        <v>233</v>
      </c>
      <c r="EM81" s="217" t="s">
        <v>234</v>
      </c>
      <c r="EN81" s="217" t="s">
        <v>235</v>
      </c>
      <c r="EO81" s="217" t="s">
        <v>236</v>
      </c>
      <c r="EP81" s="217" t="s">
        <v>237</v>
      </c>
      <c r="EQ81" s="217" t="s">
        <v>238</v>
      </c>
      <c r="ER81" s="217" t="s">
        <v>239</v>
      </c>
      <c r="ES81" s="217" t="s">
        <v>240</v>
      </c>
      <c r="ET81" s="217" t="s">
        <v>241</v>
      </c>
      <c r="EU81" s="217" t="s">
        <v>242</v>
      </c>
      <c r="EV81" s="217" t="s">
        <v>243</v>
      </c>
      <c r="EW81" s="217" t="s">
        <v>244</v>
      </c>
      <c r="EX81" s="217" t="s">
        <v>245</v>
      </c>
      <c r="EY81" s="217" t="s">
        <v>246</v>
      </c>
      <c r="EZ81" s="217" t="s">
        <v>247</v>
      </c>
      <c r="FA81" s="217" t="s">
        <v>248</v>
      </c>
      <c r="FB81" s="217" t="s">
        <v>258</v>
      </c>
      <c r="FC81" s="217" t="s">
        <v>269</v>
      </c>
      <c r="FD81" s="217" t="s">
        <v>270</v>
      </c>
    </row>
    <row r="82" spans="1:160" s="251" customFormat="1" ht="15.75" customHeight="1">
      <c r="A82" s="254" t="s">
        <v>83</v>
      </c>
      <c r="B82" s="255">
        <v>9058.5</v>
      </c>
      <c r="C82" s="255">
        <v>8737.7000000000007</v>
      </c>
      <c r="D82" s="255">
        <v>7812.7</v>
      </c>
      <c r="E82" s="255">
        <v>6603.4</v>
      </c>
      <c r="F82" s="255">
        <v>5749.1</v>
      </c>
      <c r="G82" s="255">
        <v>5722.7</v>
      </c>
      <c r="H82" s="255">
        <v>6905.7</v>
      </c>
      <c r="I82" s="255">
        <v>5302.8</v>
      </c>
      <c r="J82" s="255">
        <v>5998.7</v>
      </c>
      <c r="K82" s="255">
        <v>5774.1</v>
      </c>
      <c r="L82" s="255">
        <v>7131.2</v>
      </c>
      <c r="M82" s="255">
        <v>8522.5</v>
      </c>
      <c r="N82" s="255">
        <v>8431.1</v>
      </c>
      <c r="O82" s="255">
        <v>7896.4</v>
      </c>
      <c r="P82" s="255">
        <v>7138.9</v>
      </c>
      <c r="Q82" s="255">
        <v>5720.2</v>
      </c>
      <c r="R82" s="255">
        <v>5851</v>
      </c>
      <c r="S82" s="255">
        <v>5819.7</v>
      </c>
      <c r="T82" s="255">
        <v>6372.6</v>
      </c>
      <c r="U82" s="255">
        <v>4728.8</v>
      </c>
      <c r="V82" s="255">
        <v>5614.9</v>
      </c>
      <c r="W82" s="255">
        <v>5097.3999999999996</v>
      </c>
      <c r="X82" s="255">
        <v>5518.5</v>
      </c>
      <c r="Y82" s="255">
        <v>6867.7</v>
      </c>
      <c r="Z82" s="255">
        <v>8093</v>
      </c>
      <c r="AA82" s="255">
        <v>6671.2</v>
      </c>
      <c r="AB82" s="255">
        <v>6766.6</v>
      </c>
      <c r="AC82" s="255">
        <v>5964.8</v>
      </c>
      <c r="AD82" s="255">
        <v>5870.4</v>
      </c>
      <c r="AE82" s="255">
        <v>6131.5</v>
      </c>
      <c r="AF82" s="255">
        <v>6455.7</v>
      </c>
      <c r="AG82" s="255">
        <v>5214.6000000000004</v>
      </c>
      <c r="AH82" s="255">
        <v>5740.9</v>
      </c>
      <c r="AI82" s="255">
        <v>6718.6</v>
      </c>
      <c r="AJ82" s="255">
        <v>8530.2000000000007</v>
      </c>
      <c r="AK82" s="255">
        <v>8500.5</v>
      </c>
      <c r="AL82" s="255">
        <v>9035.4</v>
      </c>
      <c r="AM82" s="255">
        <v>8074.2</v>
      </c>
      <c r="AN82" s="255">
        <v>7646.7</v>
      </c>
      <c r="AO82" s="255">
        <v>6329.1</v>
      </c>
      <c r="AP82" s="255">
        <v>5524.6</v>
      </c>
      <c r="AQ82" s="255">
        <v>5579.7</v>
      </c>
      <c r="AR82" s="255">
        <v>5900.4</v>
      </c>
      <c r="AS82" s="255">
        <v>5324</v>
      </c>
      <c r="AT82" s="255">
        <v>5841.2</v>
      </c>
      <c r="AU82" s="255">
        <v>6632</v>
      </c>
      <c r="AV82" s="255">
        <v>7034.1</v>
      </c>
      <c r="AW82" s="255">
        <v>7246</v>
      </c>
      <c r="AX82" s="255">
        <v>7509.1</v>
      </c>
      <c r="AY82" s="255">
        <v>6531.6</v>
      </c>
      <c r="AZ82" s="255">
        <v>6366.7</v>
      </c>
      <c r="BA82" s="255">
        <v>5762.5</v>
      </c>
      <c r="BB82" s="255">
        <v>5428</v>
      </c>
      <c r="BC82" s="255">
        <v>5407</v>
      </c>
      <c r="BD82" s="255">
        <v>6288.2</v>
      </c>
      <c r="BE82" s="255">
        <v>4921.1000000000004</v>
      </c>
      <c r="BF82" s="255">
        <v>5470.9</v>
      </c>
      <c r="BG82" s="255">
        <v>5617.6</v>
      </c>
      <c r="BH82" s="255">
        <v>6135.6</v>
      </c>
      <c r="BI82" s="255">
        <v>7694</v>
      </c>
      <c r="BJ82" s="255">
        <v>8008.4</v>
      </c>
      <c r="BK82" s="255">
        <v>7103.2</v>
      </c>
      <c r="BL82" s="255">
        <v>7318.4</v>
      </c>
      <c r="BM82" s="255">
        <v>5390.7</v>
      </c>
      <c r="BN82" s="255">
        <v>5537.2</v>
      </c>
      <c r="BO82" s="255">
        <v>5066.1000000000004</v>
      </c>
      <c r="BP82" s="255">
        <v>5357.1</v>
      </c>
      <c r="BQ82" s="255">
        <v>4620</v>
      </c>
      <c r="BR82" s="255">
        <v>5126.7</v>
      </c>
      <c r="BS82" s="255">
        <v>6063.2</v>
      </c>
      <c r="BT82" s="255">
        <v>7121.3</v>
      </c>
      <c r="BU82" s="255">
        <v>7754.9</v>
      </c>
      <c r="BV82" s="255">
        <v>7838.1</v>
      </c>
      <c r="BW82" s="255">
        <v>7203</v>
      </c>
      <c r="BX82" s="255">
        <v>7357.2</v>
      </c>
      <c r="BY82" s="255">
        <v>5476.3</v>
      </c>
      <c r="BZ82" s="255">
        <v>5676.6</v>
      </c>
      <c r="CA82" s="255">
        <v>5422.3</v>
      </c>
      <c r="CB82" s="255">
        <v>5282.9</v>
      </c>
      <c r="CC82" s="255">
        <v>4964.1000000000004</v>
      </c>
      <c r="CD82" s="255">
        <v>5388.8</v>
      </c>
      <c r="CE82" s="255">
        <v>5241.1000000000004</v>
      </c>
      <c r="CF82" s="255">
        <v>5829.4</v>
      </c>
      <c r="CG82" s="255">
        <v>7006</v>
      </c>
      <c r="CH82" s="255">
        <v>8156.1</v>
      </c>
      <c r="CI82" s="255">
        <v>8166.6</v>
      </c>
      <c r="CJ82" s="255">
        <v>6276</v>
      </c>
      <c r="CK82" s="255">
        <v>5196.3999999999996</v>
      </c>
      <c r="CL82" s="255">
        <v>4864.2</v>
      </c>
      <c r="CM82" s="255">
        <v>4916.8</v>
      </c>
      <c r="CN82" s="255">
        <v>5489.1</v>
      </c>
      <c r="CO82" s="255">
        <v>4960.1000000000004</v>
      </c>
      <c r="CP82" s="255">
        <v>5316.5</v>
      </c>
      <c r="CQ82" s="255">
        <v>5641.6</v>
      </c>
      <c r="CR82" s="255">
        <v>6387.9</v>
      </c>
      <c r="CS82" s="255">
        <v>7127.1</v>
      </c>
      <c r="CT82" s="255">
        <v>7878</v>
      </c>
      <c r="CU82" s="255">
        <v>7087.9</v>
      </c>
      <c r="CV82" s="255">
        <v>6303.3</v>
      </c>
      <c r="CW82" s="255">
        <v>5216.5</v>
      </c>
      <c r="CX82" s="255">
        <v>5107.8999999999996</v>
      </c>
      <c r="CY82" s="255">
        <v>4448.8999999999996</v>
      </c>
      <c r="CZ82" s="255">
        <v>4960.6000000000004</v>
      </c>
      <c r="DA82" s="255">
        <v>4259.7</v>
      </c>
      <c r="DB82" s="255">
        <v>4734.7</v>
      </c>
      <c r="DC82" s="255">
        <v>4843.6000000000004</v>
      </c>
      <c r="DD82" s="255">
        <v>5776.7</v>
      </c>
      <c r="DE82" s="255">
        <v>7383.1</v>
      </c>
      <c r="DF82" s="255">
        <v>6905.9</v>
      </c>
      <c r="DG82" s="255">
        <v>5956.3</v>
      </c>
      <c r="DH82" s="255">
        <v>5369.7</v>
      </c>
      <c r="DI82" s="255">
        <v>4282</v>
      </c>
      <c r="DJ82" s="255">
        <v>4478.7</v>
      </c>
      <c r="DK82" s="255">
        <v>4540.3999999999996</v>
      </c>
      <c r="DL82" s="255">
        <v>4520.8</v>
      </c>
      <c r="DM82" s="255">
        <v>4031</v>
      </c>
      <c r="DN82" s="255">
        <v>4510.2</v>
      </c>
      <c r="DO82" s="255">
        <v>4639.3999999999996</v>
      </c>
      <c r="DP82" s="255">
        <v>5328.9</v>
      </c>
      <c r="DQ82" s="255">
        <v>6665</v>
      </c>
      <c r="DR82" s="255">
        <v>7366.7</v>
      </c>
      <c r="DS82" s="255">
        <v>6601.3</v>
      </c>
      <c r="DT82" s="255">
        <v>6021</v>
      </c>
      <c r="DU82" s="255">
        <v>4839.3</v>
      </c>
      <c r="DV82" s="255">
        <v>4663.1000000000004</v>
      </c>
      <c r="DW82" s="255">
        <v>4649.3999999999996</v>
      </c>
      <c r="DX82" s="255">
        <v>5043.5</v>
      </c>
      <c r="DY82" s="255">
        <v>4297.1000000000004</v>
      </c>
      <c r="DZ82" s="255">
        <v>4487.7</v>
      </c>
      <c r="EA82" s="255">
        <v>4937.2</v>
      </c>
      <c r="EB82" s="255">
        <v>5758.9</v>
      </c>
      <c r="EC82" s="255">
        <v>6636.2</v>
      </c>
      <c r="ED82" s="255">
        <v>6504.6</v>
      </c>
      <c r="EE82" s="255">
        <v>6059</v>
      </c>
      <c r="EF82" s="255">
        <v>5882.8</v>
      </c>
      <c r="EG82" s="255">
        <v>4926.1000000000004</v>
      </c>
      <c r="EH82" s="255">
        <v>4501.1000000000004</v>
      </c>
      <c r="EI82" s="255">
        <v>4250.3999999999996</v>
      </c>
      <c r="EJ82" s="255">
        <v>4566.3999999999996</v>
      </c>
      <c r="EK82" s="255">
        <v>4116.5</v>
      </c>
      <c r="EL82" s="255">
        <v>4543.5</v>
      </c>
      <c r="EM82" s="255">
        <v>5502.5</v>
      </c>
      <c r="EN82" s="255">
        <v>6396.9</v>
      </c>
      <c r="EO82" s="255">
        <v>7208.3</v>
      </c>
      <c r="EP82" s="255">
        <v>7953.3</v>
      </c>
      <c r="EQ82" s="255">
        <v>5854.6</v>
      </c>
      <c r="ER82" s="255">
        <v>5805.7</v>
      </c>
      <c r="ES82" s="255">
        <v>4843.3</v>
      </c>
      <c r="ET82" s="255">
        <v>4768.6000000000004</v>
      </c>
      <c r="EU82" s="255">
        <v>5084.3</v>
      </c>
      <c r="EV82" s="255">
        <v>5078.8</v>
      </c>
      <c r="EW82" s="255">
        <v>4662.7</v>
      </c>
      <c r="EX82" s="255">
        <v>4709.8</v>
      </c>
      <c r="EY82" s="255">
        <v>5391.3</v>
      </c>
      <c r="EZ82" s="255">
        <v>7256.7</v>
      </c>
      <c r="FA82" s="255">
        <v>7698.7</v>
      </c>
      <c r="FB82" s="255">
        <v>7136.1</v>
      </c>
      <c r="FC82" s="255">
        <v>7110.3</v>
      </c>
      <c r="FD82" s="255">
        <v>6269.8</v>
      </c>
    </row>
    <row r="83" spans="1:160" s="251" customFormat="1" ht="15.75" customHeight="1">
      <c r="A83" s="256" t="s">
        <v>84</v>
      </c>
      <c r="B83" s="255">
        <v>31.2</v>
      </c>
      <c r="C83" s="255">
        <v>29.7</v>
      </c>
      <c r="D83" s="255">
        <v>24.7</v>
      </c>
      <c r="E83" s="255">
        <v>14.4</v>
      </c>
      <c r="F83" s="255">
        <v>9.1</v>
      </c>
      <c r="G83" s="255">
        <v>8.3000000000000007</v>
      </c>
      <c r="H83" s="255">
        <v>7.1</v>
      </c>
      <c r="I83" s="255">
        <v>9.6</v>
      </c>
      <c r="J83" s="255">
        <v>8.9</v>
      </c>
      <c r="K83" s="255">
        <v>11.1</v>
      </c>
      <c r="L83" s="255">
        <v>21.4</v>
      </c>
      <c r="M83" s="255">
        <v>33.9</v>
      </c>
      <c r="N83" s="255">
        <v>28.3</v>
      </c>
      <c r="O83" s="255">
        <v>23.3</v>
      </c>
      <c r="P83" s="255">
        <v>24</v>
      </c>
      <c r="Q83" s="255">
        <v>10.9</v>
      </c>
      <c r="R83" s="255">
        <v>6.3</v>
      </c>
      <c r="S83" s="255">
        <v>4.8</v>
      </c>
      <c r="T83" s="255">
        <v>4</v>
      </c>
      <c r="U83" s="255">
        <v>4.2</v>
      </c>
      <c r="V83" s="255">
        <v>4.9000000000000004</v>
      </c>
      <c r="W83" s="255">
        <v>5.7</v>
      </c>
      <c r="X83" s="255">
        <v>11.1</v>
      </c>
      <c r="Y83" s="255">
        <v>23.8</v>
      </c>
      <c r="Z83" s="255">
        <v>25.2</v>
      </c>
      <c r="AA83" s="255">
        <v>20.399999999999999</v>
      </c>
      <c r="AB83" s="255">
        <v>18.2</v>
      </c>
      <c r="AC83" s="255">
        <v>11.2</v>
      </c>
      <c r="AD83" s="255">
        <v>5.9</v>
      </c>
      <c r="AE83" s="255">
        <v>4.8</v>
      </c>
      <c r="AF83" s="255">
        <v>4.4000000000000004</v>
      </c>
      <c r="AG83" s="255">
        <v>3.8</v>
      </c>
      <c r="AH83" s="255">
        <v>4.7</v>
      </c>
      <c r="AI83" s="255">
        <v>6.5</v>
      </c>
      <c r="AJ83" s="255">
        <v>16.5</v>
      </c>
      <c r="AK83" s="255">
        <v>26.3</v>
      </c>
      <c r="AL83" s="255">
        <v>23.9</v>
      </c>
      <c r="AM83" s="255">
        <v>20.100000000000001</v>
      </c>
      <c r="AN83" s="255">
        <v>19.2</v>
      </c>
      <c r="AO83" s="255">
        <v>12.3</v>
      </c>
      <c r="AP83" s="255">
        <v>7.2</v>
      </c>
      <c r="AQ83" s="255">
        <v>4.8</v>
      </c>
      <c r="AR83" s="255">
        <v>4.3</v>
      </c>
      <c r="AS83" s="255">
        <v>3.7</v>
      </c>
      <c r="AT83" s="255">
        <v>5</v>
      </c>
      <c r="AU83" s="255">
        <v>6.3</v>
      </c>
      <c r="AV83" s="255">
        <v>18.600000000000001</v>
      </c>
      <c r="AW83" s="255">
        <v>26.4</v>
      </c>
      <c r="AX83" s="255">
        <v>26</v>
      </c>
      <c r="AY83" s="255">
        <v>20.9</v>
      </c>
      <c r="AZ83" s="255">
        <v>17.399999999999999</v>
      </c>
      <c r="BA83" s="255">
        <v>13.1</v>
      </c>
      <c r="BB83" s="255">
        <v>6</v>
      </c>
      <c r="BC83" s="255">
        <v>4.5999999999999996</v>
      </c>
      <c r="BD83" s="255">
        <v>4.2</v>
      </c>
      <c r="BE83" s="255">
        <v>3.7</v>
      </c>
      <c r="BF83" s="255">
        <v>4.7</v>
      </c>
      <c r="BG83" s="255">
        <v>6.5</v>
      </c>
      <c r="BH83" s="255">
        <v>13.8</v>
      </c>
      <c r="BI83" s="255">
        <v>26.2</v>
      </c>
      <c r="BJ83" s="255">
        <v>26.1</v>
      </c>
      <c r="BK83" s="255">
        <v>24.4</v>
      </c>
      <c r="BL83" s="255">
        <v>7</v>
      </c>
      <c r="BM83" s="255">
        <v>2.9</v>
      </c>
      <c r="BN83" s="255">
        <v>5.0999999999999996</v>
      </c>
      <c r="BO83" s="255">
        <v>0.9</v>
      </c>
      <c r="BP83" s="255">
        <v>0.6</v>
      </c>
      <c r="BQ83" s="255">
        <v>0.5</v>
      </c>
      <c r="BR83" s="255">
        <v>1.3</v>
      </c>
      <c r="BS83" s="255">
        <v>1.8</v>
      </c>
      <c r="BT83" s="255">
        <v>5.0999999999999996</v>
      </c>
      <c r="BU83" s="255">
        <v>8.1999999999999993</v>
      </c>
      <c r="BV83" s="255">
        <v>7.4</v>
      </c>
      <c r="BW83" s="255">
        <v>5.7</v>
      </c>
      <c r="BX83" s="255">
        <v>5.8</v>
      </c>
      <c r="BY83" s="255">
        <v>1.7</v>
      </c>
      <c r="BZ83" s="255">
        <v>1.3</v>
      </c>
      <c r="CA83" s="255">
        <v>0.9</v>
      </c>
      <c r="CB83" s="255">
        <v>0.8</v>
      </c>
      <c r="CC83" s="255">
        <v>0.9</v>
      </c>
      <c r="CD83" s="255">
        <v>1.1000000000000001</v>
      </c>
      <c r="CE83" s="255">
        <v>0.8</v>
      </c>
      <c r="CF83" s="255">
        <v>3.9</v>
      </c>
      <c r="CG83" s="255">
        <v>6.7</v>
      </c>
      <c r="CH83" s="255">
        <v>7.2</v>
      </c>
      <c r="CI83" s="255">
        <v>7.1</v>
      </c>
      <c r="CJ83" s="255">
        <v>4.8</v>
      </c>
      <c r="CK83" s="255">
        <v>3.2</v>
      </c>
      <c r="CL83" s="255">
        <v>1.2</v>
      </c>
      <c r="CM83" s="255">
        <v>0.6</v>
      </c>
      <c r="CN83" s="255">
        <v>0.6</v>
      </c>
      <c r="CO83" s="255">
        <v>0.6</v>
      </c>
      <c r="CP83" s="255">
        <v>0.8</v>
      </c>
      <c r="CQ83" s="255">
        <v>2.2000000000000002</v>
      </c>
      <c r="CR83" s="255">
        <v>4.3</v>
      </c>
      <c r="CS83" s="255">
        <v>8.1</v>
      </c>
      <c r="CT83" s="255">
        <v>6.9</v>
      </c>
      <c r="CU83" s="255">
        <v>7.5</v>
      </c>
      <c r="CV83" s="255">
        <v>6.4</v>
      </c>
      <c r="CW83" s="255">
        <v>2.7</v>
      </c>
      <c r="CX83" s="255">
        <v>2.4</v>
      </c>
      <c r="CY83" s="255">
        <v>0.9</v>
      </c>
      <c r="CZ83" s="255">
        <v>0.6</v>
      </c>
      <c r="DA83" s="255">
        <v>0.6</v>
      </c>
      <c r="DB83" s="255">
        <v>1.1000000000000001</v>
      </c>
      <c r="DC83" s="255">
        <v>1.5</v>
      </c>
      <c r="DD83" s="255">
        <v>4.7</v>
      </c>
      <c r="DE83" s="255">
        <v>9.9</v>
      </c>
      <c r="DF83" s="255">
        <v>7.6</v>
      </c>
      <c r="DG83" s="255">
        <v>7.2</v>
      </c>
      <c r="DH83" s="255">
        <v>6.4</v>
      </c>
      <c r="DI83" s="255">
        <v>2.6</v>
      </c>
      <c r="DJ83" s="255">
        <v>2.2000000000000002</v>
      </c>
      <c r="DK83" s="255">
        <v>0.9</v>
      </c>
      <c r="DL83" s="255">
        <v>1.4</v>
      </c>
      <c r="DM83" s="255">
        <v>0.6</v>
      </c>
      <c r="DN83" s="255">
        <v>0.8</v>
      </c>
      <c r="DO83" s="255">
        <v>2.2999999999999998</v>
      </c>
      <c r="DP83" s="255">
        <v>7.3</v>
      </c>
      <c r="DQ83" s="255">
        <v>10.6</v>
      </c>
      <c r="DR83" s="255">
        <v>11</v>
      </c>
      <c r="DS83" s="255">
        <v>11.7</v>
      </c>
      <c r="DT83" s="255">
        <v>9.9</v>
      </c>
      <c r="DU83" s="255">
        <v>4.3</v>
      </c>
      <c r="DV83" s="255">
        <v>2.4</v>
      </c>
      <c r="DW83" s="255">
        <v>2.2999999999999998</v>
      </c>
      <c r="DX83" s="255">
        <v>1.1000000000000001</v>
      </c>
      <c r="DY83" s="255">
        <v>2.6</v>
      </c>
      <c r="DZ83" s="255">
        <v>2.4</v>
      </c>
      <c r="EA83" s="255">
        <v>5.5</v>
      </c>
      <c r="EB83" s="255">
        <v>7.7</v>
      </c>
      <c r="EC83" s="255">
        <v>12.6</v>
      </c>
      <c r="ED83" s="255">
        <v>14.8</v>
      </c>
      <c r="EE83" s="255">
        <v>13.4</v>
      </c>
      <c r="EF83" s="255">
        <v>14.4</v>
      </c>
      <c r="EG83" s="255">
        <v>5.6</v>
      </c>
      <c r="EH83" s="255">
        <v>4.7</v>
      </c>
      <c r="EI83" s="255">
        <v>2.7</v>
      </c>
      <c r="EJ83" s="255">
        <v>1.4</v>
      </c>
      <c r="EK83" s="255">
        <v>2.9</v>
      </c>
      <c r="EL83" s="255">
        <v>2.2000000000000002</v>
      </c>
      <c r="EM83" s="255">
        <v>4.3</v>
      </c>
      <c r="EN83" s="255">
        <v>10.199999999999999</v>
      </c>
      <c r="EO83" s="255">
        <v>17.2</v>
      </c>
      <c r="EP83" s="255">
        <v>20.8</v>
      </c>
      <c r="EQ83" s="255">
        <v>13.9</v>
      </c>
      <c r="ER83" s="255">
        <v>10.4</v>
      </c>
      <c r="ES83" s="255">
        <v>6.2</v>
      </c>
      <c r="ET83" s="255">
        <v>6.5</v>
      </c>
      <c r="EU83" s="255">
        <v>3.5</v>
      </c>
      <c r="EV83" s="255">
        <v>2.6</v>
      </c>
      <c r="EW83" s="255">
        <v>2.7</v>
      </c>
      <c r="EX83" s="255">
        <v>0.2</v>
      </c>
      <c r="EY83" s="255">
        <v>3.8</v>
      </c>
      <c r="EZ83" s="255">
        <v>0.9</v>
      </c>
      <c r="FA83" s="255">
        <v>1.6</v>
      </c>
      <c r="FB83" s="255">
        <v>23</v>
      </c>
      <c r="FC83" s="255">
        <v>25.1</v>
      </c>
      <c r="FD83" s="255">
        <v>21.4</v>
      </c>
    </row>
    <row r="84" spans="1:160" s="251" customFormat="1" ht="12">
      <c r="A84" s="257" t="s">
        <v>85</v>
      </c>
      <c r="B84" s="258">
        <v>9089.7000000000007</v>
      </c>
      <c r="C84" s="258">
        <v>8767.4000000000015</v>
      </c>
      <c r="D84" s="258">
        <v>7837.4</v>
      </c>
      <c r="E84" s="258">
        <v>6617.7999999999993</v>
      </c>
      <c r="F84" s="258">
        <v>5758.2000000000007</v>
      </c>
      <c r="G84" s="258">
        <v>5731</v>
      </c>
      <c r="H84" s="258">
        <v>6912.8</v>
      </c>
      <c r="I84" s="258">
        <v>5312.4000000000005</v>
      </c>
      <c r="J84" s="258">
        <v>6007.5999999999995</v>
      </c>
      <c r="K84" s="258">
        <v>5785.1805450000002</v>
      </c>
      <c r="L84" s="258">
        <v>7152.5944890000001</v>
      </c>
      <c r="M84" s="258">
        <v>8556.3479580000003</v>
      </c>
      <c r="N84" s="258">
        <v>8459.4440969999996</v>
      </c>
      <c r="O84" s="258">
        <v>7919.6327380000002</v>
      </c>
      <c r="P84" s="258">
        <v>7162.9246349999994</v>
      </c>
      <c r="Q84" s="258">
        <v>5731.1277180000006</v>
      </c>
      <c r="R84" s="258">
        <v>5857.2813219999998</v>
      </c>
      <c r="S84" s="258">
        <v>5824.4812869999996</v>
      </c>
      <c r="T84" s="258">
        <v>6376.6014340000002</v>
      </c>
      <c r="U84" s="258">
        <v>4732.9694869999994</v>
      </c>
      <c r="V84" s="258">
        <v>5619.8166670000001</v>
      </c>
      <c r="W84" s="258">
        <v>5103.0254070000001</v>
      </c>
      <c r="X84" s="258">
        <v>5529.5255470000002</v>
      </c>
      <c r="Y84" s="258">
        <v>6891.5226940000002</v>
      </c>
      <c r="Z84" s="258">
        <v>8118.2886760000001</v>
      </c>
      <c r="AA84" s="258">
        <v>6691.613558</v>
      </c>
      <c r="AB84" s="258">
        <v>6784.8105740000001</v>
      </c>
      <c r="AC84" s="258">
        <v>5975.9740160000001</v>
      </c>
      <c r="AD84" s="258">
        <v>5876.3243839999996</v>
      </c>
      <c r="AE84" s="258">
        <v>6136.2074840000005</v>
      </c>
      <c r="AF84" s="258">
        <v>6460.1093419999997</v>
      </c>
      <c r="AG84" s="258">
        <v>5218.3548000000001</v>
      </c>
      <c r="AH84" s="258">
        <v>5745.6035910000001</v>
      </c>
      <c r="AI84" s="258">
        <v>6725.1791210000001</v>
      </c>
      <c r="AJ84" s="258">
        <v>8546.6895749999985</v>
      </c>
      <c r="AK84" s="258">
        <v>8526.7996425505607</v>
      </c>
      <c r="AL84" s="258">
        <v>9059.304839109891</v>
      </c>
      <c r="AM84" s="258">
        <v>8094.3082489999997</v>
      </c>
      <c r="AN84" s="258">
        <v>7665.9352013043481</v>
      </c>
      <c r="AO84" s="258">
        <v>6341.3745566315793</v>
      </c>
      <c r="AP84" s="258">
        <v>5531.8505174444444</v>
      </c>
      <c r="AQ84" s="258">
        <v>5584.4539770000001</v>
      </c>
      <c r="AR84" s="258">
        <v>5904.7160962340422</v>
      </c>
      <c r="AS84" s="258">
        <v>5327.7129770000001</v>
      </c>
      <c r="AT84" s="258">
        <v>5846.2046399999999</v>
      </c>
      <c r="AU84" s="258">
        <v>6638.2432672208588</v>
      </c>
      <c r="AV84" s="258">
        <v>7052.7780025714283</v>
      </c>
      <c r="AW84" s="258">
        <v>7272.3375459999997</v>
      </c>
      <c r="AX84" s="258">
        <v>7535.1</v>
      </c>
      <c r="AY84" s="258">
        <v>6552.5</v>
      </c>
      <c r="AZ84" s="258">
        <v>6384.0999999999995</v>
      </c>
      <c r="BA84" s="258">
        <v>5775.6</v>
      </c>
      <c r="BB84" s="258">
        <v>5434</v>
      </c>
      <c r="BC84" s="258">
        <v>5411.6</v>
      </c>
      <c r="BD84" s="258">
        <v>6292.4</v>
      </c>
      <c r="BE84" s="258">
        <v>4924.8</v>
      </c>
      <c r="BF84" s="258">
        <v>5475.5999999999995</v>
      </c>
      <c r="BG84" s="258">
        <v>5624.1</v>
      </c>
      <c r="BH84" s="258">
        <v>6149.4000000000005</v>
      </c>
      <c r="BI84" s="258">
        <v>7720.2</v>
      </c>
      <c r="BJ84" s="258">
        <v>8034.5</v>
      </c>
      <c r="BK84" s="258">
        <v>7127.5999999999995</v>
      </c>
      <c r="BL84" s="258">
        <v>7325.4</v>
      </c>
      <c r="BM84" s="258">
        <v>5393.5999999999995</v>
      </c>
      <c r="BN84" s="258">
        <v>5542.3</v>
      </c>
      <c r="BO84" s="258">
        <v>5067</v>
      </c>
      <c r="BP84" s="258">
        <v>5357.7000000000007</v>
      </c>
      <c r="BQ84" s="258">
        <v>4620.5</v>
      </c>
      <c r="BR84" s="258">
        <v>5128</v>
      </c>
      <c r="BS84" s="258">
        <v>6065</v>
      </c>
      <c r="BT84" s="258">
        <v>7126.4000000000005</v>
      </c>
      <c r="BU84" s="258">
        <v>7763.0999999999995</v>
      </c>
      <c r="BV84" s="258">
        <v>7845.5</v>
      </c>
      <c r="BW84" s="258">
        <v>7208.7</v>
      </c>
      <c r="BX84" s="258">
        <v>7363</v>
      </c>
      <c r="BY84" s="258">
        <v>5478</v>
      </c>
      <c r="BZ84" s="258">
        <v>5677.9000000000005</v>
      </c>
      <c r="CA84" s="258">
        <v>5423.2</v>
      </c>
      <c r="CB84" s="258">
        <v>5283.7</v>
      </c>
      <c r="CC84" s="258">
        <v>4965</v>
      </c>
      <c r="CD84" s="258">
        <v>5389.9000000000005</v>
      </c>
      <c r="CE84" s="258">
        <v>5241.9000000000005</v>
      </c>
      <c r="CF84" s="258">
        <v>5833.2999999999993</v>
      </c>
      <c r="CG84" s="258">
        <v>7012.7</v>
      </c>
      <c r="CH84" s="258">
        <v>8163.3</v>
      </c>
      <c r="CI84" s="258">
        <v>8173.7000000000007</v>
      </c>
      <c r="CJ84" s="258">
        <v>6280.8</v>
      </c>
      <c r="CK84" s="258">
        <v>5199.5999999999995</v>
      </c>
      <c r="CL84" s="258">
        <v>4865.3999999999996</v>
      </c>
      <c r="CM84" s="258">
        <v>4917.4000000000005</v>
      </c>
      <c r="CN84" s="258">
        <v>5489.7000000000007</v>
      </c>
      <c r="CO84" s="258">
        <v>4960.7000000000007</v>
      </c>
      <c r="CP84" s="258">
        <v>5317.3</v>
      </c>
      <c r="CQ84" s="258">
        <v>5643.8</v>
      </c>
      <c r="CR84" s="258">
        <v>6392.2</v>
      </c>
      <c r="CS84" s="258">
        <v>7135.2000000000007</v>
      </c>
      <c r="CT84" s="258">
        <v>7884.9</v>
      </c>
      <c r="CU84" s="258">
        <v>7095.4</v>
      </c>
      <c r="CV84" s="258">
        <v>6309.7</v>
      </c>
      <c r="CW84" s="258">
        <v>5219.2</v>
      </c>
      <c r="CX84" s="258">
        <v>5110.2999999999993</v>
      </c>
      <c r="CY84" s="258">
        <v>4449.7999999999993</v>
      </c>
      <c r="CZ84" s="258">
        <v>4961.2000000000007</v>
      </c>
      <c r="DA84" s="258">
        <v>4260.3</v>
      </c>
      <c r="DB84" s="258">
        <v>4735.8</v>
      </c>
      <c r="DC84" s="258">
        <v>4845.1000000000004</v>
      </c>
      <c r="DD84" s="258">
        <v>5781.4</v>
      </c>
      <c r="DE84" s="258">
        <v>7393</v>
      </c>
      <c r="DF84" s="258">
        <v>6913.5</v>
      </c>
      <c r="DG84" s="258">
        <v>5963.5</v>
      </c>
      <c r="DH84" s="258">
        <v>5376.0999999999995</v>
      </c>
      <c r="DI84" s="258">
        <v>4284.6000000000004</v>
      </c>
      <c r="DJ84" s="258">
        <v>4480.8999999999996</v>
      </c>
      <c r="DK84" s="258">
        <v>4541.2999999999993</v>
      </c>
      <c r="DL84" s="258">
        <v>4522.2</v>
      </c>
      <c r="DM84" s="258">
        <v>4031.6</v>
      </c>
      <c r="DN84" s="258">
        <v>4511</v>
      </c>
      <c r="DO84" s="258">
        <v>4641.7</v>
      </c>
      <c r="DP84" s="258">
        <v>5336.2</v>
      </c>
      <c r="DQ84" s="258">
        <v>6675.6</v>
      </c>
      <c r="DR84" s="258">
        <v>7377.7</v>
      </c>
      <c r="DS84" s="258">
        <v>6613</v>
      </c>
      <c r="DT84" s="258">
        <v>6030.9</v>
      </c>
      <c r="DU84" s="258">
        <v>4843.6000000000004</v>
      </c>
      <c r="DV84" s="258">
        <v>4665.5</v>
      </c>
      <c r="DW84" s="258">
        <v>4651.7</v>
      </c>
      <c r="DX84" s="258">
        <v>5044.6000000000004</v>
      </c>
      <c r="DY84" s="258">
        <v>4299.7000000000007</v>
      </c>
      <c r="DZ84" s="258">
        <v>4490.0999999999995</v>
      </c>
      <c r="EA84" s="258">
        <v>4942.7</v>
      </c>
      <c r="EB84" s="258">
        <v>5766.5999999999995</v>
      </c>
      <c r="EC84" s="258">
        <v>6648.8</v>
      </c>
      <c r="ED84" s="258">
        <v>6519.4000000000005</v>
      </c>
      <c r="EE84" s="258">
        <v>6072.4</v>
      </c>
      <c r="EF84" s="258">
        <v>5897.2</v>
      </c>
      <c r="EG84" s="258">
        <v>4931.7000000000007</v>
      </c>
      <c r="EH84" s="258">
        <v>4505.8</v>
      </c>
      <c r="EI84" s="258">
        <v>4253.0999999999995</v>
      </c>
      <c r="EJ84" s="258">
        <v>4567.7999999999993</v>
      </c>
      <c r="EK84" s="258">
        <v>4119.3999999999996</v>
      </c>
      <c r="EL84" s="258">
        <v>4545.7</v>
      </c>
      <c r="EM84" s="258">
        <v>5506.8</v>
      </c>
      <c r="EN84" s="258">
        <v>6407.0999999999995</v>
      </c>
      <c r="EO84" s="258">
        <v>7225.5</v>
      </c>
      <c r="EP84" s="258">
        <v>7974.1</v>
      </c>
      <c r="EQ84" s="258">
        <v>5868.5</v>
      </c>
      <c r="ER84" s="258">
        <v>5816.0999999999995</v>
      </c>
      <c r="ES84" s="258">
        <v>4849.5</v>
      </c>
      <c r="ET84" s="258">
        <v>4775.1000000000004</v>
      </c>
      <c r="EU84" s="258">
        <v>5087.8</v>
      </c>
      <c r="EV84" s="258">
        <v>5081.4000000000005</v>
      </c>
      <c r="EW84" s="258">
        <v>4665.3999999999996</v>
      </c>
      <c r="EX84" s="258">
        <v>4710</v>
      </c>
      <c r="EY84" s="258">
        <v>5395.1</v>
      </c>
      <c r="EZ84" s="258">
        <v>7257.5999999999995</v>
      </c>
      <c r="FA84" s="258">
        <v>7700.3</v>
      </c>
      <c r="FB84" s="258">
        <v>7159.1</v>
      </c>
      <c r="FC84" s="258">
        <v>7135.4000000000005</v>
      </c>
      <c r="FD84" s="258">
        <v>6291.2</v>
      </c>
    </row>
    <row r="85" spans="1:160" s="251" customFormat="1" ht="5.25" customHeight="1">
      <c r="A85" s="259"/>
      <c r="B85" s="260"/>
      <c r="C85" s="260"/>
      <c r="D85" s="260"/>
      <c r="E85" s="260"/>
      <c r="F85" s="260"/>
      <c r="G85" s="260"/>
      <c r="H85" s="260"/>
      <c r="I85" s="260"/>
      <c r="J85" s="260"/>
      <c r="K85" s="260"/>
      <c r="L85" s="260"/>
      <c r="M85" s="260"/>
      <c r="N85" s="260"/>
      <c r="O85" s="260"/>
      <c r="P85" s="260"/>
      <c r="Q85" s="260"/>
      <c r="R85" s="260"/>
      <c r="S85" s="260"/>
      <c r="T85" s="260"/>
      <c r="U85" s="260"/>
      <c r="V85" s="260"/>
      <c r="W85" s="260"/>
      <c r="X85" s="260"/>
      <c r="Y85" s="260"/>
      <c r="Z85" s="260"/>
      <c r="AA85" s="260"/>
      <c r="AB85" s="260"/>
      <c r="AC85" s="260"/>
      <c r="AD85" s="260"/>
      <c r="AE85" s="260"/>
      <c r="AF85" s="260"/>
      <c r="AG85" s="260"/>
      <c r="AH85" s="260"/>
      <c r="AI85" s="260"/>
      <c r="AJ85" s="260"/>
      <c r="AK85" s="260"/>
      <c r="AL85" s="260"/>
      <c r="AM85" s="260"/>
      <c r="AN85" s="260"/>
      <c r="AO85" s="260"/>
      <c r="AP85" s="260"/>
      <c r="AQ85" s="260"/>
      <c r="AR85" s="260"/>
      <c r="AS85" s="260"/>
      <c r="AT85" s="260"/>
      <c r="AU85" s="260"/>
      <c r="AV85" s="260"/>
      <c r="AW85" s="260"/>
      <c r="AX85" s="260"/>
      <c r="AY85" s="260"/>
      <c r="AZ85" s="260"/>
      <c r="BA85" s="260"/>
      <c r="BB85" s="260"/>
      <c r="BC85" s="260"/>
      <c r="BD85" s="260"/>
      <c r="BE85" s="260"/>
      <c r="BF85" s="260"/>
      <c r="BG85" s="260"/>
      <c r="BH85" s="260"/>
      <c r="BI85" s="260"/>
      <c r="BJ85" s="260"/>
      <c r="BK85" s="260"/>
      <c r="BL85" s="260"/>
      <c r="BM85" s="260"/>
      <c r="BN85" s="260"/>
      <c r="BO85" s="260"/>
      <c r="BP85" s="260"/>
      <c r="BQ85" s="260"/>
      <c r="BR85" s="260"/>
      <c r="BS85" s="260"/>
      <c r="BT85" s="260"/>
      <c r="BU85" s="260"/>
      <c r="BV85" s="260"/>
      <c r="BW85" s="260"/>
      <c r="BX85" s="260"/>
      <c r="BY85" s="260"/>
      <c r="BZ85" s="260"/>
      <c r="CA85" s="260"/>
      <c r="CB85" s="260"/>
      <c r="CC85" s="260"/>
      <c r="CD85" s="260"/>
      <c r="CE85" s="260"/>
      <c r="CF85" s="260"/>
      <c r="CG85" s="260"/>
      <c r="CH85" s="260"/>
      <c r="CI85" s="260"/>
      <c r="CJ85" s="260"/>
      <c r="CK85" s="260"/>
      <c r="CL85" s="260"/>
      <c r="CM85" s="260"/>
      <c r="CN85" s="260"/>
      <c r="CO85" s="260"/>
      <c r="CP85" s="260"/>
      <c r="CQ85" s="260"/>
      <c r="CR85" s="260"/>
      <c r="CS85" s="260"/>
      <c r="CT85" s="260"/>
      <c r="CU85" s="260"/>
      <c r="CV85" s="260"/>
      <c r="CW85" s="260"/>
      <c r="CX85" s="260"/>
      <c r="CY85" s="260"/>
      <c r="CZ85" s="260"/>
      <c r="DA85" s="260"/>
      <c r="DB85" s="260"/>
      <c r="DC85" s="260"/>
      <c r="DD85" s="260"/>
      <c r="DE85" s="260"/>
      <c r="DF85" s="260"/>
      <c r="DG85" s="260"/>
      <c r="DH85" s="260"/>
      <c r="DI85" s="260"/>
      <c r="DJ85" s="260"/>
      <c r="DK85" s="260"/>
      <c r="DL85" s="260"/>
      <c r="DM85" s="260"/>
      <c r="DN85" s="260"/>
      <c r="DO85" s="260"/>
      <c r="DP85" s="260"/>
      <c r="DQ85" s="260"/>
      <c r="DR85" s="260"/>
      <c r="DS85" s="260"/>
      <c r="DT85" s="260"/>
      <c r="DU85" s="260"/>
      <c r="DV85" s="260"/>
      <c r="DW85" s="260"/>
      <c r="DX85" s="260"/>
      <c r="DY85" s="260"/>
      <c r="DZ85" s="260"/>
      <c r="EA85" s="260"/>
      <c r="EB85" s="260"/>
      <c r="EC85" s="260"/>
      <c r="ED85" s="260"/>
      <c r="EE85" s="260"/>
      <c r="EF85" s="260"/>
      <c r="EG85" s="260"/>
      <c r="EH85" s="260"/>
      <c r="EI85" s="260"/>
      <c r="EJ85" s="260"/>
      <c r="EK85" s="260"/>
      <c r="EL85" s="260"/>
      <c r="EM85" s="260"/>
      <c r="EN85" s="260"/>
      <c r="EO85" s="260"/>
      <c r="EP85" s="260"/>
      <c r="EQ85" s="260"/>
      <c r="ER85" s="260"/>
      <c r="ES85" s="260"/>
      <c r="ET85" s="260"/>
      <c r="EU85" s="260"/>
      <c r="EV85" s="260"/>
      <c r="EW85" s="260"/>
      <c r="EX85" s="260"/>
      <c r="EY85" s="260"/>
      <c r="EZ85" s="260"/>
      <c r="FA85" s="260"/>
      <c r="FB85" s="260"/>
      <c r="FC85" s="260"/>
      <c r="FD85" s="260"/>
    </row>
    <row r="86" spans="1:160" s="263" customFormat="1" ht="12">
      <c r="A86" s="261" t="s">
        <v>86</v>
      </c>
      <c r="B86" s="262">
        <v>2223.3000000000002</v>
      </c>
      <c r="C86" s="262">
        <v>2296.7000000000003</v>
      </c>
      <c r="D86" s="262">
        <v>2095.3000000000002</v>
      </c>
      <c r="E86" s="262">
        <v>1973.6000000000001</v>
      </c>
      <c r="F86" s="262">
        <v>1632.9</v>
      </c>
      <c r="G86" s="262">
        <v>2054.3000000000002</v>
      </c>
      <c r="H86" s="262">
        <v>3027.4</v>
      </c>
      <c r="I86" s="262">
        <v>2071.9</v>
      </c>
      <c r="J86" s="262">
        <v>1982.1</v>
      </c>
      <c r="K86" s="262">
        <v>1855.9</v>
      </c>
      <c r="L86" s="262">
        <v>1885.2</v>
      </c>
      <c r="M86" s="262">
        <v>2114.4</v>
      </c>
      <c r="N86" s="262">
        <v>2205.1999999999998</v>
      </c>
      <c r="O86" s="262">
        <v>2144.7999999999997</v>
      </c>
      <c r="P86" s="262">
        <v>1744.8</v>
      </c>
      <c r="Q86" s="262">
        <v>1667.9</v>
      </c>
      <c r="R86" s="262">
        <v>1758.8</v>
      </c>
      <c r="S86" s="262">
        <v>2060.4</v>
      </c>
      <c r="T86" s="262">
        <v>2694.8</v>
      </c>
      <c r="U86" s="262">
        <v>1753.4</v>
      </c>
      <c r="V86" s="262">
        <v>2000.4</v>
      </c>
      <c r="W86" s="262">
        <v>1279.5</v>
      </c>
      <c r="X86" s="262">
        <v>1006.2</v>
      </c>
      <c r="Y86" s="262">
        <v>960.9</v>
      </c>
      <c r="Z86" s="262">
        <v>1701.7</v>
      </c>
      <c r="AA86" s="262">
        <v>1410.1</v>
      </c>
      <c r="AB86" s="262">
        <v>1445.3999999999999</v>
      </c>
      <c r="AC86" s="262">
        <v>1536</v>
      </c>
      <c r="AD86" s="262">
        <v>1821.3</v>
      </c>
      <c r="AE86" s="262">
        <v>2294.2999999999997</v>
      </c>
      <c r="AF86" s="262">
        <v>2698.5</v>
      </c>
      <c r="AG86" s="262">
        <v>2000.6</v>
      </c>
      <c r="AH86" s="262">
        <v>2054.5</v>
      </c>
      <c r="AI86" s="262">
        <v>2468.6999999999998</v>
      </c>
      <c r="AJ86" s="262">
        <v>2986.4</v>
      </c>
      <c r="AK86" s="262">
        <v>2578.3000000000002</v>
      </c>
      <c r="AL86" s="262">
        <v>2814.8</v>
      </c>
      <c r="AM86" s="262">
        <v>2387</v>
      </c>
      <c r="AN86" s="262">
        <v>2402.3000000000002</v>
      </c>
      <c r="AO86" s="262">
        <v>1858.8</v>
      </c>
      <c r="AP86" s="262">
        <v>1653.7</v>
      </c>
      <c r="AQ86" s="262">
        <v>1907.3</v>
      </c>
      <c r="AR86" s="262">
        <v>2124.5</v>
      </c>
      <c r="AS86" s="262">
        <v>2239.6</v>
      </c>
      <c r="AT86" s="262">
        <v>2169.6000000000004</v>
      </c>
      <c r="AU86" s="262">
        <v>2548.9</v>
      </c>
      <c r="AV86" s="262">
        <v>1825.3999999999999</v>
      </c>
      <c r="AW86" s="262">
        <v>1255.2</v>
      </c>
      <c r="AX86" s="262">
        <v>1298.9000000000001</v>
      </c>
      <c r="AY86" s="262">
        <v>1224.9000000000001</v>
      </c>
      <c r="AZ86" s="262">
        <v>1612.6</v>
      </c>
      <c r="BA86" s="262">
        <v>1542.4</v>
      </c>
      <c r="BB86" s="262">
        <v>1772.9</v>
      </c>
      <c r="BC86" s="262">
        <v>2007.2</v>
      </c>
      <c r="BD86" s="262">
        <v>2708.8</v>
      </c>
      <c r="BE86" s="262">
        <v>1943.2</v>
      </c>
      <c r="BF86" s="262">
        <v>1931.2</v>
      </c>
      <c r="BG86" s="262">
        <v>1725.9</v>
      </c>
      <c r="BH86" s="262">
        <v>1555.9</v>
      </c>
      <c r="BI86" s="262">
        <v>1873.4</v>
      </c>
      <c r="BJ86" s="262">
        <v>1547.4</v>
      </c>
      <c r="BK86" s="262">
        <v>1319.7</v>
      </c>
      <c r="BL86" s="262">
        <v>1564.8</v>
      </c>
      <c r="BM86" s="262">
        <v>1231.4000000000001</v>
      </c>
      <c r="BN86" s="262">
        <v>1747.2</v>
      </c>
      <c r="BO86" s="262">
        <v>1512.5</v>
      </c>
      <c r="BP86" s="262">
        <v>1858</v>
      </c>
      <c r="BQ86" s="262">
        <v>1573.1</v>
      </c>
      <c r="BR86" s="262">
        <v>1621.9</v>
      </c>
      <c r="BS86" s="262">
        <v>2054.6</v>
      </c>
      <c r="BT86" s="262">
        <v>1848.8</v>
      </c>
      <c r="BU86" s="262">
        <v>1496.6</v>
      </c>
      <c r="BV86" s="262">
        <v>1523.2</v>
      </c>
      <c r="BW86" s="262">
        <v>2029.8</v>
      </c>
      <c r="BX86" s="262">
        <v>2151.5</v>
      </c>
      <c r="BY86" s="262">
        <v>1631.1</v>
      </c>
      <c r="BZ86" s="262">
        <v>1762.2</v>
      </c>
      <c r="CA86" s="262">
        <v>1806.1</v>
      </c>
      <c r="CB86" s="262">
        <v>1750.4</v>
      </c>
      <c r="CC86" s="262">
        <v>1858.2</v>
      </c>
      <c r="CD86" s="262">
        <v>1898.7</v>
      </c>
      <c r="CE86" s="262">
        <v>1634.6</v>
      </c>
      <c r="CF86" s="262">
        <v>1467.9</v>
      </c>
      <c r="CG86" s="262">
        <v>1477.5</v>
      </c>
      <c r="CH86" s="262">
        <v>1927.3</v>
      </c>
      <c r="CI86" s="262">
        <v>1622.6</v>
      </c>
      <c r="CJ86" s="262">
        <v>1363.8</v>
      </c>
      <c r="CK86" s="262">
        <v>1105.9000000000001</v>
      </c>
      <c r="CL86" s="262">
        <v>1039.4000000000001</v>
      </c>
      <c r="CM86" s="262">
        <v>1569.9</v>
      </c>
      <c r="CN86" s="262">
        <v>1839.9</v>
      </c>
      <c r="CO86" s="262">
        <v>1774.4</v>
      </c>
      <c r="CP86" s="262">
        <v>1666.2</v>
      </c>
      <c r="CQ86" s="262">
        <v>1549.6</v>
      </c>
      <c r="CR86" s="262">
        <v>1563.7</v>
      </c>
      <c r="CS86" s="262">
        <v>1348.3</v>
      </c>
      <c r="CT86" s="262">
        <v>1498.5</v>
      </c>
      <c r="CU86" s="262">
        <v>1244.9000000000001</v>
      </c>
      <c r="CV86" s="262">
        <v>1048.7</v>
      </c>
      <c r="CW86" s="262">
        <v>758.3</v>
      </c>
      <c r="CX86" s="262">
        <v>867.4</v>
      </c>
      <c r="CY86" s="262">
        <v>736.9</v>
      </c>
      <c r="CZ86" s="262">
        <v>1240.3</v>
      </c>
      <c r="DA86" s="262">
        <v>1107.4000000000001</v>
      </c>
      <c r="DB86" s="262">
        <v>1148</v>
      </c>
      <c r="DC86" s="262">
        <v>1255.9000000000001</v>
      </c>
      <c r="DD86" s="262">
        <v>1086.5</v>
      </c>
      <c r="DE86" s="262">
        <v>1421.1</v>
      </c>
      <c r="DF86" s="262">
        <v>945</v>
      </c>
      <c r="DG86" s="262">
        <v>786.2</v>
      </c>
      <c r="DH86" s="262">
        <v>750.5</v>
      </c>
      <c r="DI86" s="262">
        <v>797.2</v>
      </c>
      <c r="DJ86" s="262">
        <v>810.9</v>
      </c>
      <c r="DK86" s="262">
        <v>1029.5</v>
      </c>
      <c r="DL86" s="262">
        <v>1026</v>
      </c>
      <c r="DM86" s="262">
        <v>1108.3</v>
      </c>
      <c r="DN86" s="262">
        <v>1194.5999999999999</v>
      </c>
      <c r="DO86" s="262">
        <v>1125.3</v>
      </c>
      <c r="DP86" s="262">
        <v>1128.5</v>
      </c>
      <c r="DQ86" s="262">
        <v>1154.9000000000001</v>
      </c>
      <c r="DR86" s="262">
        <v>1324.3</v>
      </c>
      <c r="DS86" s="262">
        <v>1045.9000000000001</v>
      </c>
      <c r="DT86" s="262">
        <v>1178.7</v>
      </c>
      <c r="DU86" s="262">
        <v>1154.2</v>
      </c>
      <c r="DV86" s="262">
        <v>1234.5</v>
      </c>
      <c r="DW86" s="262">
        <v>1345.4</v>
      </c>
      <c r="DX86" s="262">
        <v>1736.1</v>
      </c>
      <c r="DY86" s="262">
        <v>1410</v>
      </c>
      <c r="DZ86" s="262">
        <v>1141.7</v>
      </c>
      <c r="EA86" s="262">
        <v>1165.5999999999999</v>
      </c>
      <c r="EB86" s="262">
        <v>1412.9</v>
      </c>
      <c r="EC86" s="262">
        <v>1574.7</v>
      </c>
      <c r="ED86" s="262">
        <v>1242.8</v>
      </c>
      <c r="EE86" s="262">
        <v>1156</v>
      </c>
      <c r="EF86" s="262">
        <v>1007.5</v>
      </c>
      <c r="EG86" s="262">
        <v>998.8</v>
      </c>
      <c r="EH86" s="262">
        <v>1145</v>
      </c>
      <c r="EI86" s="262">
        <v>1210.8</v>
      </c>
      <c r="EJ86" s="262">
        <v>1237.9000000000001</v>
      </c>
      <c r="EK86" s="262">
        <v>1159.9000000000001</v>
      </c>
      <c r="EL86" s="262">
        <v>1238.4000000000001</v>
      </c>
      <c r="EM86" s="262">
        <v>1876.2</v>
      </c>
      <c r="EN86" s="262">
        <v>1776.4</v>
      </c>
      <c r="EO86" s="262">
        <v>1801.8</v>
      </c>
      <c r="EP86" s="262">
        <v>1472.2</v>
      </c>
      <c r="EQ86" s="262">
        <v>983.6</v>
      </c>
      <c r="ER86" s="262">
        <v>1083</v>
      </c>
      <c r="ES86" s="262">
        <v>938.9</v>
      </c>
      <c r="ET86" s="262">
        <v>1079.5</v>
      </c>
      <c r="EU86" s="262">
        <v>1715.6</v>
      </c>
      <c r="EV86" s="262">
        <v>1732.9</v>
      </c>
      <c r="EW86" s="262">
        <v>1675.6</v>
      </c>
      <c r="EX86" s="262">
        <v>1379.3</v>
      </c>
      <c r="EY86" s="262">
        <v>1801.9</v>
      </c>
      <c r="EZ86" s="262">
        <v>2139.6</v>
      </c>
      <c r="FA86" s="262">
        <v>1509.1</v>
      </c>
      <c r="FB86" s="262">
        <v>1301.3</v>
      </c>
      <c r="FC86" s="262">
        <v>1233.5</v>
      </c>
      <c r="FD86" s="262">
        <v>1136.0999999999999</v>
      </c>
    </row>
    <row r="87" spans="1:160" s="251" customFormat="1" ht="12">
      <c r="A87" s="246" t="s">
        <v>59</v>
      </c>
      <c r="B87" s="247">
        <v>6866.4000000000005</v>
      </c>
      <c r="C87" s="247">
        <v>6470.7000000000007</v>
      </c>
      <c r="D87" s="247">
        <v>5742.0999999999995</v>
      </c>
      <c r="E87" s="247">
        <v>4644.1999999999989</v>
      </c>
      <c r="F87" s="247">
        <v>4125.3000000000011</v>
      </c>
      <c r="G87" s="247">
        <v>3676.7</v>
      </c>
      <c r="H87" s="247">
        <v>3885.4</v>
      </c>
      <c r="I87" s="247">
        <v>3240.5000000000005</v>
      </c>
      <c r="J87" s="247">
        <v>4025.4999999999995</v>
      </c>
      <c r="K87" s="247">
        <v>3929.2805450000001</v>
      </c>
      <c r="L87" s="247">
        <v>5267.3944890000002</v>
      </c>
      <c r="M87" s="247">
        <v>6441.9479580000007</v>
      </c>
      <c r="N87" s="247">
        <v>6254.2440969999998</v>
      </c>
      <c r="O87" s="247">
        <v>5774.832738000001</v>
      </c>
      <c r="P87" s="247">
        <v>5418.1246349999992</v>
      </c>
      <c r="Q87" s="247">
        <v>4063.2277180000006</v>
      </c>
      <c r="R87" s="247">
        <v>4098.4813219999996</v>
      </c>
      <c r="S87" s="247">
        <v>3764.0812869999995</v>
      </c>
      <c r="T87" s="247">
        <v>3681.801434</v>
      </c>
      <c r="U87" s="247">
        <v>2979.5694869999993</v>
      </c>
      <c r="V87" s="247">
        <v>3619.416667</v>
      </c>
      <c r="W87" s="247">
        <v>3823.5254070000001</v>
      </c>
      <c r="X87" s="247">
        <v>4523.3255470000004</v>
      </c>
      <c r="Y87" s="247">
        <v>5930.6226940000006</v>
      </c>
      <c r="Z87" s="247">
        <v>6416.5886760000003</v>
      </c>
      <c r="AA87" s="247">
        <v>5281.5135580000006</v>
      </c>
      <c r="AB87" s="247">
        <v>5339.4105740000005</v>
      </c>
      <c r="AC87" s="247">
        <v>4439.9740160000001</v>
      </c>
      <c r="AD87" s="247">
        <v>4055.0243839999994</v>
      </c>
      <c r="AE87" s="247">
        <v>3841.9074840000007</v>
      </c>
      <c r="AF87" s="247">
        <v>3761.6093419999997</v>
      </c>
      <c r="AG87" s="247">
        <v>3217.7548000000002</v>
      </c>
      <c r="AH87" s="247">
        <v>3691.1035910000001</v>
      </c>
      <c r="AI87" s="247">
        <v>4256.4791210000003</v>
      </c>
      <c r="AJ87" s="247">
        <v>5560.2895749999989</v>
      </c>
      <c r="AK87" s="247">
        <v>5948.4996425505606</v>
      </c>
      <c r="AL87" s="247">
        <v>6244.5048391098908</v>
      </c>
      <c r="AM87" s="247">
        <v>5707.3082489999997</v>
      </c>
      <c r="AN87" s="247">
        <v>5263.6352013043479</v>
      </c>
      <c r="AO87" s="247">
        <v>4482.5745566315791</v>
      </c>
      <c r="AP87" s="247">
        <v>3878.1505174444446</v>
      </c>
      <c r="AQ87" s="247">
        <v>3677.1539769999999</v>
      </c>
      <c r="AR87" s="247">
        <v>3780.2160962340422</v>
      </c>
      <c r="AS87" s="247">
        <v>3088.1129770000002</v>
      </c>
      <c r="AT87" s="247">
        <v>3676.6046399999996</v>
      </c>
      <c r="AU87" s="247">
        <v>4089.3432672208587</v>
      </c>
      <c r="AV87" s="247">
        <v>5227.3780025714286</v>
      </c>
      <c r="AW87" s="247">
        <v>6017.1375459999999</v>
      </c>
      <c r="AX87" s="247">
        <v>6236.2000000000007</v>
      </c>
      <c r="AY87" s="247">
        <v>5327.6</v>
      </c>
      <c r="AZ87" s="247">
        <v>4771.5</v>
      </c>
      <c r="BA87" s="247">
        <v>4233.2000000000007</v>
      </c>
      <c r="BB87" s="247">
        <v>3661.1</v>
      </c>
      <c r="BC87" s="247">
        <v>3404.4000000000005</v>
      </c>
      <c r="BD87" s="247">
        <v>3583.5999999999995</v>
      </c>
      <c r="BE87" s="247">
        <v>2981.6000000000004</v>
      </c>
      <c r="BF87" s="247">
        <v>3544.3999999999996</v>
      </c>
      <c r="BG87" s="247">
        <v>3898.2000000000003</v>
      </c>
      <c r="BH87" s="247">
        <v>4593.5</v>
      </c>
      <c r="BI87" s="247">
        <v>5846.7999999999993</v>
      </c>
      <c r="BJ87" s="247">
        <v>6487.1</v>
      </c>
      <c r="BK87" s="247">
        <v>5807.9</v>
      </c>
      <c r="BL87" s="247">
        <v>5760.5999999999995</v>
      </c>
      <c r="BM87" s="247">
        <v>4162.1999999999989</v>
      </c>
      <c r="BN87" s="247">
        <v>3795.1000000000004</v>
      </c>
      <c r="BO87" s="247">
        <v>3554.5</v>
      </c>
      <c r="BP87" s="247">
        <v>3499.7000000000007</v>
      </c>
      <c r="BQ87" s="247">
        <v>3047.4</v>
      </c>
      <c r="BR87" s="247">
        <v>3506.1</v>
      </c>
      <c r="BS87" s="247">
        <v>4010.4</v>
      </c>
      <c r="BT87" s="247">
        <v>5277.6</v>
      </c>
      <c r="BU87" s="247">
        <v>6266.5</v>
      </c>
      <c r="BV87" s="247">
        <v>6322.3</v>
      </c>
      <c r="BW87" s="247">
        <v>5178.8999999999996</v>
      </c>
      <c r="BX87" s="247">
        <v>5211.5</v>
      </c>
      <c r="BY87" s="247">
        <v>3846.9</v>
      </c>
      <c r="BZ87" s="247">
        <v>3915.7000000000007</v>
      </c>
      <c r="CA87" s="247">
        <v>3617.1</v>
      </c>
      <c r="CB87" s="247">
        <v>3533.2999999999997</v>
      </c>
      <c r="CC87" s="247">
        <v>3106.8</v>
      </c>
      <c r="CD87" s="247">
        <v>3491.2000000000007</v>
      </c>
      <c r="CE87" s="247">
        <v>3607.3000000000006</v>
      </c>
      <c r="CF87" s="247">
        <v>4365.3999999999996</v>
      </c>
      <c r="CG87" s="247">
        <v>5535.2</v>
      </c>
      <c r="CH87" s="247">
        <v>6236</v>
      </c>
      <c r="CI87" s="247">
        <v>6551.1</v>
      </c>
      <c r="CJ87" s="247">
        <v>4917</v>
      </c>
      <c r="CK87" s="247">
        <v>4093.6999999999994</v>
      </c>
      <c r="CL87" s="247">
        <v>3825.9999999999995</v>
      </c>
      <c r="CM87" s="247">
        <v>3347.5000000000005</v>
      </c>
      <c r="CN87" s="247">
        <v>3649.8000000000006</v>
      </c>
      <c r="CO87" s="247">
        <v>3186.3000000000006</v>
      </c>
      <c r="CP87" s="247">
        <v>3651.1000000000004</v>
      </c>
      <c r="CQ87" s="247">
        <v>4094.2000000000003</v>
      </c>
      <c r="CR87" s="247">
        <v>4828.5</v>
      </c>
      <c r="CS87" s="247">
        <v>5786.9000000000005</v>
      </c>
      <c r="CT87" s="247">
        <v>6386.4</v>
      </c>
      <c r="CU87" s="247">
        <v>5850.5</v>
      </c>
      <c r="CV87" s="247">
        <v>5261</v>
      </c>
      <c r="CW87" s="247">
        <v>4460.8999999999996</v>
      </c>
      <c r="CX87" s="247">
        <v>4242.8999999999996</v>
      </c>
      <c r="CY87" s="247">
        <v>3712.8999999999992</v>
      </c>
      <c r="CZ87" s="247">
        <v>3720.9000000000005</v>
      </c>
      <c r="DA87" s="247">
        <v>3152.9</v>
      </c>
      <c r="DB87" s="247">
        <v>3587.8</v>
      </c>
      <c r="DC87" s="247">
        <v>3589.2000000000003</v>
      </c>
      <c r="DD87" s="247">
        <v>4694.8999999999996</v>
      </c>
      <c r="DE87" s="247">
        <v>5971.9</v>
      </c>
      <c r="DF87" s="247">
        <v>5968.5</v>
      </c>
      <c r="DG87" s="247">
        <v>5177.3</v>
      </c>
      <c r="DH87" s="247">
        <v>4625.5999999999995</v>
      </c>
      <c r="DI87" s="247">
        <v>3487.4000000000005</v>
      </c>
      <c r="DJ87" s="247">
        <v>3669.9999999999995</v>
      </c>
      <c r="DK87" s="247">
        <v>3511.7999999999993</v>
      </c>
      <c r="DL87" s="247">
        <v>3496.2</v>
      </c>
      <c r="DM87" s="247">
        <v>2923.3</v>
      </c>
      <c r="DN87" s="247">
        <v>3316.4</v>
      </c>
      <c r="DO87" s="247">
        <v>3516.3999999999996</v>
      </c>
      <c r="DP87" s="247">
        <v>4207.7</v>
      </c>
      <c r="DQ87" s="247">
        <v>5520.7000000000007</v>
      </c>
      <c r="DR87" s="247">
        <v>6053.4</v>
      </c>
      <c r="DS87" s="247">
        <v>5567.1</v>
      </c>
      <c r="DT87" s="247">
        <v>4852.2</v>
      </c>
      <c r="DU87" s="247">
        <v>3689.4000000000005</v>
      </c>
      <c r="DV87" s="247">
        <v>3431</v>
      </c>
      <c r="DW87" s="247">
        <v>3306.2999999999997</v>
      </c>
      <c r="DX87" s="247">
        <v>3308.5000000000005</v>
      </c>
      <c r="DY87" s="247">
        <v>2889.7000000000007</v>
      </c>
      <c r="DZ87" s="247">
        <v>3348.3999999999996</v>
      </c>
      <c r="EA87" s="247">
        <v>3777.1</v>
      </c>
      <c r="EB87" s="247">
        <v>4353.6999999999989</v>
      </c>
      <c r="EC87" s="247">
        <v>5074.1000000000004</v>
      </c>
      <c r="ED87" s="247">
        <v>5276.6</v>
      </c>
      <c r="EE87" s="247">
        <v>4916.3999999999996</v>
      </c>
      <c r="EF87" s="247">
        <v>4889.7</v>
      </c>
      <c r="EG87" s="247">
        <v>3932.9000000000005</v>
      </c>
      <c r="EH87" s="247">
        <v>3360.8</v>
      </c>
      <c r="EI87" s="247">
        <v>3042.2999999999993</v>
      </c>
      <c r="EJ87" s="247">
        <v>3329.8999999999992</v>
      </c>
      <c r="EK87" s="247">
        <v>2959.4999999999995</v>
      </c>
      <c r="EL87" s="247">
        <v>3307.2999999999997</v>
      </c>
      <c r="EM87" s="247">
        <v>3630.6000000000004</v>
      </c>
      <c r="EN87" s="247">
        <v>4630.6999999999989</v>
      </c>
      <c r="EO87" s="247">
        <v>5423.7</v>
      </c>
      <c r="EP87" s="247">
        <v>6501.9000000000005</v>
      </c>
      <c r="EQ87" s="247">
        <v>4884.8999999999996</v>
      </c>
      <c r="ER87" s="247">
        <v>4733.0999999999995</v>
      </c>
      <c r="ES87" s="247">
        <v>3910.6</v>
      </c>
      <c r="ET87" s="247">
        <v>3695.6000000000004</v>
      </c>
      <c r="EU87" s="247">
        <v>3372.2000000000003</v>
      </c>
      <c r="EV87" s="247">
        <v>3348.5000000000005</v>
      </c>
      <c r="EW87" s="247">
        <v>2989.7999999999997</v>
      </c>
      <c r="EX87" s="247">
        <v>3330.7</v>
      </c>
      <c r="EY87" s="247">
        <v>3593.2000000000003</v>
      </c>
      <c r="EZ87" s="247">
        <v>5118</v>
      </c>
      <c r="FA87" s="247">
        <v>6191.2000000000007</v>
      </c>
      <c r="FB87" s="247">
        <v>5857.8</v>
      </c>
      <c r="FC87" s="247">
        <v>5901.9000000000005</v>
      </c>
      <c r="FD87" s="247">
        <v>5155.1000000000004</v>
      </c>
    </row>
    <row r="88" spans="1:160" s="5" customFormat="1" ht="13.5" thickBot="1">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c r="EO88" s="31"/>
      <c r="EP88" s="31"/>
      <c r="EQ88" s="31"/>
      <c r="ER88" s="31"/>
      <c r="ES88" s="31"/>
      <c r="ET88" s="31"/>
      <c r="EU88" s="31"/>
      <c r="EV88" s="31"/>
      <c r="EW88" s="31"/>
      <c r="EX88" s="31"/>
      <c r="EY88" s="31"/>
      <c r="EZ88" s="31"/>
      <c r="FA88" s="31"/>
      <c r="FB88" s="31"/>
      <c r="FC88" s="31"/>
      <c r="FD88" s="31"/>
    </row>
    <row r="89" spans="1:160" s="5" customFormat="1">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248"/>
      <c r="CI89" s="248"/>
      <c r="CJ89" s="248"/>
      <c r="CK89" s="248"/>
      <c r="CL89" s="248"/>
      <c r="CM89" s="248"/>
      <c r="CN89" s="248"/>
      <c r="CO89" s="248"/>
      <c r="CP89" s="248"/>
      <c r="CQ89" s="248"/>
      <c r="CR89" s="248"/>
      <c r="CS89" s="248"/>
      <c r="CT89" s="248"/>
      <c r="CU89" s="248"/>
      <c r="CV89" s="248"/>
      <c r="CW89" s="248"/>
      <c r="CX89" s="248"/>
      <c r="CY89" s="248"/>
      <c r="CZ89" s="248"/>
      <c r="DA89" s="248"/>
      <c r="DB89" s="248"/>
      <c r="DC89" s="248"/>
      <c r="DD89" s="248"/>
      <c r="DE89" s="248"/>
      <c r="DF89" s="248"/>
      <c r="DG89" s="248"/>
      <c r="DH89" s="248"/>
      <c r="DI89" s="248"/>
      <c r="DJ89" s="248"/>
      <c r="DK89" s="248"/>
      <c r="DL89" s="248"/>
      <c r="DM89" s="248"/>
      <c r="DN89" s="248"/>
      <c r="DO89" s="248"/>
      <c r="DP89" s="248"/>
      <c r="DQ89" s="248"/>
      <c r="DR89" s="248"/>
      <c r="DS89" s="248"/>
      <c r="DT89" s="248"/>
      <c r="DU89" s="248"/>
      <c r="DV89" s="248"/>
      <c r="DW89" s="248"/>
      <c r="DX89" s="248"/>
      <c r="DY89" s="248"/>
      <c r="DZ89" s="248"/>
      <c r="EA89" s="248"/>
      <c r="EB89" s="248"/>
      <c r="EC89" s="248"/>
      <c r="ED89" s="248"/>
      <c r="EE89" s="248"/>
      <c r="EF89" s="248"/>
      <c r="EG89" s="248"/>
      <c r="EH89" s="248"/>
      <c r="EI89" s="248"/>
      <c r="EJ89" s="248"/>
      <c r="EK89" s="248"/>
      <c r="EL89" s="248"/>
      <c r="EM89" s="248"/>
      <c r="EN89" s="248"/>
      <c r="EO89" s="248"/>
      <c r="EP89" s="248"/>
      <c r="EQ89" s="248"/>
      <c r="ER89" s="248"/>
      <c r="ES89" s="248"/>
      <c r="ET89" s="248"/>
      <c r="EU89" s="248"/>
      <c r="EV89" s="248"/>
      <c r="EW89" s="248"/>
      <c r="EX89" s="248"/>
      <c r="EY89" s="248"/>
      <c r="EZ89" s="248"/>
      <c r="FA89" s="248"/>
      <c r="FB89" s="248"/>
      <c r="FC89" s="248"/>
      <c r="FD89" s="248"/>
    </row>
    <row r="90" spans="1:160" s="5" customFormat="1" ht="15.75">
      <c r="A90" s="26" t="s">
        <v>8</v>
      </c>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11"/>
      <c r="AY90" s="211"/>
      <c r="AZ90" s="211"/>
      <c r="BA90" s="211"/>
      <c r="BB90" s="211"/>
      <c r="BC90" s="211"/>
      <c r="BD90" s="211"/>
      <c r="BE90" s="211"/>
      <c r="BF90" s="211"/>
      <c r="BG90" s="211"/>
      <c r="BH90" s="211"/>
      <c r="BI90" s="211"/>
      <c r="BJ90" s="211"/>
      <c r="BK90" s="211"/>
      <c r="BL90" s="211"/>
      <c r="BM90" s="211"/>
      <c r="BN90" s="211"/>
      <c r="BO90" s="211"/>
      <c r="BP90" s="211"/>
      <c r="BQ90" s="211"/>
      <c r="BR90" s="211"/>
      <c r="BS90" s="211"/>
      <c r="BT90" s="211"/>
      <c r="BU90" s="211"/>
      <c r="BV90" s="211"/>
      <c r="BW90" s="211"/>
      <c r="BX90" s="211"/>
      <c r="BY90" s="211"/>
      <c r="BZ90" s="211"/>
      <c r="CA90" s="211"/>
      <c r="CB90" s="211"/>
      <c r="CC90" s="211"/>
      <c r="CD90" s="211"/>
      <c r="CE90" s="211"/>
      <c r="CF90" s="211"/>
      <c r="CG90" s="211"/>
      <c r="CH90" s="211"/>
      <c r="CI90" s="211"/>
      <c r="CJ90" s="211"/>
      <c r="CK90" s="211"/>
      <c r="CL90" s="211"/>
      <c r="CM90" s="211"/>
      <c r="CN90" s="211"/>
      <c r="CO90" s="211"/>
      <c r="CP90" s="211"/>
      <c r="CQ90" s="211"/>
      <c r="CR90" s="211"/>
      <c r="CS90" s="211"/>
      <c r="CT90" s="211"/>
      <c r="CU90" s="211"/>
      <c r="CV90" s="211"/>
      <c r="CW90" s="211"/>
      <c r="CX90" s="211"/>
      <c r="CY90" s="211"/>
      <c r="CZ90" s="211"/>
      <c r="DA90" s="211"/>
      <c r="DB90" s="211"/>
      <c r="DC90" s="211"/>
      <c r="DD90" s="211"/>
      <c r="DE90" s="211"/>
      <c r="DF90" s="211"/>
      <c r="DG90" s="211"/>
      <c r="DH90" s="211"/>
      <c r="DI90" s="211"/>
      <c r="DJ90" s="211"/>
      <c r="DK90" s="211"/>
      <c r="DL90" s="211"/>
      <c r="DM90" s="211"/>
      <c r="DN90" s="211"/>
      <c r="DO90" s="211"/>
      <c r="DP90" s="211"/>
      <c r="DQ90" s="211"/>
      <c r="DR90" s="211"/>
      <c r="DS90" s="211"/>
      <c r="DT90" s="211"/>
      <c r="DU90" s="211"/>
      <c r="DV90" s="211"/>
      <c r="DW90" s="211"/>
      <c r="DX90" s="211"/>
      <c r="DY90" s="211"/>
      <c r="DZ90" s="211"/>
      <c r="EA90" s="211"/>
      <c r="EB90" s="211"/>
      <c r="EC90" s="211"/>
      <c r="ED90" s="211"/>
      <c r="EE90" s="211"/>
      <c r="EF90" s="211"/>
      <c r="EG90" s="211"/>
      <c r="EH90" s="211"/>
      <c r="EI90" s="211"/>
      <c r="EJ90" s="211"/>
      <c r="EK90" s="211"/>
      <c r="EL90" s="211"/>
      <c r="EM90" s="211"/>
      <c r="EN90" s="211"/>
      <c r="EO90" s="211"/>
      <c r="EP90" s="211"/>
      <c r="EQ90" s="211"/>
      <c r="ER90" s="211"/>
      <c r="ES90" s="211"/>
      <c r="ET90" s="211"/>
      <c r="EU90" s="211"/>
      <c r="EV90" s="211"/>
      <c r="EW90" s="211"/>
      <c r="EX90" s="211"/>
      <c r="EY90" s="211"/>
      <c r="EZ90" s="211"/>
      <c r="FA90" s="211"/>
      <c r="FB90" s="211"/>
      <c r="FC90" s="211"/>
      <c r="FD90" s="211"/>
    </row>
    <row r="91" spans="1:160" s="1" customFormat="1">
      <c r="A91" s="27" t="s">
        <v>87</v>
      </c>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row>
    <row r="92" spans="1:160" s="5" customFormat="1" ht="9"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row>
    <row r="93" spans="1:160" s="251" customFormat="1" ht="12">
      <c r="A93" s="253" t="s">
        <v>9</v>
      </c>
      <c r="B93" s="253"/>
      <c r="C93" s="253"/>
      <c r="D93" s="253"/>
      <c r="E93" s="253"/>
      <c r="F93" s="253"/>
      <c r="G93" s="253"/>
      <c r="H93" s="253"/>
      <c r="I93" s="253"/>
      <c r="J93" s="253"/>
      <c r="K93" s="253"/>
      <c r="L93" s="253"/>
      <c r="M93" s="253"/>
      <c r="N93" s="253"/>
      <c r="O93" s="253"/>
      <c r="P93" s="253"/>
      <c r="Q93" s="253"/>
      <c r="R93" s="253"/>
      <c r="S93" s="253"/>
      <c r="T93" s="253"/>
      <c r="U93" s="253"/>
      <c r="V93" s="253"/>
      <c r="W93" s="253"/>
      <c r="X93" s="253"/>
      <c r="Y93" s="253"/>
      <c r="Z93" s="253"/>
      <c r="AA93" s="253"/>
      <c r="AB93" s="253"/>
      <c r="AC93" s="253"/>
      <c r="AD93" s="253"/>
      <c r="AE93" s="253"/>
      <c r="AF93" s="253"/>
      <c r="AG93" s="253"/>
      <c r="AH93" s="253"/>
      <c r="AI93" s="253"/>
      <c r="AJ93" s="253"/>
      <c r="AK93" s="253"/>
      <c r="AL93" s="253"/>
      <c r="AM93" s="253"/>
      <c r="AN93" s="253"/>
      <c r="AO93" s="253"/>
      <c r="AP93" s="253"/>
      <c r="AQ93" s="253"/>
      <c r="AR93" s="253"/>
      <c r="AS93" s="253"/>
      <c r="AT93" s="253"/>
      <c r="AU93" s="253"/>
      <c r="AV93" s="253"/>
      <c r="AW93" s="253"/>
      <c r="AX93" s="252"/>
      <c r="AY93" s="252"/>
      <c r="AZ93" s="252"/>
      <c r="BA93" s="252"/>
      <c r="BB93" s="252"/>
      <c r="BC93" s="252"/>
      <c r="BD93" s="252"/>
      <c r="BE93" s="252"/>
      <c r="BF93" s="252"/>
      <c r="BG93" s="252"/>
      <c r="BH93" s="252"/>
      <c r="BI93" s="252"/>
      <c r="BJ93" s="252"/>
      <c r="BK93" s="252"/>
      <c r="BL93" s="252"/>
      <c r="BM93" s="252"/>
      <c r="BN93" s="252"/>
      <c r="BO93" s="252"/>
      <c r="BP93" s="252"/>
      <c r="BQ93" s="252"/>
      <c r="BR93" s="252"/>
      <c r="BS93" s="252"/>
      <c r="BT93" s="252"/>
      <c r="BU93" s="252"/>
      <c r="BV93" s="252"/>
      <c r="BW93" s="252"/>
      <c r="BX93" s="252"/>
      <c r="BY93" s="252"/>
      <c r="BZ93" s="252"/>
      <c r="CA93" s="252"/>
      <c r="CB93" s="252"/>
      <c r="CC93" s="252"/>
      <c r="CD93" s="252"/>
      <c r="CE93" s="252"/>
      <c r="CF93" s="252"/>
      <c r="CG93" s="252"/>
      <c r="CH93" s="252"/>
      <c r="CI93" s="252"/>
      <c r="CJ93" s="252"/>
      <c r="CK93" s="252"/>
      <c r="CL93" s="252"/>
      <c r="CM93" s="252"/>
      <c r="CN93" s="252"/>
      <c r="CO93" s="252"/>
      <c r="CP93" s="252"/>
      <c r="CQ93" s="252"/>
      <c r="CR93" s="252"/>
      <c r="CS93" s="252"/>
      <c r="CT93" s="252"/>
      <c r="CU93" s="252"/>
      <c r="CV93" s="252"/>
      <c r="CW93" s="252"/>
      <c r="CX93" s="252"/>
      <c r="CY93" s="252"/>
      <c r="CZ93" s="252"/>
      <c r="DA93" s="252"/>
      <c r="DB93" s="252"/>
      <c r="DC93" s="252"/>
      <c r="DD93" s="252"/>
      <c r="DE93" s="252"/>
      <c r="DF93" s="252"/>
      <c r="DG93" s="252"/>
      <c r="DH93" s="252"/>
      <c r="DI93" s="252"/>
      <c r="DJ93" s="252"/>
      <c r="DK93" s="252"/>
      <c r="DL93" s="252"/>
      <c r="DM93" s="252"/>
      <c r="DN93" s="252"/>
      <c r="DO93" s="252"/>
      <c r="DP93" s="252"/>
      <c r="DQ93" s="252"/>
      <c r="DR93" s="252"/>
      <c r="DS93" s="252"/>
      <c r="DT93" s="252"/>
      <c r="DU93" s="252"/>
      <c r="DV93" s="252"/>
      <c r="DW93" s="252"/>
      <c r="DX93" s="252"/>
      <c r="DY93" s="252"/>
      <c r="DZ93" s="252"/>
      <c r="EA93" s="252"/>
      <c r="EB93" s="252"/>
      <c r="EC93" s="252"/>
      <c r="ED93" s="252"/>
      <c r="EE93" s="252"/>
      <c r="EF93" s="252"/>
      <c r="EG93" s="252"/>
      <c r="EH93" s="252"/>
      <c r="EI93" s="252"/>
      <c r="EJ93" s="252"/>
      <c r="EK93" s="252"/>
      <c r="EL93" s="252"/>
      <c r="EM93" s="252"/>
      <c r="EN93" s="252"/>
      <c r="EO93" s="252"/>
      <c r="EP93" s="252"/>
      <c r="EQ93" s="252"/>
      <c r="ER93" s="252"/>
      <c r="ES93" s="252"/>
      <c r="ET93" s="252"/>
      <c r="EU93" s="252"/>
      <c r="EV93" s="252"/>
      <c r="EW93" s="252"/>
      <c r="EX93" s="252"/>
      <c r="EY93" s="252"/>
      <c r="EZ93" s="252"/>
      <c r="FA93" s="252"/>
      <c r="FB93" s="252"/>
      <c r="FC93" s="252"/>
      <c r="FD93" s="252"/>
    </row>
    <row r="94" spans="1:160" s="251" customFormat="1" ht="12">
      <c r="A94" s="264"/>
      <c r="B94" s="217" t="s">
        <v>93</v>
      </c>
      <c r="C94" s="217" t="s">
        <v>94</v>
      </c>
      <c r="D94" s="217" t="s">
        <v>95</v>
      </c>
      <c r="E94" s="217" t="s">
        <v>96</v>
      </c>
      <c r="F94" s="217" t="s">
        <v>97</v>
      </c>
      <c r="G94" s="217" t="s">
        <v>98</v>
      </c>
      <c r="H94" s="217" t="s">
        <v>99</v>
      </c>
      <c r="I94" s="217" t="s">
        <v>100</v>
      </c>
      <c r="J94" s="217" t="s">
        <v>101</v>
      </c>
      <c r="K94" s="217" t="s">
        <v>102</v>
      </c>
      <c r="L94" s="217" t="s">
        <v>103</v>
      </c>
      <c r="M94" s="217" t="s">
        <v>104</v>
      </c>
      <c r="N94" s="217" t="s">
        <v>105</v>
      </c>
      <c r="O94" s="217" t="s">
        <v>106</v>
      </c>
      <c r="P94" s="217" t="s">
        <v>107</v>
      </c>
      <c r="Q94" s="217" t="s">
        <v>108</v>
      </c>
      <c r="R94" s="217" t="s">
        <v>109</v>
      </c>
      <c r="S94" s="217" t="s">
        <v>110</v>
      </c>
      <c r="T94" s="217" t="s">
        <v>111</v>
      </c>
      <c r="U94" s="217" t="s">
        <v>112</v>
      </c>
      <c r="V94" s="217" t="s">
        <v>113</v>
      </c>
      <c r="W94" s="217" t="s">
        <v>114</v>
      </c>
      <c r="X94" s="217" t="s">
        <v>115</v>
      </c>
      <c r="Y94" s="217" t="s">
        <v>116</v>
      </c>
      <c r="Z94" s="217" t="s">
        <v>117</v>
      </c>
      <c r="AA94" s="217" t="s">
        <v>118</v>
      </c>
      <c r="AB94" s="217" t="s">
        <v>119</v>
      </c>
      <c r="AC94" s="217" t="s">
        <v>120</v>
      </c>
      <c r="AD94" s="217" t="s">
        <v>121</v>
      </c>
      <c r="AE94" s="217" t="s">
        <v>122</v>
      </c>
      <c r="AF94" s="217" t="s">
        <v>123</v>
      </c>
      <c r="AG94" s="217" t="s">
        <v>124</v>
      </c>
      <c r="AH94" s="217" t="s">
        <v>125</v>
      </c>
      <c r="AI94" s="217" t="s">
        <v>126</v>
      </c>
      <c r="AJ94" s="217" t="s">
        <v>127</v>
      </c>
      <c r="AK94" s="217" t="s">
        <v>128</v>
      </c>
      <c r="AL94" s="217" t="s">
        <v>129</v>
      </c>
      <c r="AM94" s="217" t="s">
        <v>130</v>
      </c>
      <c r="AN94" s="217" t="s">
        <v>131</v>
      </c>
      <c r="AO94" s="217" t="s">
        <v>132</v>
      </c>
      <c r="AP94" s="217" t="s">
        <v>133</v>
      </c>
      <c r="AQ94" s="217" t="s">
        <v>134</v>
      </c>
      <c r="AR94" s="217" t="s">
        <v>135</v>
      </c>
      <c r="AS94" s="217" t="s">
        <v>136</v>
      </c>
      <c r="AT94" s="217" t="s">
        <v>137</v>
      </c>
      <c r="AU94" s="217" t="s">
        <v>138</v>
      </c>
      <c r="AV94" s="217" t="s">
        <v>139</v>
      </c>
      <c r="AW94" s="217" t="s">
        <v>140</v>
      </c>
      <c r="AX94" s="218" t="s">
        <v>141</v>
      </c>
      <c r="AY94" s="218" t="s">
        <v>142</v>
      </c>
      <c r="AZ94" s="218" t="s">
        <v>143</v>
      </c>
      <c r="BA94" s="218" t="s">
        <v>144</v>
      </c>
      <c r="BB94" s="218" t="s">
        <v>145</v>
      </c>
      <c r="BC94" s="218" t="s">
        <v>146</v>
      </c>
      <c r="BD94" s="218" t="s">
        <v>147</v>
      </c>
      <c r="BE94" s="218" t="s">
        <v>148</v>
      </c>
      <c r="BF94" s="218" t="s">
        <v>149</v>
      </c>
      <c r="BG94" s="218" t="s">
        <v>150</v>
      </c>
      <c r="BH94" s="218" t="s">
        <v>151</v>
      </c>
      <c r="BI94" s="218" t="s">
        <v>152</v>
      </c>
      <c r="BJ94" s="218" t="s">
        <v>153</v>
      </c>
      <c r="BK94" s="218" t="s">
        <v>154</v>
      </c>
      <c r="BL94" s="218" t="s">
        <v>155</v>
      </c>
      <c r="BM94" s="218" t="s">
        <v>156</v>
      </c>
      <c r="BN94" s="218" t="s">
        <v>157</v>
      </c>
      <c r="BO94" s="218" t="s">
        <v>158</v>
      </c>
      <c r="BP94" s="218" t="s">
        <v>159</v>
      </c>
      <c r="BQ94" s="218" t="s">
        <v>160</v>
      </c>
      <c r="BR94" s="218" t="s">
        <v>161</v>
      </c>
      <c r="BS94" s="218" t="s">
        <v>162</v>
      </c>
      <c r="BT94" s="218" t="s">
        <v>163</v>
      </c>
      <c r="BU94" s="218" t="s">
        <v>164</v>
      </c>
      <c r="BV94" s="218" t="s">
        <v>165</v>
      </c>
      <c r="BW94" s="217" t="s">
        <v>166</v>
      </c>
      <c r="BX94" s="217" t="s">
        <v>167</v>
      </c>
      <c r="BY94" s="217" t="s">
        <v>168</v>
      </c>
      <c r="BZ94" s="217" t="s">
        <v>169</v>
      </c>
      <c r="CA94" s="217" t="s">
        <v>170</v>
      </c>
      <c r="CB94" s="217" t="s">
        <v>171</v>
      </c>
      <c r="CC94" s="217" t="s">
        <v>172</v>
      </c>
      <c r="CD94" s="217" t="s">
        <v>173</v>
      </c>
      <c r="CE94" s="217" t="s">
        <v>174</v>
      </c>
      <c r="CF94" s="217" t="s">
        <v>175</v>
      </c>
      <c r="CG94" s="217" t="s">
        <v>176</v>
      </c>
      <c r="CH94" s="217" t="s">
        <v>177</v>
      </c>
      <c r="CI94" s="217" t="s">
        <v>178</v>
      </c>
      <c r="CJ94" s="217" t="s">
        <v>179</v>
      </c>
      <c r="CK94" s="217" t="s">
        <v>180</v>
      </c>
      <c r="CL94" s="217" t="s">
        <v>181</v>
      </c>
      <c r="CM94" s="217" t="s">
        <v>182</v>
      </c>
      <c r="CN94" s="217" t="s">
        <v>183</v>
      </c>
      <c r="CO94" s="217" t="s">
        <v>184</v>
      </c>
      <c r="CP94" s="217" t="s">
        <v>185</v>
      </c>
      <c r="CQ94" s="217" t="s">
        <v>186</v>
      </c>
      <c r="CR94" s="217" t="s">
        <v>187</v>
      </c>
      <c r="CS94" s="217" t="s">
        <v>188</v>
      </c>
      <c r="CT94" s="217" t="s">
        <v>189</v>
      </c>
      <c r="CU94" s="217" t="s">
        <v>190</v>
      </c>
      <c r="CV94" s="217" t="s">
        <v>191</v>
      </c>
      <c r="CW94" s="217" t="s">
        <v>192</v>
      </c>
      <c r="CX94" s="217" t="s">
        <v>193</v>
      </c>
      <c r="CY94" s="217" t="s">
        <v>194</v>
      </c>
      <c r="CZ94" s="217" t="s">
        <v>195</v>
      </c>
      <c r="DA94" s="217" t="s">
        <v>196</v>
      </c>
      <c r="DB94" s="217" t="s">
        <v>197</v>
      </c>
      <c r="DC94" s="217" t="s">
        <v>198</v>
      </c>
      <c r="DD94" s="217" t="s">
        <v>199</v>
      </c>
      <c r="DE94" s="219" t="s">
        <v>200</v>
      </c>
      <c r="DF94" s="219" t="s">
        <v>201</v>
      </c>
      <c r="DG94" s="217" t="s">
        <v>202</v>
      </c>
      <c r="DH94" s="217" t="s">
        <v>203</v>
      </c>
      <c r="DI94" s="217" t="s">
        <v>204</v>
      </c>
      <c r="DJ94" s="217" t="s">
        <v>205</v>
      </c>
      <c r="DK94" s="217" t="s">
        <v>206</v>
      </c>
      <c r="DL94" s="217" t="s">
        <v>207</v>
      </c>
      <c r="DM94" s="217" t="s">
        <v>208</v>
      </c>
      <c r="DN94" s="217" t="s">
        <v>209</v>
      </c>
      <c r="DO94" s="217" t="s">
        <v>210</v>
      </c>
      <c r="DP94" s="217" t="s">
        <v>211</v>
      </c>
      <c r="DQ94" s="217" t="s">
        <v>212</v>
      </c>
      <c r="DR94" s="217" t="s">
        <v>213</v>
      </c>
      <c r="DS94" s="217" t="s">
        <v>214</v>
      </c>
      <c r="DT94" s="217" t="s">
        <v>215</v>
      </c>
      <c r="DU94" s="217" t="s">
        <v>216</v>
      </c>
      <c r="DV94" s="217" t="s">
        <v>217</v>
      </c>
      <c r="DW94" s="217" t="s">
        <v>218</v>
      </c>
      <c r="DX94" s="217" t="s">
        <v>219</v>
      </c>
      <c r="DY94" s="217" t="s">
        <v>220</v>
      </c>
      <c r="DZ94" s="217" t="s">
        <v>221</v>
      </c>
      <c r="EA94" s="217" t="s">
        <v>222</v>
      </c>
      <c r="EB94" s="217" t="s">
        <v>223</v>
      </c>
      <c r="EC94" s="217" t="s">
        <v>224</v>
      </c>
      <c r="ED94" s="217" t="s">
        <v>225</v>
      </c>
      <c r="EE94" s="217" t="s">
        <v>226</v>
      </c>
      <c r="EF94" s="217" t="s">
        <v>227</v>
      </c>
      <c r="EG94" s="217" t="s">
        <v>228</v>
      </c>
      <c r="EH94" s="217" t="s">
        <v>229</v>
      </c>
      <c r="EI94" s="217" t="s">
        <v>230</v>
      </c>
      <c r="EJ94" s="217" t="s">
        <v>231</v>
      </c>
      <c r="EK94" s="217" t="s">
        <v>232</v>
      </c>
      <c r="EL94" s="217" t="s">
        <v>233</v>
      </c>
      <c r="EM94" s="217" t="s">
        <v>234</v>
      </c>
      <c r="EN94" s="217" t="s">
        <v>235</v>
      </c>
      <c r="EO94" s="217" t="s">
        <v>236</v>
      </c>
      <c r="EP94" s="217" t="s">
        <v>237</v>
      </c>
      <c r="EQ94" s="217" t="s">
        <v>238</v>
      </c>
      <c r="ER94" s="217" t="s">
        <v>239</v>
      </c>
      <c r="ES94" s="217" t="s">
        <v>240</v>
      </c>
      <c r="ET94" s="217" t="s">
        <v>241</v>
      </c>
      <c r="EU94" s="217" t="s">
        <v>242</v>
      </c>
      <c r="EV94" s="217" t="s">
        <v>243</v>
      </c>
      <c r="EW94" s="217" t="s">
        <v>244</v>
      </c>
      <c r="EX94" s="217" t="s">
        <v>245</v>
      </c>
      <c r="EY94" s="217" t="s">
        <v>246</v>
      </c>
      <c r="EZ94" s="217" t="s">
        <v>247</v>
      </c>
      <c r="FA94" s="217" t="s">
        <v>248</v>
      </c>
      <c r="FB94" s="217" t="s">
        <v>258</v>
      </c>
      <c r="FC94" s="217" t="s">
        <v>269</v>
      </c>
      <c r="FD94" s="217" t="s">
        <v>270</v>
      </c>
    </row>
    <row r="95" spans="1:160" s="251" customFormat="1" ht="12">
      <c r="A95" s="265" t="s">
        <v>24</v>
      </c>
      <c r="B95" s="266">
        <v>97.280944684361515</v>
      </c>
      <c r="C95" s="266">
        <v>95.535568060896097</v>
      </c>
      <c r="D95" s="266">
        <v>111.36274837143397</v>
      </c>
      <c r="E95" s="266">
        <v>106.17707930126073</v>
      </c>
      <c r="F95" s="266">
        <v>112.58795882428045</v>
      </c>
      <c r="G95" s="266">
        <v>114.59818126255952</v>
      </c>
      <c r="H95" s="266">
        <v>124.94209260203571</v>
      </c>
      <c r="I95" s="266">
        <v>116.74341985450684</v>
      </c>
      <c r="J95" s="266">
        <v>106.28039636753729</v>
      </c>
      <c r="K95" s="266">
        <v>105.74100382197506</v>
      </c>
      <c r="L95" s="266">
        <v>98.666150062278376</v>
      </c>
      <c r="M95" s="266">
        <v>105.27410168025862</v>
      </c>
      <c r="N95" s="266">
        <v>92.721704666621932</v>
      </c>
      <c r="O95" s="266">
        <v>91.719140385395136</v>
      </c>
      <c r="P95" s="266">
        <v>102.60080628616424</v>
      </c>
      <c r="Q95" s="266">
        <v>102.38549598643567</v>
      </c>
      <c r="R95" s="266">
        <v>107.22741093626496</v>
      </c>
      <c r="S95" s="266">
        <v>107.93938080905259</v>
      </c>
      <c r="T95" s="266">
        <v>116.38468061920003</v>
      </c>
      <c r="U95" s="266">
        <v>107.95692318508684</v>
      </c>
      <c r="V95" s="266">
        <v>102.44533717348828</v>
      </c>
      <c r="W95" s="266">
        <v>101.85162644074695</v>
      </c>
      <c r="X95" s="266">
        <v>95.123273515357511</v>
      </c>
      <c r="Y95" s="266">
        <v>98.848810362012202</v>
      </c>
      <c r="Z95" s="266">
        <v>90.733164499999987</v>
      </c>
      <c r="AA95" s="266">
        <v>86.123123000000007</v>
      </c>
      <c r="AB95" s="266">
        <v>100.81914500000001</v>
      </c>
      <c r="AC95" s="266">
        <v>95.555419099999995</v>
      </c>
      <c r="AD95" s="266">
        <v>101.10729600000001</v>
      </c>
      <c r="AE95" s="266">
        <v>104.63424070000001</v>
      </c>
      <c r="AF95" s="266">
        <v>111.09211869999997</v>
      </c>
      <c r="AG95" s="266">
        <v>105.4970031</v>
      </c>
      <c r="AH95" s="266">
        <v>94.492331300000004</v>
      </c>
      <c r="AI95" s="266">
        <v>100.52981699999999</v>
      </c>
      <c r="AJ95" s="266">
        <v>91.30963770000001</v>
      </c>
      <c r="AK95" s="266">
        <v>92.392488400000005</v>
      </c>
      <c r="AL95" s="266">
        <v>85.328969000000001</v>
      </c>
      <c r="AM95" s="266">
        <v>84.78108619999999</v>
      </c>
      <c r="AN95" s="266">
        <v>90.154990000000012</v>
      </c>
      <c r="AO95" s="266">
        <v>90.304458299999993</v>
      </c>
      <c r="AP95" s="266">
        <v>90.998257000000009</v>
      </c>
      <c r="AQ95" s="266">
        <v>90.614661999999981</v>
      </c>
      <c r="AR95" s="266">
        <v>104.55051320000004</v>
      </c>
      <c r="AS95" s="266">
        <v>95.968225099999984</v>
      </c>
      <c r="AT95" s="266">
        <v>89.269800400000008</v>
      </c>
      <c r="AU95" s="266">
        <v>91.173458800000006</v>
      </c>
      <c r="AV95" s="266">
        <v>82.624715200000011</v>
      </c>
      <c r="AW95" s="266">
        <v>89.697372400000006</v>
      </c>
      <c r="AX95" s="266">
        <v>79.219632799999999</v>
      </c>
      <c r="AY95" s="266">
        <v>76.701323600000009</v>
      </c>
      <c r="AZ95" s="266">
        <v>85.880917800000006</v>
      </c>
      <c r="BA95" s="266">
        <v>86.105660599999993</v>
      </c>
      <c r="BB95" s="266">
        <v>86.567654500000003</v>
      </c>
      <c r="BC95" s="266">
        <v>89.762802900000011</v>
      </c>
      <c r="BD95" s="266">
        <v>100.8356979</v>
      </c>
      <c r="BE95" s="266">
        <v>93.666473200000013</v>
      </c>
      <c r="BF95" s="266">
        <v>85.753202599999995</v>
      </c>
      <c r="BG95" s="266">
        <v>87.218728099999993</v>
      </c>
      <c r="BH95" s="266">
        <v>78.61869940000004</v>
      </c>
      <c r="BI95" s="266">
        <v>85.240105499999984</v>
      </c>
      <c r="BJ95" s="266">
        <v>71.770742199999987</v>
      </c>
      <c r="BK95" s="266">
        <v>72.512883500000001</v>
      </c>
      <c r="BL95" s="266">
        <v>83.216949499999984</v>
      </c>
      <c r="BM95" s="266">
        <v>81.047899000000015</v>
      </c>
      <c r="BN95" s="266">
        <v>82.111960499999995</v>
      </c>
      <c r="BO95" s="266">
        <v>84.728014200000004</v>
      </c>
      <c r="BP95" s="266">
        <v>96.572101000000018</v>
      </c>
      <c r="BQ95" s="266">
        <v>87.391886200000002</v>
      </c>
      <c r="BR95" s="266">
        <v>82.810520699999998</v>
      </c>
      <c r="BS95" s="266">
        <v>80.168797699999985</v>
      </c>
      <c r="BT95" s="266">
        <v>75.673684899999998</v>
      </c>
      <c r="BU95" s="266">
        <v>80.294490600000003</v>
      </c>
      <c r="BV95" s="266">
        <v>69.4846979</v>
      </c>
      <c r="BW95" s="266">
        <v>69.173606100000015</v>
      </c>
      <c r="BX95" s="266">
        <v>75.442479299999988</v>
      </c>
      <c r="BY95" s="266">
        <v>76.736441000000013</v>
      </c>
      <c r="BZ95" s="266">
        <v>76.121137500000003</v>
      </c>
      <c r="CA95" s="266">
        <v>79.469563399999998</v>
      </c>
      <c r="CB95" s="266">
        <v>86.644212999999993</v>
      </c>
      <c r="CC95" s="266">
        <v>86.206550900000011</v>
      </c>
      <c r="CD95" s="266">
        <v>78.490524099999988</v>
      </c>
      <c r="CE95" s="266">
        <v>76.354450999999997</v>
      </c>
      <c r="CF95" s="266">
        <v>69.585984100000005</v>
      </c>
      <c r="CG95" s="266">
        <v>75.11721</v>
      </c>
      <c r="CH95" s="266">
        <v>65.192403600000006</v>
      </c>
      <c r="CI95" s="266">
        <v>63.780132000000009</v>
      </c>
      <c r="CJ95" s="266">
        <v>74.019925000000001</v>
      </c>
      <c r="CK95" s="266">
        <v>67.240062600000002</v>
      </c>
      <c r="CL95" s="266">
        <v>71.408333200000015</v>
      </c>
      <c r="CM95" s="266">
        <v>78.39302570000001</v>
      </c>
      <c r="CN95" s="266">
        <v>81.032480300000017</v>
      </c>
      <c r="CO95" s="266">
        <v>81.907301600000011</v>
      </c>
      <c r="CP95" s="266">
        <v>67.0860682</v>
      </c>
      <c r="CQ95" s="266">
        <v>70.354661400000012</v>
      </c>
      <c r="CR95" s="266">
        <v>65.333857599999988</v>
      </c>
      <c r="CS95" s="266">
        <v>69.352927399999984</v>
      </c>
      <c r="CT95" s="266">
        <v>58.836378900000014</v>
      </c>
      <c r="CU95" s="266">
        <v>57.377273399999986</v>
      </c>
      <c r="CV95" s="266">
        <v>67.284542500000001</v>
      </c>
      <c r="CW95" s="266">
        <v>66.803898500000017</v>
      </c>
      <c r="CX95" s="266">
        <v>68.5034651</v>
      </c>
      <c r="CY95" s="266">
        <v>69.005091799999988</v>
      </c>
      <c r="CZ95" s="266">
        <v>81.68963149999999</v>
      </c>
      <c r="DA95" s="266">
        <v>77.651793900000001</v>
      </c>
      <c r="DB95" s="266">
        <v>66.482449099999997</v>
      </c>
      <c r="DC95" s="266">
        <v>72.210373100000012</v>
      </c>
      <c r="DD95" s="266">
        <v>64.239194099999978</v>
      </c>
      <c r="DE95" s="266">
        <v>67.130665800000031</v>
      </c>
      <c r="DF95" s="266">
        <v>60.6488412</v>
      </c>
      <c r="DG95" s="266">
        <v>59.036854100000014</v>
      </c>
      <c r="DH95" s="266">
        <v>66.494154899999984</v>
      </c>
      <c r="DI95" s="266">
        <v>66.995364300000006</v>
      </c>
      <c r="DJ95" s="266">
        <v>69.002887600000008</v>
      </c>
      <c r="DK95" s="266">
        <v>69.595988599999984</v>
      </c>
      <c r="DL95" s="266">
        <v>79.467080999999993</v>
      </c>
      <c r="DM95" s="266">
        <v>73.950717400000002</v>
      </c>
      <c r="DN95" s="266">
        <v>69.094875500000001</v>
      </c>
      <c r="DO95" s="266">
        <v>71.467397199999994</v>
      </c>
      <c r="DP95" s="266">
        <v>61.843795800000009</v>
      </c>
      <c r="DQ95" s="266">
        <v>70.315328199999982</v>
      </c>
      <c r="DR95" s="266">
        <v>62.669793000000013</v>
      </c>
      <c r="DS95" s="266">
        <v>58.307638399999988</v>
      </c>
      <c r="DT95" s="266">
        <v>66.982128399999979</v>
      </c>
      <c r="DU95" s="266">
        <v>68.3072485</v>
      </c>
      <c r="DV95" s="266">
        <v>68.845158900000015</v>
      </c>
      <c r="DW95" s="266">
        <v>72.388463899999991</v>
      </c>
      <c r="DX95" s="266">
        <v>82.699904099999998</v>
      </c>
      <c r="DY95" s="266">
        <v>73.191712900000013</v>
      </c>
      <c r="DZ95" s="266">
        <v>67.854756200000011</v>
      </c>
      <c r="EA95" s="266">
        <v>69.344731199999984</v>
      </c>
      <c r="EB95" s="266">
        <v>63.159628300000001</v>
      </c>
      <c r="EC95" s="266">
        <v>70.095271999999994</v>
      </c>
      <c r="ED95" s="266">
        <v>60.446953600000001</v>
      </c>
      <c r="EE95" s="266">
        <v>64.022775899999985</v>
      </c>
      <c r="EF95" s="266">
        <v>69.051048300000019</v>
      </c>
      <c r="EG95" s="266">
        <v>67.16124640000001</v>
      </c>
      <c r="EH95" s="266">
        <v>70.742589899999984</v>
      </c>
      <c r="EI95" s="266">
        <v>75.04136840000001</v>
      </c>
      <c r="EJ95" s="266">
        <v>82.536129900000006</v>
      </c>
      <c r="EK95" s="266">
        <v>79.614088300000006</v>
      </c>
      <c r="EL95" s="266">
        <v>71.85001849999999</v>
      </c>
      <c r="EM95" s="266">
        <v>69.845619600000006</v>
      </c>
      <c r="EN95" s="266">
        <v>66.251543099999992</v>
      </c>
      <c r="EO95" s="266">
        <v>70.157920499999989</v>
      </c>
      <c r="EP95" s="266">
        <v>60.918491899999999</v>
      </c>
      <c r="EQ95" s="266">
        <v>61.053429600000015</v>
      </c>
      <c r="ER95" s="266">
        <v>72.190952600000017</v>
      </c>
      <c r="ES95" s="266">
        <v>70.198034800000002</v>
      </c>
      <c r="ET95" s="266">
        <v>71.907477500000013</v>
      </c>
      <c r="EU95" s="266">
        <v>77.724757199999985</v>
      </c>
      <c r="EV95" s="266">
        <v>81.277178599999985</v>
      </c>
      <c r="EW95" s="266">
        <v>80.204920899999991</v>
      </c>
      <c r="EX95" s="266">
        <v>71.866229000000018</v>
      </c>
      <c r="EY95" s="266">
        <v>71.501637200000019</v>
      </c>
      <c r="EZ95" s="266">
        <v>66.180698399999983</v>
      </c>
      <c r="FA95" s="266">
        <v>71.492895299999958</v>
      </c>
      <c r="FB95" s="266">
        <v>66.633233500000017</v>
      </c>
      <c r="FC95" s="266">
        <v>63.231789100000015</v>
      </c>
      <c r="FD95" s="266">
        <v>76.8</v>
      </c>
    </row>
    <row r="96" spans="1:160" s="251" customFormat="1" ht="12">
      <c r="A96" s="267" t="s">
        <v>21</v>
      </c>
      <c r="B96" s="262">
        <v>283.9179349371156</v>
      </c>
      <c r="C96" s="262">
        <v>300.29111781517668</v>
      </c>
      <c r="D96" s="262">
        <v>322.90489152755754</v>
      </c>
      <c r="E96" s="262">
        <v>323.80920017122924</v>
      </c>
      <c r="F96" s="262">
        <v>330.13255331127812</v>
      </c>
      <c r="G96" s="262">
        <v>323.82213182288069</v>
      </c>
      <c r="H96" s="262">
        <v>343.72455187937197</v>
      </c>
      <c r="I96" s="262">
        <v>291.97403088877877</v>
      </c>
      <c r="J96" s="262">
        <v>312.08553652384489</v>
      </c>
      <c r="K96" s="262">
        <v>309.81008054214408</v>
      </c>
      <c r="L96" s="262">
        <v>311.26630737290623</v>
      </c>
      <c r="M96" s="262">
        <v>314.32427231050548</v>
      </c>
      <c r="N96" s="262">
        <v>297.53370341499635</v>
      </c>
      <c r="O96" s="262">
        <v>305.85708458063658</v>
      </c>
      <c r="P96" s="262">
        <v>350.82221324236173</v>
      </c>
      <c r="Q96" s="262">
        <v>309.01315185555507</v>
      </c>
      <c r="R96" s="262">
        <v>350.42092031241589</v>
      </c>
      <c r="S96" s="262">
        <v>342.86939986755635</v>
      </c>
      <c r="T96" s="262">
        <v>350.92248939113676</v>
      </c>
      <c r="U96" s="262">
        <v>299.14830650233631</v>
      </c>
      <c r="V96" s="262">
        <v>324.30954350241797</v>
      </c>
      <c r="W96" s="262">
        <v>336.29714670392644</v>
      </c>
      <c r="X96" s="262">
        <v>330.16399395103139</v>
      </c>
      <c r="Y96" s="262">
        <v>310.50516837963323</v>
      </c>
      <c r="Z96" s="262">
        <v>323.45283869999997</v>
      </c>
      <c r="AA96" s="262">
        <v>317.02797270000002</v>
      </c>
      <c r="AB96" s="262">
        <v>367.41611970000002</v>
      </c>
      <c r="AC96" s="262">
        <v>325.75490639999998</v>
      </c>
      <c r="AD96" s="262">
        <v>360.85617585</v>
      </c>
      <c r="AE96" s="262">
        <v>354.49444484999998</v>
      </c>
      <c r="AF96" s="262">
        <v>372.68581185000005</v>
      </c>
      <c r="AG96" s="262">
        <v>318.65035590000002</v>
      </c>
      <c r="AH96" s="262">
        <v>317.81761560000007</v>
      </c>
      <c r="AI96" s="262">
        <v>359.61009795000007</v>
      </c>
      <c r="AJ96" s="262">
        <v>340.48255274999997</v>
      </c>
      <c r="AK96" s="262">
        <v>311.74232085000006</v>
      </c>
      <c r="AL96" s="262">
        <v>329.12664659999996</v>
      </c>
      <c r="AM96" s="262">
        <v>326.55967064999993</v>
      </c>
      <c r="AN96" s="262">
        <v>322.08525179999998</v>
      </c>
      <c r="AO96" s="262">
        <v>341.60929514999992</v>
      </c>
      <c r="AP96" s="262">
        <v>333.02183804999999</v>
      </c>
      <c r="AQ96" s="262">
        <v>308.25558180000002</v>
      </c>
      <c r="AR96" s="262">
        <v>366.80880239999999</v>
      </c>
      <c r="AS96" s="262">
        <v>291.90305790000002</v>
      </c>
      <c r="AT96" s="262">
        <v>299.00132595000002</v>
      </c>
      <c r="AU96" s="262">
        <v>327.12349725000001</v>
      </c>
      <c r="AV96" s="262">
        <v>295.41416084999997</v>
      </c>
      <c r="AW96" s="262">
        <v>311.15652119999999</v>
      </c>
      <c r="AX96" s="262">
        <v>294.61869089999999</v>
      </c>
      <c r="AY96" s="262">
        <v>296.14383585000002</v>
      </c>
      <c r="AZ96" s="262">
        <v>318.92701140000003</v>
      </c>
      <c r="BA96" s="262">
        <v>311.74678169999999</v>
      </c>
      <c r="BB96" s="262">
        <v>324.60635654999993</v>
      </c>
      <c r="BC96" s="262">
        <v>330.11259795000012</v>
      </c>
      <c r="BD96" s="262">
        <v>359.51684444999984</v>
      </c>
      <c r="BE96" s="262">
        <v>292.82884470000005</v>
      </c>
      <c r="BF96" s="262">
        <v>313.84086614999995</v>
      </c>
      <c r="BG96" s="262">
        <v>327.71720430000016</v>
      </c>
      <c r="BH96" s="262">
        <v>312.06142170000015</v>
      </c>
      <c r="BI96" s="262">
        <v>314.71273980000001</v>
      </c>
      <c r="BJ96" s="262">
        <v>275.45513805000007</v>
      </c>
      <c r="BK96" s="262">
        <v>293.3994816</v>
      </c>
      <c r="BL96" s="262">
        <v>334.39098780000006</v>
      </c>
      <c r="BM96" s="262">
        <v>312.13464794999999</v>
      </c>
      <c r="BN96" s="262">
        <v>319.40030654999998</v>
      </c>
      <c r="BO96" s="262">
        <v>329.46209010000001</v>
      </c>
      <c r="BP96" s="262">
        <v>349.89652980000005</v>
      </c>
      <c r="BQ96" s="262">
        <v>291.64792004999993</v>
      </c>
      <c r="BR96" s="262">
        <v>306.91931399999999</v>
      </c>
      <c r="BS96" s="262">
        <v>314.75844540000003</v>
      </c>
      <c r="BT96" s="262">
        <v>314.08467074999999</v>
      </c>
      <c r="BU96" s="262">
        <v>308.15628389999995</v>
      </c>
      <c r="BV96" s="262">
        <v>286.70812380000001</v>
      </c>
      <c r="BW96" s="262">
        <v>296.54101709999998</v>
      </c>
      <c r="BX96" s="262">
        <v>325.29728115</v>
      </c>
      <c r="BY96" s="262">
        <v>304.78741064999997</v>
      </c>
      <c r="BZ96" s="262">
        <v>317.57379029999998</v>
      </c>
      <c r="CA96" s="262">
        <v>314.43724350000002</v>
      </c>
      <c r="CB96" s="262">
        <v>324.05916239999993</v>
      </c>
      <c r="CC96" s="262">
        <v>303.75287640000005</v>
      </c>
      <c r="CD96" s="262">
        <v>308.08672154999999</v>
      </c>
      <c r="CE96" s="262">
        <v>294.73539750000003</v>
      </c>
      <c r="CF96" s="262">
        <v>286.99313174999997</v>
      </c>
      <c r="CG96" s="262">
        <v>293.33196855</v>
      </c>
      <c r="CH96" s="262">
        <v>271.01480174999995</v>
      </c>
      <c r="CI96" s="262">
        <v>279.44861309999999</v>
      </c>
      <c r="CJ96" s="262">
        <v>299.75935994999998</v>
      </c>
      <c r="CK96" s="262">
        <v>269.93484135000006</v>
      </c>
      <c r="CL96" s="262">
        <v>292.36427460000004</v>
      </c>
      <c r="CM96" s="262">
        <v>300.46679279999995</v>
      </c>
      <c r="CN96" s="262">
        <v>305.66022614999997</v>
      </c>
      <c r="CO96" s="262">
        <v>283.47163740000008</v>
      </c>
      <c r="CP96" s="262">
        <v>254.57846355000001</v>
      </c>
      <c r="CQ96" s="262">
        <v>282.91743630000013</v>
      </c>
      <c r="CR96" s="262">
        <v>270.01191779999999</v>
      </c>
      <c r="CS96" s="262">
        <v>266.89202415</v>
      </c>
      <c r="CT96" s="262">
        <v>245.98995074999996</v>
      </c>
      <c r="CU96" s="262">
        <v>249.99544215</v>
      </c>
      <c r="CV96" s="262">
        <v>276.77991734999995</v>
      </c>
      <c r="CW96" s="262">
        <v>283.51924739999998</v>
      </c>
      <c r="CX96" s="262">
        <v>262.57889969999997</v>
      </c>
      <c r="CY96" s="262">
        <v>256.83055109999998</v>
      </c>
      <c r="CZ96" s="262">
        <v>306.90508274999979</v>
      </c>
      <c r="DA96" s="262">
        <v>275.15493629999997</v>
      </c>
      <c r="DB96" s="262">
        <v>259.49289195</v>
      </c>
      <c r="DC96" s="262">
        <v>290.91350475000007</v>
      </c>
      <c r="DD96" s="262">
        <v>267.10098030000006</v>
      </c>
      <c r="DE96" s="262">
        <v>266.77308195000001</v>
      </c>
      <c r="DF96" s="262">
        <v>261.04188330000005</v>
      </c>
      <c r="DG96" s="262">
        <v>255.93389955000001</v>
      </c>
      <c r="DH96" s="262">
        <v>282.05304569999998</v>
      </c>
      <c r="DI96" s="262">
        <v>276.72382034999998</v>
      </c>
      <c r="DJ96" s="262">
        <v>287.16541784999998</v>
      </c>
      <c r="DK96" s="262">
        <v>279.35476965000004</v>
      </c>
      <c r="DL96" s="262">
        <v>315.18547604999998</v>
      </c>
      <c r="DM96" s="262">
        <v>266.03755919999998</v>
      </c>
      <c r="DN96" s="262">
        <v>275.64915914999995</v>
      </c>
      <c r="DO96" s="262">
        <v>294.76442924999998</v>
      </c>
      <c r="DP96" s="262">
        <v>267.01642079999999</v>
      </c>
      <c r="DQ96" s="262">
        <v>287.0877825</v>
      </c>
      <c r="DR96" s="262">
        <v>271.93288815000011</v>
      </c>
      <c r="DS96" s="262">
        <v>269.74893465000002</v>
      </c>
      <c r="DT96" s="262">
        <v>301.68142740000002</v>
      </c>
      <c r="DU96" s="262">
        <v>292.35269295000001</v>
      </c>
      <c r="DV96" s="262">
        <v>291.63847049999998</v>
      </c>
      <c r="DW96" s="262">
        <v>305.62970399999995</v>
      </c>
      <c r="DX96" s="262">
        <v>336.57394770000002</v>
      </c>
      <c r="DY96" s="262">
        <v>280.01932244999995</v>
      </c>
      <c r="DZ96" s="262">
        <v>280.24299630000002</v>
      </c>
      <c r="EA96" s="262">
        <v>295.66103939999994</v>
      </c>
      <c r="EB96" s="262">
        <v>284.56182359999997</v>
      </c>
      <c r="EC96" s="262">
        <v>296.39244285000001</v>
      </c>
      <c r="ED96" s="262">
        <v>285.65620154999999</v>
      </c>
      <c r="EE96" s="262">
        <v>304.03203660000003</v>
      </c>
      <c r="EF96" s="262">
        <v>324.44776350000001</v>
      </c>
      <c r="EG96" s="262">
        <v>318.14135325000001</v>
      </c>
      <c r="EH96" s="262">
        <v>309.11367960000001</v>
      </c>
      <c r="EI96" s="262">
        <v>316.63367909999999</v>
      </c>
      <c r="EJ96" s="262">
        <v>330.93293895000005</v>
      </c>
      <c r="EK96" s="262">
        <v>308.14068644999998</v>
      </c>
      <c r="EL96" s="262">
        <v>303.99408314999999</v>
      </c>
      <c r="EM96" s="262">
        <v>299.93731785000006</v>
      </c>
      <c r="EN96" s="262">
        <v>302.31655515</v>
      </c>
      <c r="EO96" s="262">
        <v>301.41788535000001</v>
      </c>
      <c r="EP96" s="262">
        <v>285.12970740000003</v>
      </c>
      <c r="EQ96" s="262">
        <v>285.79749975000004</v>
      </c>
      <c r="ER96" s="262">
        <v>330.53146245000005</v>
      </c>
      <c r="ES96" s="262">
        <v>295.52450219999997</v>
      </c>
      <c r="ET96" s="262">
        <v>325.07734364999993</v>
      </c>
      <c r="EU96" s="262">
        <v>329.96818439999993</v>
      </c>
      <c r="EV96" s="262">
        <v>333.04879979999998</v>
      </c>
      <c r="EW96" s="262">
        <v>308.85473295000003</v>
      </c>
      <c r="EX96" s="262">
        <v>296.34647850000005</v>
      </c>
      <c r="EY96" s="262">
        <v>306.78024104999997</v>
      </c>
      <c r="EZ96" s="262">
        <v>306.75544245000003</v>
      </c>
      <c r="FA96" s="262">
        <v>303.07925700000004</v>
      </c>
      <c r="FB96" s="262">
        <v>301.11226019999998</v>
      </c>
      <c r="FC96" s="262">
        <v>293.70783914999998</v>
      </c>
      <c r="FD96" s="262">
        <v>335.9</v>
      </c>
    </row>
    <row r="97" spans="1:160" s="251" customFormat="1" ht="13.7" customHeight="1">
      <c r="A97" s="246" t="s">
        <v>37</v>
      </c>
      <c r="B97" s="247">
        <f t="shared" ref="B97:BM97" si="6">B95+B96</f>
        <v>381.19887962147709</v>
      </c>
      <c r="C97" s="247">
        <f t="shared" si="6"/>
        <v>395.82668587607276</v>
      </c>
      <c r="D97" s="247">
        <f t="shared" si="6"/>
        <v>434.26763989899149</v>
      </c>
      <c r="E97" s="247">
        <f t="shared" si="6"/>
        <v>429.98627947248997</v>
      </c>
      <c r="F97" s="247">
        <f t="shared" si="6"/>
        <v>442.72051213555858</v>
      </c>
      <c r="G97" s="247">
        <f t="shared" si="6"/>
        <v>438.42031308544023</v>
      </c>
      <c r="H97" s="247">
        <f t="shared" si="6"/>
        <v>468.66664448140767</v>
      </c>
      <c r="I97" s="247">
        <f t="shared" si="6"/>
        <v>408.71745074328561</v>
      </c>
      <c r="J97" s="247">
        <f t="shared" si="6"/>
        <v>418.36593289138216</v>
      </c>
      <c r="K97" s="247">
        <f t="shared" si="6"/>
        <v>415.55108436411911</v>
      </c>
      <c r="L97" s="247">
        <f t="shared" si="6"/>
        <v>409.93245743518457</v>
      </c>
      <c r="M97" s="247">
        <f t="shared" si="6"/>
        <v>419.59837399076412</v>
      </c>
      <c r="N97" s="247">
        <f t="shared" si="6"/>
        <v>390.25540808161827</v>
      </c>
      <c r="O97" s="247">
        <f t="shared" si="6"/>
        <v>397.5762249660317</v>
      </c>
      <c r="P97" s="247">
        <f t="shared" si="6"/>
        <v>453.42301952852597</v>
      </c>
      <c r="Q97" s="247">
        <f t="shared" si="6"/>
        <v>411.39864784199074</v>
      </c>
      <c r="R97" s="247">
        <f t="shared" si="6"/>
        <v>457.64833124868085</v>
      </c>
      <c r="S97" s="247">
        <f t="shared" si="6"/>
        <v>450.80878067660893</v>
      </c>
      <c r="T97" s="247">
        <f t="shared" si="6"/>
        <v>467.30717001033679</v>
      </c>
      <c r="U97" s="247">
        <f t="shared" si="6"/>
        <v>407.10522968742316</v>
      </c>
      <c r="V97" s="247">
        <f t="shared" si="6"/>
        <v>426.75488067590624</v>
      </c>
      <c r="W97" s="247">
        <f t="shared" si="6"/>
        <v>438.14877314467338</v>
      </c>
      <c r="X97" s="247">
        <f t="shared" si="6"/>
        <v>425.28726746638893</v>
      </c>
      <c r="Y97" s="247">
        <f t="shared" si="6"/>
        <v>409.35397874164545</v>
      </c>
      <c r="Z97" s="247">
        <f t="shared" si="6"/>
        <v>414.18600319999996</v>
      </c>
      <c r="AA97" s="247">
        <f t="shared" si="6"/>
        <v>403.15109570000004</v>
      </c>
      <c r="AB97" s="247">
        <f t="shared" si="6"/>
        <v>468.23526470000002</v>
      </c>
      <c r="AC97" s="247">
        <f t="shared" si="6"/>
        <v>421.31032549999998</v>
      </c>
      <c r="AD97" s="247">
        <f t="shared" si="6"/>
        <v>461.96347185000002</v>
      </c>
      <c r="AE97" s="247">
        <f t="shared" si="6"/>
        <v>459.12868555</v>
      </c>
      <c r="AF97" s="247">
        <f t="shared" si="6"/>
        <v>483.77793055000001</v>
      </c>
      <c r="AG97" s="247">
        <f t="shared" si="6"/>
        <v>424.14735900000005</v>
      </c>
      <c r="AH97" s="247">
        <f t="shared" si="6"/>
        <v>412.30994690000006</v>
      </c>
      <c r="AI97" s="247">
        <f t="shared" si="6"/>
        <v>460.13991495000005</v>
      </c>
      <c r="AJ97" s="247">
        <f t="shared" si="6"/>
        <v>431.79219044999996</v>
      </c>
      <c r="AK97" s="247">
        <f t="shared" si="6"/>
        <v>404.13480925000005</v>
      </c>
      <c r="AL97" s="247">
        <f t="shared" si="6"/>
        <v>414.45561559999999</v>
      </c>
      <c r="AM97" s="247">
        <f t="shared" si="6"/>
        <v>411.34075684999993</v>
      </c>
      <c r="AN97" s="247">
        <f t="shared" si="6"/>
        <v>412.24024179999998</v>
      </c>
      <c r="AO97" s="247">
        <f t="shared" si="6"/>
        <v>431.91375344999994</v>
      </c>
      <c r="AP97" s="247">
        <f t="shared" si="6"/>
        <v>424.02009505000001</v>
      </c>
      <c r="AQ97" s="247">
        <f t="shared" si="6"/>
        <v>398.87024380000003</v>
      </c>
      <c r="AR97" s="247">
        <f t="shared" si="6"/>
        <v>471.35931560000006</v>
      </c>
      <c r="AS97" s="247">
        <f t="shared" si="6"/>
        <v>387.87128300000001</v>
      </c>
      <c r="AT97" s="247">
        <f t="shared" si="6"/>
        <v>388.27112635000003</v>
      </c>
      <c r="AU97" s="247">
        <f t="shared" si="6"/>
        <v>418.29695605000001</v>
      </c>
      <c r="AV97" s="247">
        <f t="shared" si="6"/>
        <v>378.03887605</v>
      </c>
      <c r="AW97" s="247">
        <f t="shared" si="6"/>
        <v>400.85389359999999</v>
      </c>
      <c r="AX97" s="247">
        <f t="shared" si="6"/>
        <v>373.83832369999999</v>
      </c>
      <c r="AY97" s="247">
        <f t="shared" si="6"/>
        <v>372.84515945000004</v>
      </c>
      <c r="AZ97" s="247">
        <f t="shared" si="6"/>
        <v>404.80792920000005</v>
      </c>
      <c r="BA97" s="247">
        <f t="shared" si="6"/>
        <v>397.85244230000001</v>
      </c>
      <c r="BB97" s="247">
        <f t="shared" si="6"/>
        <v>411.17401104999993</v>
      </c>
      <c r="BC97" s="247">
        <f t="shared" si="6"/>
        <v>419.87540085000012</v>
      </c>
      <c r="BD97" s="247">
        <f t="shared" si="6"/>
        <v>460.35254234999985</v>
      </c>
      <c r="BE97" s="247">
        <f t="shared" si="6"/>
        <v>386.49531790000003</v>
      </c>
      <c r="BF97" s="247">
        <f t="shared" si="6"/>
        <v>399.59406874999996</v>
      </c>
      <c r="BG97" s="247">
        <f t="shared" si="6"/>
        <v>414.93593240000018</v>
      </c>
      <c r="BH97" s="247">
        <f t="shared" si="6"/>
        <v>390.68012110000018</v>
      </c>
      <c r="BI97" s="247">
        <f t="shared" si="6"/>
        <v>399.95284529999998</v>
      </c>
      <c r="BJ97" s="247">
        <f t="shared" si="6"/>
        <v>347.22588025000005</v>
      </c>
      <c r="BK97" s="247">
        <f t="shared" si="6"/>
        <v>365.91236509999999</v>
      </c>
      <c r="BL97" s="247">
        <f t="shared" si="6"/>
        <v>417.60793730000006</v>
      </c>
      <c r="BM97" s="247">
        <f t="shared" si="6"/>
        <v>393.18254695000002</v>
      </c>
      <c r="BN97" s="247">
        <f t="shared" ref="BN97:DY97" si="7">BN95+BN96</f>
        <v>401.51226704999999</v>
      </c>
      <c r="BO97" s="247">
        <f t="shared" si="7"/>
        <v>414.19010430000003</v>
      </c>
      <c r="BP97" s="247">
        <f t="shared" si="7"/>
        <v>446.46863080000008</v>
      </c>
      <c r="BQ97" s="247">
        <f t="shared" si="7"/>
        <v>379.03980624999991</v>
      </c>
      <c r="BR97" s="247">
        <f t="shared" si="7"/>
        <v>389.72983469999997</v>
      </c>
      <c r="BS97" s="247">
        <f t="shared" si="7"/>
        <v>394.9272431</v>
      </c>
      <c r="BT97" s="247">
        <f t="shared" si="7"/>
        <v>389.75835565</v>
      </c>
      <c r="BU97" s="247">
        <f t="shared" si="7"/>
        <v>388.45077449999997</v>
      </c>
      <c r="BV97" s="247">
        <f t="shared" si="7"/>
        <v>356.19282170000002</v>
      </c>
      <c r="BW97" s="247">
        <f t="shared" si="7"/>
        <v>365.71462320000001</v>
      </c>
      <c r="BX97" s="247">
        <f t="shared" si="7"/>
        <v>400.73976045000001</v>
      </c>
      <c r="BY97" s="247">
        <f t="shared" si="7"/>
        <v>381.52385164999998</v>
      </c>
      <c r="BZ97" s="247">
        <f t="shared" si="7"/>
        <v>393.69492779999996</v>
      </c>
      <c r="CA97" s="247">
        <f t="shared" si="7"/>
        <v>393.90680689999999</v>
      </c>
      <c r="CB97" s="247">
        <f t="shared" si="7"/>
        <v>410.70337539999991</v>
      </c>
      <c r="CC97" s="247">
        <f t="shared" si="7"/>
        <v>389.95942730000007</v>
      </c>
      <c r="CD97" s="247">
        <f t="shared" si="7"/>
        <v>386.57724565000001</v>
      </c>
      <c r="CE97" s="247">
        <f t="shared" si="7"/>
        <v>371.08984850000002</v>
      </c>
      <c r="CF97" s="247">
        <f t="shared" si="7"/>
        <v>356.57911584999999</v>
      </c>
      <c r="CG97" s="247">
        <f t="shared" si="7"/>
        <v>368.44917855</v>
      </c>
      <c r="CH97" s="247">
        <f t="shared" si="7"/>
        <v>336.20720534999998</v>
      </c>
      <c r="CI97" s="247">
        <f t="shared" si="7"/>
        <v>343.22874509999997</v>
      </c>
      <c r="CJ97" s="247">
        <f t="shared" si="7"/>
        <v>373.77928494999998</v>
      </c>
      <c r="CK97" s="247">
        <f t="shared" si="7"/>
        <v>337.17490395000004</v>
      </c>
      <c r="CL97" s="247">
        <f t="shared" si="7"/>
        <v>363.77260780000006</v>
      </c>
      <c r="CM97" s="247">
        <f t="shared" si="7"/>
        <v>378.85981849999996</v>
      </c>
      <c r="CN97" s="247">
        <f t="shared" si="7"/>
        <v>386.69270645</v>
      </c>
      <c r="CO97" s="247">
        <f t="shared" si="7"/>
        <v>365.37893900000006</v>
      </c>
      <c r="CP97" s="247">
        <f t="shared" si="7"/>
        <v>321.66453175000004</v>
      </c>
      <c r="CQ97" s="247">
        <f t="shared" si="7"/>
        <v>353.27209770000013</v>
      </c>
      <c r="CR97" s="247">
        <f t="shared" si="7"/>
        <v>335.34577539999998</v>
      </c>
      <c r="CS97" s="247">
        <f t="shared" si="7"/>
        <v>336.24495155</v>
      </c>
      <c r="CT97" s="247">
        <f t="shared" si="7"/>
        <v>304.82632964999999</v>
      </c>
      <c r="CU97" s="247">
        <f t="shared" si="7"/>
        <v>307.37271555000001</v>
      </c>
      <c r="CV97" s="247">
        <f t="shared" si="7"/>
        <v>344.06445984999993</v>
      </c>
      <c r="CW97" s="247">
        <f t="shared" si="7"/>
        <v>350.32314589999999</v>
      </c>
      <c r="CX97" s="247">
        <f t="shared" si="7"/>
        <v>331.08236479999994</v>
      </c>
      <c r="CY97" s="247">
        <f t="shared" si="7"/>
        <v>325.83564289999998</v>
      </c>
      <c r="CZ97" s="247">
        <f t="shared" si="7"/>
        <v>388.59471424999981</v>
      </c>
      <c r="DA97" s="247">
        <f t="shared" si="7"/>
        <v>352.80673019999995</v>
      </c>
      <c r="DB97" s="247">
        <f t="shared" si="7"/>
        <v>325.97534105</v>
      </c>
      <c r="DC97" s="247">
        <f t="shared" si="7"/>
        <v>363.1238778500001</v>
      </c>
      <c r="DD97" s="247">
        <f t="shared" si="7"/>
        <v>331.34017440000002</v>
      </c>
      <c r="DE97" s="247">
        <f t="shared" si="7"/>
        <v>333.90374775000004</v>
      </c>
      <c r="DF97" s="247">
        <f t="shared" si="7"/>
        <v>321.69072450000004</v>
      </c>
      <c r="DG97" s="247">
        <f t="shared" si="7"/>
        <v>314.97075365000001</v>
      </c>
      <c r="DH97" s="247">
        <f t="shared" si="7"/>
        <v>348.5472006</v>
      </c>
      <c r="DI97" s="247">
        <f t="shared" si="7"/>
        <v>343.71918464999999</v>
      </c>
      <c r="DJ97" s="247">
        <f t="shared" si="7"/>
        <v>356.16830544999999</v>
      </c>
      <c r="DK97" s="247">
        <f t="shared" si="7"/>
        <v>348.95075825000004</v>
      </c>
      <c r="DL97" s="247">
        <f t="shared" si="7"/>
        <v>394.65255704999998</v>
      </c>
      <c r="DM97" s="247">
        <f t="shared" si="7"/>
        <v>339.98827659999995</v>
      </c>
      <c r="DN97" s="247">
        <f t="shared" si="7"/>
        <v>344.74403464999995</v>
      </c>
      <c r="DO97" s="247">
        <f t="shared" si="7"/>
        <v>366.23182644999997</v>
      </c>
      <c r="DP97" s="247">
        <f t="shared" si="7"/>
        <v>328.8602166</v>
      </c>
      <c r="DQ97" s="247">
        <f t="shared" si="7"/>
        <v>357.40311069999996</v>
      </c>
      <c r="DR97" s="247">
        <f t="shared" si="7"/>
        <v>334.60268115000014</v>
      </c>
      <c r="DS97" s="247">
        <f t="shared" si="7"/>
        <v>328.05657305</v>
      </c>
      <c r="DT97" s="247">
        <f t="shared" si="7"/>
        <v>368.66355579999998</v>
      </c>
      <c r="DU97" s="247">
        <f t="shared" si="7"/>
        <v>360.65994145000002</v>
      </c>
      <c r="DV97" s="247">
        <f t="shared" si="7"/>
        <v>360.48362939999998</v>
      </c>
      <c r="DW97" s="247">
        <f t="shared" si="7"/>
        <v>378.01816789999992</v>
      </c>
      <c r="DX97" s="247">
        <f t="shared" si="7"/>
        <v>419.27385179999999</v>
      </c>
      <c r="DY97" s="247">
        <f t="shared" si="7"/>
        <v>353.21103534999997</v>
      </c>
      <c r="DZ97" s="247">
        <f t="shared" ref="DZ97:FA97" si="8">DZ95+DZ96</f>
        <v>348.09775250000001</v>
      </c>
      <c r="EA97" s="247">
        <f t="shared" si="8"/>
        <v>365.00577059999989</v>
      </c>
      <c r="EB97" s="247">
        <f t="shared" si="8"/>
        <v>347.72145189999998</v>
      </c>
      <c r="EC97" s="247">
        <f t="shared" si="8"/>
        <v>366.48771484999997</v>
      </c>
      <c r="ED97" s="247">
        <f t="shared" si="8"/>
        <v>346.10315515000002</v>
      </c>
      <c r="EE97" s="247">
        <f t="shared" si="8"/>
        <v>368.05481250000003</v>
      </c>
      <c r="EF97" s="247">
        <f t="shared" si="8"/>
        <v>393.4988118</v>
      </c>
      <c r="EG97" s="247">
        <f t="shared" si="8"/>
        <v>385.30259965000005</v>
      </c>
      <c r="EH97" s="247">
        <f t="shared" si="8"/>
        <v>379.8562695</v>
      </c>
      <c r="EI97" s="247">
        <f t="shared" si="8"/>
        <v>391.67504750000001</v>
      </c>
      <c r="EJ97" s="247">
        <f t="shared" si="8"/>
        <v>413.46906885000004</v>
      </c>
      <c r="EK97" s="247">
        <f t="shared" si="8"/>
        <v>387.75477474999997</v>
      </c>
      <c r="EL97" s="247">
        <f t="shared" si="8"/>
        <v>375.84410164999997</v>
      </c>
      <c r="EM97" s="247">
        <f t="shared" si="8"/>
        <v>369.78293745000008</v>
      </c>
      <c r="EN97" s="247">
        <f t="shared" si="8"/>
        <v>368.56809824999999</v>
      </c>
      <c r="EO97" s="247">
        <f t="shared" si="8"/>
        <v>371.57580584999999</v>
      </c>
      <c r="EP97" s="247">
        <f t="shared" si="8"/>
        <v>346.04819930000002</v>
      </c>
      <c r="EQ97" s="247">
        <f t="shared" si="8"/>
        <v>346.85092935000006</v>
      </c>
      <c r="ER97" s="247">
        <f t="shared" si="8"/>
        <v>402.72241505000005</v>
      </c>
      <c r="ES97" s="247">
        <f t="shared" si="8"/>
        <v>365.72253699999999</v>
      </c>
      <c r="ET97" s="247">
        <f t="shared" si="8"/>
        <v>396.98482114999996</v>
      </c>
      <c r="EU97" s="247">
        <f t="shared" si="8"/>
        <v>407.69294159999993</v>
      </c>
      <c r="EV97" s="247">
        <f t="shared" si="8"/>
        <v>414.32597839999994</v>
      </c>
      <c r="EW97" s="247">
        <f t="shared" si="8"/>
        <v>389.05965385000002</v>
      </c>
      <c r="EX97" s="247">
        <f t="shared" si="8"/>
        <v>368.21270750000008</v>
      </c>
      <c r="EY97" s="247">
        <f t="shared" si="8"/>
        <v>378.28187824999998</v>
      </c>
      <c r="EZ97" s="247">
        <f t="shared" si="8"/>
        <v>372.93614085000002</v>
      </c>
      <c r="FA97" s="247">
        <f t="shared" si="8"/>
        <v>374.57215229999997</v>
      </c>
      <c r="FB97" s="247">
        <v>367.7454937</v>
      </c>
      <c r="FC97" s="247">
        <v>356.93962825</v>
      </c>
      <c r="FD97" s="247">
        <v>412.7</v>
      </c>
    </row>
    <row r="98" spans="1:160" ht="13.5" thickBot="1">
      <c r="A98" s="268"/>
      <c r="B98" s="268"/>
      <c r="C98" s="268"/>
      <c r="D98" s="268"/>
      <c r="E98" s="268"/>
      <c r="F98" s="268"/>
      <c r="G98" s="268"/>
      <c r="H98" s="268"/>
      <c r="I98" s="268"/>
      <c r="J98" s="268"/>
      <c r="K98" s="268"/>
      <c r="L98" s="268"/>
      <c r="M98" s="268"/>
      <c r="N98" s="268"/>
      <c r="O98" s="268"/>
      <c r="P98" s="268"/>
      <c r="Q98" s="268"/>
      <c r="R98" s="268"/>
      <c r="S98" s="268"/>
      <c r="T98" s="268"/>
      <c r="U98" s="268"/>
      <c r="V98" s="268"/>
      <c r="W98" s="268"/>
      <c r="X98" s="268"/>
      <c r="Y98" s="268"/>
      <c r="Z98" s="268"/>
      <c r="AA98" s="268"/>
      <c r="AB98" s="268"/>
      <c r="AC98" s="268"/>
      <c r="AD98" s="268"/>
      <c r="AE98" s="268"/>
      <c r="AF98" s="268"/>
      <c r="AG98" s="268"/>
      <c r="AH98" s="268"/>
      <c r="AI98" s="268"/>
      <c r="AJ98" s="268"/>
      <c r="AK98" s="268"/>
      <c r="AL98" s="268"/>
      <c r="AM98" s="268"/>
      <c r="AN98" s="268"/>
      <c r="AO98" s="268"/>
      <c r="AP98" s="268"/>
      <c r="AQ98" s="268"/>
      <c r="AR98" s="268"/>
      <c r="AS98" s="268"/>
      <c r="AT98" s="268"/>
      <c r="AU98" s="268"/>
      <c r="AV98" s="268"/>
      <c r="AW98" s="268"/>
      <c r="AX98" s="268"/>
      <c r="AY98" s="268"/>
      <c r="AZ98" s="268"/>
      <c r="BA98" s="268"/>
      <c r="BB98" s="268"/>
      <c r="BC98" s="268"/>
      <c r="BD98" s="268"/>
      <c r="BE98" s="268"/>
      <c r="BF98" s="268"/>
      <c r="BG98" s="268"/>
      <c r="BH98" s="268"/>
      <c r="BI98" s="268"/>
      <c r="BJ98" s="268"/>
      <c r="BK98" s="268"/>
      <c r="BL98" s="268"/>
      <c r="BM98" s="268"/>
      <c r="BN98" s="268"/>
      <c r="BO98" s="268"/>
      <c r="BP98" s="268"/>
      <c r="BQ98" s="268"/>
      <c r="BR98" s="268"/>
      <c r="BS98" s="268"/>
      <c r="BT98" s="268"/>
      <c r="BU98" s="268"/>
      <c r="BV98" s="268"/>
      <c r="BW98" s="268"/>
      <c r="BX98" s="268"/>
      <c r="BY98" s="268"/>
      <c r="BZ98" s="268"/>
      <c r="CA98" s="268"/>
      <c r="CB98" s="268"/>
      <c r="CC98" s="268"/>
      <c r="CD98" s="269"/>
      <c r="CE98" s="269"/>
      <c r="CF98" s="269"/>
      <c r="CG98" s="269"/>
      <c r="CH98" s="269"/>
      <c r="CI98" s="269"/>
      <c r="CJ98" s="269"/>
      <c r="CK98" s="269"/>
      <c r="CL98" s="269"/>
      <c r="CM98" s="269"/>
      <c r="CN98" s="269"/>
      <c r="CO98" s="269"/>
      <c r="CP98" s="269"/>
      <c r="CQ98" s="269"/>
      <c r="CR98" s="269"/>
      <c r="CS98" s="269"/>
      <c r="CT98" s="269"/>
      <c r="CU98" s="269"/>
      <c r="CV98" s="269"/>
      <c r="CW98" s="269"/>
      <c r="CX98" s="269"/>
      <c r="CY98" s="269"/>
      <c r="CZ98" s="269"/>
      <c r="DA98" s="269"/>
      <c r="DB98" s="269"/>
      <c r="DC98" s="269"/>
      <c r="DD98" s="269"/>
      <c r="DE98" s="269"/>
      <c r="DF98" s="269"/>
      <c r="DG98" s="269"/>
      <c r="DH98" s="269"/>
      <c r="DI98" s="269"/>
      <c r="DJ98" s="269"/>
      <c r="DK98" s="269"/>
      <c r="DL98" s="269"/>
      <c r="DM98" s="269"/>
      <c r="DN98" s="269"/>
      <c r="DO98" s="269"/>
      <c r="DP98" s="269"/>
      <c r="DQ98" s="269"/>
      <c r="DR98" s="269"/>
      <c r="DS98" s="269"/>
      <c r="DT98" s="269"/>
      <c r="DU98" s="269"/>
      <c r="DV98" s="269"/>
      <c r="DW98" s="269"/>
      <c r="DX98" s="269"/>
      <c r="DY98" s="269"/>
      <c r="DZ98" s="269"/>
      <c r="EA98" s="269"/>
      <c r="EB98" s="269"/>
      <c r="EC98" s="269"/>
      <c r="ED98" s="269"/>
      <c r="EE98" s="269"/>
      <c r="EF98" s="269"/>
      <c r="EG98" s="269"/>
      <c r="EH98" s="269"/>
      <c r="EI98" s="269"/>
      <c r="EJ98" s="269"/>
      <c r="EK98" s="269"/>
      <c r="EL98" s="269"/>
      <c r="EM98" s="269"/>
      <c r="EN98" s="269"/>
      <c r="EO98" s="269"/>
      <c r="EP98" s="269"/>
      <c r="EQ98" s="269"/>
      <c r="ER98" s="269"/>
      <c r="ES98" s="269"/>
      <c r="ET98" s="269"/>
      <c r="EU98" s="269"/>
      <c r="EV98" s="269"/>
      <c r="EW98" s="269"/>
      <c r="EX98" s="269"/>
      <c r="EY98" s="269"/>
      <c r="EZ98" s="269"/>
      <c r="FA98" s="269"/>
      <c r="FB98" s="269"/>
      <c r="FC98" s="269"/>
      <c r="FD98" s="269"/>
    </row>
    <row r="99" spans="1:160">
      <c r="DX99" s="202"/>
      <c r="DY99" s="202"/>
      <c r="DZ99" s="202"/>
      <c r="EA99" s="202"/>
      <c r="EB99" s="202"/>
      <c r="EC99" s="202"/>
      <c r="ED99" s="202"/>
      <c r="EE99" s="202"/>
      <c r="EF99" s="202"/>
      <c r="EG99" s="202"/>
      <c r="EH99" s="202"/>
      <c r="EI99" s="202"/>
      <c r="EJ99" s="202"/>
      <c r="EK99" s="202"/>
      <c r="EL99" s="202"/>
      <c r="EM99" s="202"/>
      <c r="EN99" s="202"/>
      <c r="EO99" s="202"/>
      <c r="EP99" s="202"/>
      <c r="EQ99" s="202"/>
      <c r="ER99" s="202"/>
      <c r="ES99" s="202"/>
      <c r="ET99" s="202"/>
      <c r="EU99" s="202"/>
      <c r="EV99" s="202"/>
      <c r="EW99" s="202"/>
      <c r="EX99" s="202"/>
      <c r="EY99" s="202"/>
      <c r="EZ99" s="202"/>
      <c r="FA99" s="202"/>
      <c r="FB99" s="202"/>
      <c r="FC99" s="202"/>
      <c r="FD99" s="202"/>
    </row>
    <row r="105" spans="1:160" s="12" customFormat="1" ht="15">
      <c r="A105" s="16" t="s">
        <v>264</v>
      </c>
    </row>
    <row r="106" spans="1:160" s="12" customFormat="1" ht="15">
      <c r="A106" s="16"/>
    </row>
    <row r="107" spans="1:160" s="12" customFormat="1" ht="15">
      <c r="A107" s="246" t="s">
        <v>260</v>
      </c>
      <c r="B107" s="277"/>
      <c r="C107" s="277"/>
      <c r="D107" s="277"/>
      <c r="E107" s="277"/>
      <c r="F107" s="277"/>
      <c r="G107" s="277"/>
      <c r="H107" s="277"/>
      <c r="I107" s="277"/>
      <c r="J107" s="277"/>
      <c r="K107" s="277"/>
      <c r="L107" s="277"/>
      <c r="M107" s="277">
        <f t="shared" ref="M107:AR107" si="9">SUM(B38:M38)</f>
        <v>47294.1</v>
      </c>
      <c r="N107" s="277">
        <f t="shared" si="9"/>
        <v>47489.7</v>
      </c>
      <c r="O107" s="277">
        <f t="shared" si="9"/>
        <v>47407.399999999994</v>
      </c>
      <c r="P107" s="277">
        <f t="shared" si="9"/>
        <v>47495.299999999996</v>
      </c>
      <c r="Q107" s="277">
        <f t="shared" si="9"/>
        <v>47324.1</v>
      </c>
      <c r="R107" s="277">
        <f t="shared" si="9"/>
        <v>47496.1</v>
      </c>
      <c r="S107" s="277">
        <f t="shared" si="9"/>
        <v>47573</v>
      </c>
      <c r="T107" s="277">
        <f t="shared" si="9"/>
        <v>47930.899999999994</v>
      </c>
      <c r="U107" s="277">
        <f t="shared" si="9"/>
        <v>48138.799999999996</v>
      </c>
      <c r="V107" s="277">
        <f t="shared" si="9"/>
        <v>48267.499999999993</v>
      </c>
      <c r="W107" s="277">
        <f t="shared" si="9"/>
        <v>48481.899999999994</v>
      </c>
      <c r="X107" s="277">
        <f t="shared" si="9"/>
        <v>48432.19999999999</v>
      </c>
      <c r="Y107" s="277">
        <f t="shared" si="9"/>
        <v>48185.599999999999</v>
      </c>
      <c r="Z107" s="277">
        <f t="shared" si="9"/>
        <v>48177.203345510999</v>
      </c>
      <c r="AA107" s="277">
        <f t="shared" si="9"/>
        <v>48162.221253468</v>
      </c>
      <c r="AB107" s="277">
        <f t="shared" si="9"/>
        <v>48200.694179327998</v>
      </c>
      <c r="AC107" s="277">
        <f t="shared" si="9"/>
        <v>48421.604695382994</v>
      </c>
      <c r="AD107" s="277">
        <f t="shared" si="9"/>
        <v>48515.899726481002</v>
      </c>
      <c r="AE107" s="277">
        <f t="shared" si="9"/>
        <v>48583.508163294988</v>
      </c>
      <c r="AF107" s="277">
        <f t="shared" si="9"/>
        <v>48342.496459946</v>
      </c>
      <c r="AG107" s="277">
        <f t="shared" si="9"/>
        <v>48382.702436631</v>
      </c>
      <c r="AH107" s="277">
        <f t="shared" si="9"/>
        <v>48403.751366290002</v>
      </c>
      <c r="AI107" s="277">
        <f t="shared" si="9"/>
        <v>48534.433404693002</v>
      </c>
      <c r="AJ107" s="277">
        <f t="shared" si="9"/>
        <v>48873.682487255996</v>
      </c>
      <c r="AK107" s="277">
        <f t="shared" si="9"/>
        <v>49045.917409610003</v>
      </c>
      <c r="AL107" s="277">
        <f t="shared" si="9"/>
        <v>49107.896550172001</v>
      </c>
      <c r="AM107" s="277">
        <f t="shared" si="9"/>
        <v>49370.480083706003</v>
      </c>
      <c r="AN107" s="277">
        <f t="shared" si="9"/>
        <v>49346.657983205005</v>
      </c>
      <c r="AO107" s="277">
        <f t="shared" si="9"/>
        <v>49543.697431082997</v>
      </c>
      <c r="AP107" s="277">
        <f t="shared" si="9"/>
        <v>49480.815334506995</v>
      </c>
      <c r="AQ107" s="277">
        <f t="shared" si="9"/>
        <v>49299.315724003995</v>
      </c>
      <c r="AR107" s="277">
        <f t="shared" si="9"/>
        <v>49387.461640543988</v>
      </c>
      <c r="AS107" s="277">
        <f t="shared" ref="AS107:BX107" si="10">SUM(AH38:AS38)</f>
        <v>49492.418261350009</v>
      </c>
      <c r="AT107" s="277">
        <f t="shared" si="10"/>
        <v>49486.813280101</v>
      </c>
      <c r="AU107" s="277">
        <f t="shared" si="10"/>
        <v>49410.658597853915</v>
      </c>
      <c r="AV107" s="277">
        <f t="shared" si="10"/>
        <v>49228.841325399233</v>
      </c>
      <c r="AW107" s="277">
        <f t="shared" si="10"/>
        <v>49075.002093977891</v>
      </c>
      <c r="AX107" s="277">
        <f t="shared" si="10"/>
        <v>48859.397713593527</v>
      </c>
      <c r="AY107" s="277">
        <f t="shared" si="10"/>
        <v>48517.362940453699</v>
      </c>
      <c r="AZ107" s="277">
        <f t="shared" si="10"/>
        <v>48353.026567984562</v>
      </c>
      <c r="BA107" s="277">
        <f t="shared" si="10"/>
        <v>47999.688732241048</v>
      </c>
      <c r="BB107" s="277">
        <f t="shared" si="10"/>
        <v>47770.141838088581</v>
      </c>
      <c r="BC107" s="277">
        <f t="shared" si="10"/>
        <v>47734.653290690578</v>
      </c>
      <c r="BD107" s="277">
        <f t="shared" si="10"/>
        <v>47629.852190649966</v>
      </c>
      <c r="BE107" s="277">
        <f t="shared" si="10"/>
        <v>47670.031186786058</v>
      </c>
      <c r="BF107" s="277">
        <f t="shared" si="10"/>
        <v>47530.800941704692</v>
      </c>
      <c r="BG107" s="277">
        <f t="shared" si="10"/>
        <v>47403.063799195959</v>
      </c>
      <c r="BH107" s="277">
        <f t="shared" si="10"/>
        <v>47290.16324311385</v>
      </c>
      <c r="BI107" s="277">
        <f t="shared" si="10"/>
        <v>47326.847589479941</v>
      </c>
      <c r="BJ107" s="277">
        <f t="shared" si="10"/>
        <v>47462.939778421445</v>
      </c>
      <c r="BK107" s="277">
        <f t="shared" si="10"/>
        <v>47699.994211278274</v>
      </c>
      <c r="BL107" s="277">
        <f t="shared" si="10"/>
        <v>47998.70523652641</v>
      </c>
      <c r="BM107" s="277">
        <f t="shared" si="10"/>
        <v>48109.678797996916</v>
      </c>
      <c r="BN107" s="277">
        <f t="shared" si="10"/>
        <v>48251.912172750395</v>
      </c>
      <c r="BO107" s="277">
        <f t="shared" si="10"/>
        <v>48257.009969142397</v>
      </c>
      <c r="BP107" s="277">
        <f t="shared" si="10"/>
        <v>48435.502896583013</v>
      </c>
      <c r="BQ107" s="277">
        <f t="shared" si="10"/>
        <v>48415.709622761911</v>
      </c>
      <c r="BR107" s="277">
        <f t="shared" si="10"/>
        <v>48537.032840976273</v>
      </c>
      <c r="BS107" s="277">
        <f t="shared" si="10"/>
        <v>48583.513384180107</v>
      </c>
      <c r="BT107" s="277">
        <f t="shared" si="10"/>
        <v>48809.029305112897</v>
      </c>
      <c r="BU107" s="277">
        <f t="shared" si="10"/>
        <v>48943.974484106315</v>
      </c>
      <c r="BV107" s="277">
        <f t="shared" si="10"/>
        <v>48935.266624469004</v>
      </c>
      <c r="BW107" s="277">
        <f t="shared" si="10"/>
        <v>48822.572203787</v>
      </c>
      <c r="BX107" s="277">
        <f t="shared" si="10"/>
        <v>48775.674167574994</v>
      </c>
      <c r="BY107" s="277">
        <f t="shared" ref="BY107:DD107" si="11">SUM(BN38:BY38)</f>
        <v>48638.495899269998</v>
      </c>
      <c r="BZ107" s="277">
        <f t="shared" si="11"/>
        <v>48690.935741022993</v>
      </c>
      <c r="CA107" s="277">
        <f t="shared" si="11"/>
        <v>48703.122366972988</v>
      </c>
      <c r="CB107" s="277">
        <f t="shared" si="11"/>
        <v>48300.125791457998</v>
      </c>
      <c r="CC107" s="277">
        <f t="shared" si="11"/>
        <v>48312.089718290001</v>
      </c>
      <c r="CD107" s="277">
        <f t="shared" si="11"/>
        <v>48445.098394806009</v>
      </c>
      <c r="CE107" s="277">
        <f t="shared" si="11"/>
        <v>48347.204343508012</v>
      </c>
      <c r="CF107" s="277">
        <f t="shared" si="11"/>
        <v>48005.398744402009</v>
      </c>
      <c r="CG107" s="277">
        <f t="shared" si="11"/>
        <v>47617.644083659827</v>
      </c>
      <c r="CH107" s="277">
        <f t="shared" si="11"/>
        <v>47488.540637756007</v>
      </c>
      <c r="CI107" s="277">
        <f t="shared" si="11"/>
        <v>47824.807726076004</v>
      </c>
      <c r="CJ107" s="277">
        <f t="shared" si="11"/>
        <v>47599.599659243002</v>
      </c>
      <c r="CK107" s="277">
        <f t="shared" si="11"/>
        <v>47597.997479883008</v>
      </c>
      <c r="CL107" s="277">
        <f t="shared" si="11"/>
        <v>47490.802209948</v>
      </c>
      <c r="CM107" s="277">
        <f t="shared" si="11"/>
        <v>47562.191245581002</v>
      </c>
      <c r="CN107" s="277">
        <f t="shared" si="11"/>
        <v>47618.320881739004</v>
      </c>
      <c r="CO107" s="277">
        <f t="shared" si="11"/>
        <v>47729.471067127</v>
      </c>
      <c r="CP107" s="277">
        <f t="shared" si="11"/>
        <v>47398.910107944001</v>
      </c>
      <c r="CQ107" s="277">
        <f t="shared" si="11"/>
        <v>47411.818974613998</v>
      </c>
      <c r="CR107" s="277">
        <f t="shared" si="11"/>
        <v>47441.509529609008</v>
      </c>
      <c r="CS107" s="277">
        <f t="shared" si="11"/>
        <v>47428.773443561004</v>
      </c>
      <c r="CT107" s="277">
        <f t="shared" si="11"/>
        <v>47418.134661868004</v>
      </c>
      <c r="CU107" s="277">
        <f t="shared" si="11"/>
        <v>47006.779646213996</v>
      </c>
      <c r="CV107" s="277">
        <f t="shared" si="11"/>
        <v>46866.849405217996</v>
      </c>
      <c r="CW107" s="277">
        <f t="shared" si="11"/>
        <v>46922.047474892002</v>
      </c>
      <c r="CX107" s="277">
        <f t="shared" si="11"/>
        <v>46793.964604052002</v>
      </c>
      <c r="CY107" s="277">
        <f t="shared" si="11"/>
        <v>46433.655472744002</v>
      </c>
      <c r="CZ107" s="277">
        <f t="shared" si="11"/>
        <v>46451.266971621</v>
      </c>
      <c r="DA107" s="277">
        <f t="shared" si="11"/>
        <v>46187.332775636001</v>
      </c>
      <c r="DB107" s="277">
        <f t="shared" si="11"/>
        <v>46133.886474473999</v>
      </c>
      <c r="DC107" s="277">
        <f t="shared" si="11"/>
        <v>46081.488316985997</v>
      </c>
      <c r="DD107" s="277">
        <f t="shared" si="11"/>
        <v>46054.450161185996</v>
      </c>
      <c r="DE107" s="277">
        <f t="shared" ref="DE107:EJ107" si="12">SUM(CT38:DE38)</f>
        <v>46122.42354535</v>
      </c>
      <c r="DF107" s="277">
        <f t="shared" si="12"/>
        <v>45999.595094560151</v>
      </c>
      <c r="DG107" s="277">
        <f t="shared" si="12"/>
        <v>45903.526758507149</v>
      </c>
      <c r="DH107" s="277">
        <f t="shared" si="12"/>
        <v>45945.924798889158</v>
      </c>
      <c r="DI107" s="277">
        <f t="shared" si="12"/>
        <v>45796.303826126161</v>
      </c>
      <c r="DJ107" s="277">
        <f t="shared" si="12"/>
        <v>45794.079358460163</v>
      </c>
      <c r="DK107" s="277">
        <f t="shared" si="12"/>
        <v>45900.693795171166</v>
      </c>
      <c r="DL107" s="277">
        <f t="shared" si="12"/>
        <v>45785.890001231157</v>
      </c>
      <c r="DM107" s="277">
        <f t="shared" si="12"/>
        <v>45694.130794151155</v>
      </c>
      <c r="DN107" s="277">
        <f t="shared" si="12"/>
        <v>45828.929986828152</v>
      </c>
      <c r="DO107" s="277">
        <f t="shared" si="12"/>
        <v>45839.147876190153</v>
      </c>
      <c r="DP107" s="277">
        <f t="shared" si="12"/>
        <v>45718.651380619158</v>
      </c>
      <c r="DQ107" s="277">
        <f t="shared" si="12"/>
        <v>45697.665401698163</v>
      </c>
      <c r="DR107" s="277">
        <f t="shared" si="12"/>
        <v>45795.920839282007</v>
      </c>
      <c r="DS107" s="277">
        <f t="shared" si="12"/>
        <v>45958.018907422011</v>
      </c>
      <c r="DT107" s="277">
        <f t="shared" si="12"/>
        <v>46040.232302874007</v>
      </c>
      <c r="DU107" s="277">
        <f t="shared" si="12"/>
        <v>46125.775211991007</v>
      </c>
      <c r="DV107" s="277">
        <f t="shared" si="12"/>
        <v>46178.443501964</v>
      </c>
      <c r="DW107" s="277">
        <f t="shared" si="12"/>
        <v>46381.545262141008</v>
      </c>
      <c r="DX107" s="277">
        <f t="shared" si="12"/>
        <v>46845.272806352012</v>
      </c>
      <c r="DY107" s="277">
        <f t="shared" si="12"/>
        <v>46984.930485816003</v>
      </c>
      <c r="DZ107" s="277">
        <f t="shared" si="12"/>
        <v>46860.870785986008</v>
      </c>
      <c r="EA107" s="277">
        <f t="shared" si="12"/>
        <v>46841.480206558001</v>
      </c>
      <c r="EB107" s="277">
        <f t="shared" si="12"/>
        <v>46973.608627442001</v>
      </c>
      <c r="EC107" s="277">
        <f t="shared" si="12"/>
        <v>46957.799525543</v>
      </c>
      <c r="ED107" s="277">
        <f t="shared" si="12"/>
        <v>46777.658436555997</v>
      </c>
      <c r="EE107" s="277">
        <f t="shared" si="12"/>
        <v>46720.389223846003</v>
      </c>
      <c r="EF107" s="277">
        <f t="shared" si="12"/>
        <v>46742.593660676997</v>
      </c>
      <c r="EG107" s="277">
        <f t="shared" si="12"/>
        <v>46866.709811371002</v>
      </c>
      <c r="EH107" s="277">
        <f t="shared" si="12"/>
        <v>46885.851144577995</v>
      </c>
      <c r="EI107" s="277">
        <f t="shared" si="12"/>
        <v>46801.830134551004</v>
      </c>
      <c r="EJ107" s="277">
        <f t="shared" si="12"/>
        <v>46544.220456166004</v>
      </c>
      <c r="EK107" s="277">
        <f t="shared" ref="EK107:FP107" si="13">SUM(DZ38:EK38)</f>
        <v>46654.461996965998</v>
      </c>
      <c r="EL107" s="277">
        <f t="shared" si="13"/>
        <v>46932.428870126001</v>
      </c>
      <c r="EM107" s="277">
        <f t="shared" si="13"/>
        <v>46956.294093436998</v>
      </c>
      <c r="EN107" s="277">
        <f t="shared" si="13"/>
        <v>47037.388250682998</v>
      </c>
      <c r="EO107" s="277">
        <f t="shared" si="13"/>
        <v>47116.260962364002</v>
      </c>
      <c r="EP107" s="277">
        <f t="shared" si="13"/>
        <v>47488.503911800995</v>
      </c>
      <c r="EQ107" s="277">
        <f t="shared" si="13"/>
        <v>47370.431455109996</v>
      </c>
      <c r="ER107" s="277">
        <f t="shared" si="13"/>
        <v>47324.149714079002</v>
      </c>
      <c r="ES107" s="277">
        <f t="shared" si="13"/>
        <v>47201.490103066004</v>
      </c>
      <c r="ET107" s="277">
        <f t="shared" si="13"/>
        <v>47350.747134848003</v>
      </c>
      <c r="EU107" s="277">
        <f t="shared" si="13"/>
        <v>47695.160497472993</v>
      </c>
      <c r="EV107" s="277">
        <f t="shared" si="13"/>
        <v>47761.292239439994</v>
      </c>
      <c r="EW107" s="277">
        <f t="shared" si="13"/>
        <v>47896.144605656998</v>
      </c>
      <c r="EX107" s="277">
        <f t="shared" si="13"/>
        <v>47709.285055102999</v>
      </c>
      <c r="EY107" s="277">
        <f t="shared" si="13"/>
        <v>47746.923979773004</v>
      </c>
      <c r="EZ107" s="277">
        <f t="shared" si="13"/>
        <v>47902.663929887996</v>
      </c>
      <c r="FA107" s="277">
        <f t="shared" si="13"/>
        <v>48015.825664438999</v>
      </c>
      <c r="FB107" s="277">
        <f t="shared" si="13"/>
        <v>47718.263509591008</v>
      </c>
      <c r="FC107" s="277">
        <f t="shared" si="13"/>
        <v>47954.988654838002</v>
      </c>
      <c r="FD107" s="277">
        <f t="shared" si="13"/>
        <v>47970.44702160501</v>
      </c>
    </row>
    <row r="108" spans="1:160" s="12" customFormat="1" ht="15">
      <c r="B108" s="273"/>
      <c r="C108" s="273"/>
      <c r="D108" s="273"/>
      <c r="E108" s="273"/>
      <c r="F108" s="273"/>
      <c r="G108" s="273"/>
      <c r="H108" s="273"/>
      <c r="I108" s="273"/>
      <c r="J108" s="273"/>
      <c r="K108" s="273"/>
      <c r="L108" s="273"/>
      <c r="M108" s="273"/>
      <c r="N108" s="273"/>
      <c r="O108" s="273"/>
      <c r="P108" s="273"/>
      <c r="Q108" s="273"/>
      <c r="R108" s="273"/>
      <c r="S108" s="273"/>
      <c r="T108" s="273"/>
      <c r="U108" s="273"/>
      <c r="V108" s="273"/>
      <c r="W108" s="273"/>
      <c r="X108" s="273"/>
      <c r="Y108" s="273"/>
      <c r="Z108" s="273"/>
      <c r="AA108" s="273"/>
      <c r="AB108" s="273"/>
      <c r="AC108" s="273"/>
      <c r="AD108" s="273"/>
      <c r="AE108" s="273"/>
      <c r="AF108" s="273"/>
      <c r="AG108" s="273"/>
      <c r="AH108" s="273"/>
      <c r="AI108" s="273"/>
      <c r="AJ108" s="273"/>
      <c r="AK108" s="273"/>
      <c r="AL108" s="273"/>
      <c r="AM108" s="273"/>
      <c r="AN108" s="273"/>
      <c r="AO108" s="273"/>
      <c r="AP108" s="273"/>
      <c r="AQ108" s="273"/>
      <c r="AR108" s="273"/>
      <c r="AS108" s="273"/>
      <c r="AT108" s="273"/>
      <c r="AU108" s="273"/>
      <c r="AV108" s="273"/>
      <c r="AW108" s="273"/>
      <c r="AX108" s="273"/>
      <c r="AY108" s="273"/>
      <c r="AZ108" s="273"/>
      <c r="BA108" s="273"/>
      <c r="BB108" s="273"/>
      <c r="BC108" s="273"/>
      <c r="BD108" s="273"/>
      <c r="BE108" s="273"/>
      <c r="BF108" s="273"/>
      <c r="BG108" s="273"/>
      <c r="BH108" s="273"/>
      <c r="BI108" s="273"/>
      <c r="BJ108" s="273"/>
      <c r="BK108" s="273"/>
      <c r="BL108" s="273"/>
      <c r="BM108" s="273"/>
      <c r="BN108" s="273"/>
      <c r="BO108" s="273"/>
      <c r="BP108" s="273"/>
      <c r="BQ108" s="273"/>
      <c r="BR108" s="273"/>
      <c r="BS108" s="273"/>
      <c r="BT108" s="273"/>
      <c r="BU108" s="273"/>
      <c r="BV108" s="273"/>
      <c r="BW108" s="273"/>
      <c r="BX108" s="273"/>
      <c r="BY108" s="273"/>
      <c r="BZ108" s="273"/>
      <c r="CA108" s="273"/>
      <c r="CB108" s="273"/>
      <c r="CC108" s="273"/>
      <c r="CD108" s="273"/>
      <c r="CE108" s="273"/>
      <c r="CF108" s="273"/>
      <c r="CG108" s="273"/>
      <c r="CH108" s="273"/>
      <c r="CI108" s="273"/>
      <c r="CJ108" s="273"/>
      <c r="CK108" s="273"/>
      <c r="CL108" s="273"/>
      <c r="CM108" s="273"/>
      <c r="CN108" s="273"/>
      <c r="CO108" s="273"/>
      <c r="CP108" s="273"/>
      <c r="CQ108" s="273"/>
      <c r="CR108" s="273"/>
      <c r="CS108" s="273"/>
      <c r="CT108" s="273"/>
      <c r="CU108" s="273"/>
      <c r="CV108" s="273"/>
      <c r="CW108" s="273"/>
      <c r="CX108" s="273"/>
      <c r="CY108" s="273"/>
      <c r="CZ108" s="273"/>
      <c r="DA108" s="273"/>
      <c r="DB108" s="273"/>
      <c r="DC108" s="273"/>
      <c r="DD108" s="273"/>
      <c r="DE108" s="273"/>
      <c r="DF108" s="273"/>
      <c r="DG108" s="273"/>
      <c r="DH108" s="273"/>
      <c r="DI108" s="273"/>
      <c r="DJ108" s="273"/>
      <c r="DK108" s="273"/>
      <c r="DL108" s="273"/>
      <c r="DM108" s="273"/>
      <c r="DN108" s="273"/>
      <c r="DO108" s="273"/>
      <c r="DP108" s="273"/>
      <c r="DQ108" s="273"/>
      <c r="DR108" s="273"/>
      <c r="DS108" s="273"/>
      <c r="DT108" s="273"/>
      <c r="DU108" s="273"/>
      <c r="DV108" s="273"/>
      <c r="DW108" s="273"/>
      <c r="DX108" s="273"/>
      <c r="DY108" s="273"/>
      <c r="DZ108" s="273"/>
      <c r="EA108" s="273"/>
      <c r="EB108" s="273"/>
      <c r="EC108" s="273"/>
      <c r="ED108" s="273"/>
      <c r="EE108" s="273"/>
      <c r="EF108" s="273"/>
      <c r="EG108" s="273"/>
      <c r="EH108" s="273"/>
      <c r="EI108" s="273"/>
      <c r="EJ108" s="273"/>
      <c r="EK108" s="273"/>
      <c r="EL108" s="273"/>
      <c r="EM108" s="273"/>
      <c r="EN108" s="273"/>
      <c r="EO108" s="273"/>
      <c r="EP108" s="273"/>
      <c r="EQ108" s="273"/>
      <c r="ER108" s="273"/>
      <c r="ES108" s="273"/>
      <c r="ET108" s="273"/>
      <c r="EU108" s="273"/>
      <c r="EV108" s="273"/>
      <c r="EW108" s="273"/>
      <c r="EX108" s="273"/>
      <c r="EY108" s="273"/>
      <c r="EZ108" s="273"/>
      <c r="FA108" s="273"/>
      <c r="FB108" s="273"/>
      <c r="FC108" s="273"/>
      <c r="FD108" s="273"/>
    </row>
    <row r="109" spans="1:160" s="12" customFormat="1" ht="15">
      <c r="A109" s="246" t="s">
        <v>11</v>
      </c>
      <c r="B109" s="277"/>
      <c r="C109" s="277"/>
      <c r="D109" s="277"/>
      <c r="E109" s="277"/>
      <c r="F109" s="277"/>
      <c r="G109" s="277"/>
      <c r="H109" s="277"/>
      <c r="I109" s="277"/>
      <c r="J109" s="277"/>
      <c r="K109" s="277"/>
      <c r="L109" s="277"/>
      <c r="M109" s="277">
        <f t="shared" ref="M109:AR109" si="14">SUM(B53:M53)</f>
        <v>41429.5</v>
      </c>
      <c r="N109" s="277">
        <f t="shared" si="14"/>
        <v>41641</v>
      </c>
      <c r="O109" s="277">
        <f t="shared" si="14"/>
        <v>41763.199999999997</v>
      </c>
      <c r="P109" s="277">
        <f t="shared" si="14"/>
        <v>41920.800000000003</v>
      </c>
      <c r="Q109" s="277">
        <f t="shared" si="14"/>
        <v>41944.3</v>
      </c>
      <c r="R109" s="277">
        <f t="shared" si="14"/>
        <v>41912.400000000001</v>
      </c>
      <c r="S109" s="277">
        <f t="shared" si="14"/>
        <v>42004.6</v>
      </c>
      <c r="T109" s="277">
        <f t="shared" si="14"/>
        <v>42066.1</v>
      </c>
      <c r="U109" s="277">
        <f t="shared" si="14"/>
        <v>42143.5</v>
      </c>
      <c r="V109" s="277">
        <f t="shared" si="14"/>
        <v>42314.69999999999</v>
      </c>
      <c r="W109" s="277">
        <f t="shared" si="14"/>
        <v>42494.6</v>
      </c>
      <c r="X109" s="277">
        <f t="shared" si="14"/>
        <v>42782.7</v>
      </c>
      <c r="Y109" s="277">
        <f t="shared" si="14"/>
        <v>42755.6</v>
      </c>
      <c r="Z109" s="277">
        <f t="shared" si="14"/>
        <v>42604.6</v>
      </c>
      <c r="AA109" s="277">
        <f t="shared" si="14"/>
        <v>42603.9</v>
      </c>
      <c r="AB109" s="277">
        <f t="shared" si="14"/>
        <v>42602.7</v>
      </c>
      <c r="AC109" s="277">
        <f t="shared" si="14"/>
        <v>42662.6</v>
      </c>
      <c r="AD109" s="277">
        <f t="shared" si="14"/>
        <v>42875.199999999997</v>
      </c>
      <c r="AE109" s="277">
        <f t="shared" si="14"/>
        <v>43001.9</v>
      </c>
      <c r="AF109" s="277">
        <f t="shared" si="14"/>
        <v>43037.700000000012</v>
      </c>
      <c r="AG109" s="277">
        <f t="shared" si="14"/>
        <v>42945</v>
      </c>
      <c r="AH109" s="277">
        <f t="shared" si="14"/>
        <v>42961.2</v>
      </c>
      <c r="AI109" s="277">
        <f t="shared" si="14"/>
        <v>43005.399999999994</v>
      </c>
      <c r="AJ109" s="277">
        <f t="shared" si="14"/>
        <v>43090.2</v>
      </c>
      <c r="AK109" s="277">
        <f t="shared" si="14"/>
        <v>43352</v>
      </c>
      <c r="AL109" s="277">
        <f t="shared" si="14"/>
        <v>43612.900000000009</v>
      </c>
      <c r="AM109" s="277">
        <f t="shared" si="14"/>
        <v>43834.000000000007</v>
      </c>
      <c r="AN109" s="277">
        <f t="shared" si="14"/>
        <v>43842.900000000009</v>
      </c>
      <c r="AO109" s="277">
        <f t="shared" si="14"/>
        <v>43831.600000000006</v>
      </c>
      <c r="AP109" s="277">
        <f t="shared" si="14"/>
        <v>43857.7</v>
      </c>
      <c r="AQ109" s="277">
        <f t="shared" si="14"/>
        <v>43705.099999999991</v>
      </c>
      <c r="AR109" s="277">
        <f t="shared" si="14"/>
        <v>43608.999999999993</v>
      </c>
      <c r="AS109" s="277">
        <f t="shared" ref="AS109:BX109" si="15">SUM(AH53:AS53)</f>
        <v>43517.499999999993</v>
      </c>
      <c r="AT109" s="277">
        <f t="shared" si="15"/>
        <v>43605.999999999993</v>
      </c>
      <c r="AU109" s="277">
        <f t="shared" si="15"/>
        <v>43639.7</v>
      </c>
      <c r="AV109" s="277">
        <f t="shared" si="15"/>
        <v>43313.8</v>
      </c>
      <c r="AW109" s="277">
        <f t="shared" si="15"/>
        <v>43202</v>
      </c>
      <c r="AX109" s="277">
        <f t="shared" si="15"/>
        <v>43185.500000000007</v>
      </c>
      <c r="AY109" s="277">
        <f t="shared" si="15"/>
        <v>43074.30000000001</v>
      </c>
      <c r="AZ109" s="277">
        <f t="shared" si="15"/>
        <v>42781.4</v>
      </c>
      <c r="BA109" s="277">
        <f t="shared" si="15"/>
        <v>42564</v>
      </c>
      <c r="BB109" s="277">
        <f t="shared" si="15"/>
        <v>42238.899999999994</v>
      </c>
      <c r="BC109" s="277">
        <f t="shared" si="15"/>
        <v>42108.799999999996</v>
      </c>
      <c r="BD109" s="277">
        <f t="shared" si="15"/>
        <v>41678.899999999994</v>
      </c>
      <c r="BE109" s="277">
        <f t="shared" si="15"/>
        <v>41333.399999999994</v>
      </c>
      <c r="BF109" s="277">
        <f t="shared" si="15"/>
        <v>41120.099999999991</v>
      </c>
      <c r="BG109" s="277">
        <f t="shared" si="15"/>
        <v>40953.399999999994</v>
      </c>
      <c r="BH109" s="277">
        <f t="shared" si="15"/>
        <v>41049.800000000003</v>
      </c>
      <c r="BI109" s="277">
        <f t="shared" si="15"/>
        <v>41154.699999999997</v>
      </c>
      <c r="BJ109" s="277">
        <f t="shared" si="15"/>
        <v>41001</v>
      </c>
      <c r="BK109" s="277">
        <f t="shared" si="15"/>
        <v>40604.300000000003</v>
      </c>
      <c r="BL109" s="277">
        <f t="shared" si="15"/>
        <v>40983.299999999996</v>
      </c>
      <c r="BM109" s="277">
        <f t="shared" si="15"/>
        <v>41261.800000000003</v>
      </c>
      <c r="BN109" s="277">
        <f t="shared" si="15"/>
        <v>41453.899999999994</v>
      </c>
      <c r="BO109" s="277">
        <f t="shared" si="15"/>
        <v>41660.999999999993</v>
      </c>
      <c r="BP109" s="277">
        <f t="shared" si="15"/>
        <v>42332.69999999999</v>
      </c>
      <c r="BQ109" s="277">
        <f t="shared" si="15"/>
        <v>42900.099999999991</v>
      </c>
      <c r="BR109" s="277">
        <f t="shared" si="15"/>
        <v>43245.099999999991</v>
      </c>
      <c r="BS109" s="277">
        <f t="shared" si="15"/>
        <v>43195.799999999996</v>
      </c>
      <c r="BT109" s="277">
        <f t="shared" si="15"/>
        <v>43265.1</v>
      </c>
      <c r="BU109" s="277">
        <f t="shared" si="15"/>
        <v>43326.799999999988</v>
      </c>
      <c r="BV109" s="277">
        <f t="shared" si="15"/>
        <v>43536.5</v>
      </c>
      <c r="BW109" s="277">
        <f t="shared" si="15"/>
        <v>43732.999999999993</v>
      </c>
      <c r="BX109" s="277">
        <f t="shared" si="15"/>
        <v>43555.1</v>
      </c>
      <c r="BY109" s="277">
        <f t="shared" ref="BY109:DD109" si="16">SUM(BN53:BY53)</f>
        <v>43526.1</v>
      </c>
      <c r="BZ109" s="277">
        <f t="shared" si="16"/>
        <v>43241.4</v>
      </c>
      <c r="CA109" s="277">
        <f t="shared" si="16"/>
        <v>43341.000000000007</v>
      </c>
      <c r="CB109" s="277">
        <f t="shared" si="16"/>
        <v>43125.9</v>
      </c>
      <c r="CC109" s="277">
        <f t="shared" si="16"/>
        <v>42852.9</v>
      </c>
      <c r="CD109" s="277">
        <f t="shared" si="16"/>
        <v>42714.2</v>
      </c>
      <c r="CE109" s="277">
        <f t="shared" si="16"/>
        <v>42860.6</v>
      </c>
      <c r="CF109" s="277">
        <f t="shared" si="16"/>
        <v>42677.799999999996</v>
      </c>
      <c r="CG109" s="277">
        <f t="shared" si="16"/>
        <v>42525.4</v>
      </c>
      <c r="CH109" s="277">
        <f t="shared" si="16"/>
        <v>42118.6</v>
      </c>
      <c r="CI109" s="277">
        <f t="shared" si="16"/>
        <v>42145.2</v>
      </c>
      <c r="CJ109" s="277">
        <f t="shared" si="16"/>
        <v>42056.9</v>
      </c>
      <c r="CK109" s="277">
        <f t="shared" si="16"/>
        <v>41934.299999999996</v>
      </c>
      <c r="CL109" s="277">
        <f t="shared" si="16"/>
        <v>41969.599999999999</v>
      </c>
      <c r="CM109" s="277">
        <f t="shared" si="16"/>
        <v>41771.100000000006</v>
      </c>
      <c r="CN109" s="277">
        <f t="shared" si="16"/>
        <v>41739.600000000006</v>
      </c>
      <c r="CO109" s="277">
        <f t="shared" si="16"/>
        <v>41646.000000000007</v>
      </c>
      <c r="CP109" s="277">
        <f t="shared" si="16"/>
        <v>41804.6</v>
      </c>
      <c r="CQ109" s="277">
        <f t="shared" si="16"/>
        <v>41551.599999999999</v>
      </c>
      <c r="CR109" s="277">
        <f t="shared" si="16"/>
        <v>41601.799999999996</v>
      </c>
      <c r="CS109" s="277">
        <f t="shared" si="16"/>
        <v>41500.699999999997</v>
      </c>
      <c r="CT109" s="277">
        <f t="shared" si="16"/>
        <v>41442.1</v>
      </c>
      <c r="CU109" s="277">
        <f t="shared" si="16"/>
        <v>41419.9</v>
      </c>
      <c r="CV109" s="277">
        <f t="shared" si="16"/>
        <v>41147.999999999993</v>
      </c>
      <c r="CW109" s="277">
        <f t="shared" si="16"/>
        <v>40865.600000000006</v>
      </c>
      <c r="CX109" s="277">
        <f t="shared" si="16"/>
        <v>40844.200000000004</v>
      </c>
      <c r="CY109" s="277">
        <f t="shared" si="16"/>
        <v>40645.700000000004</v>
      </c>
      <c r="CZ109" s="277">
        <f t="shared" si="16"/>
        <v>40382.700000000004</v>
      </c>
      <c r="DA109" s="277">
        <f t="shared" si="16"/>
        <v>40421.4</v>
      </c>
      <c r="DB109" s="277">
        <f t="shared" si="16"/>
        <v>40136.199999999997</v>
      </c>
      <c r="DC109" s="277">
        <f t="shared" si="16"/>
        <v>40120</v>
      </c>
      <c r="DD109" s="277">
        <f t="shared" si="16"/>
        <v>39977.400000000009</v>
      </c>
      <c r="DE109" s="277">
        <f t="shared" ref="DE109:EJ109" si="17">SUM(CT53:DE53)</f>
        <v>39901.300000000003</v>
      </c>
      <c r="DF109" s="277">
        <f t="shared" si="17"/>
        <v>39926.6</v>
      </c>
      <c r="DG109" s="277">
        <f t="shared" si="17"/>
        <v>39814.799999999996</v>
      </c>
      <c r="DH109" s="277">
        <f t="shared" si="17"/>
        <v>39828.899999999994</v>
      </c>
      <c r="DI109" s="277">
        <f t="shared" si="17"/>
        <v>39812.1</v>
      </c>
      <c r="DJ109" s="277">
        <f t="shared" si="17"/>
        <v>39777.200000000004</v>
      </c>
      <c r="DK109" s="277">
        <f t="shared" si="17"/>
        <v>39778.200000000004</v>
      </c>
      <c r="DL109" s="277">
        <f t="shared" si="17"/>
        <v>39861.800000000003</v>
      </c>
      <c r="DM109" s="277">
        <f t="shared" si="17"/>
        <v>39763.9</v>
      </c>
      <c r="DN109" s="277">
        <f t="shared" si="17"/>
        <v>39758.700000000004</v>
      </c>
      <c r="DO109" s="277">
        <f t="shared" si="17"/>
        <v>39782.499999999993</v>
      </c>
      <c r="DP109" s="277">
        <f t="shared" si="17"/>
        <v>39748.899999999994</v>
      </c>
      <c r="DQ109" s="277">
        <f t="shared" si="17"/>
        <v>39673.499999999993</v>
      </c>
      <c r="DR109" s="277">
        <f t="shared" si="17"/>
        <v>39743.1</v>
      </c>
      <c r="DS109" s="277">
        <f t="shared" si="17"/>
        <v>39702.1</v>
      </c>
      <c r="DT109" s="277">
        <f t="shared" si="17"/>
        <v>39762.6</v>
      </c>
      <c r="DU109" s="277">
        <f t="shared" si="17"/>
        <v>39923</v>
      </c>
      <c r="DV109" s="277">
        <f t="shared" si="17"/>
        <v>39907.30000000001</v>
      </c>
      <c r="DW109" s="277">
        <f t="shared" si="17"/>
        <v>39961.300000000003</v>
      </c>
      <c r="DX109" s="277">
        <f t="shared" si="17"/>
        <v>40176.600000000006</v>
      </c>
      <c r="DY109" s="277">
        <f t="shared" si="17"/>
        <v>40467.600000000006</v>
      </c>
      <c r="DZ109" s="277">
        <f t="shared" si="17"/>
        <v>40491.699999999997</v>
      </c>
      <c r="EA109" s="277">
        <f t="shared" si="17"/>
        <v>40423.800000000003</v>
      </c>
      <c r="EB109" s="277">
        <f t="shared" si="17"/>
        <v>40416.200000000004</v>
      </c>
      <c r="EC109" s="277">
        <f t="shared" si="17"/>
        <v>40519.699999999997</v>
      </c>
      <c r="ED109" s="277">
        <f t="shared" si="17"/>
        <v>40468.999999999993</v>
      </c>
      <c r="EE109" s="277">
        <f t="shared" si="17"/>
        <v>40322.499999999993</v>
      </c>
      <c r="EF109" s="277">
        <f t="shared" si="17"/>
        <v>40357.699999999997</v>
      </c>
      <c r="EG109" s="277">
        <f t="shared" si="17"/>
        <v>40345.9</v>
      </c>
      <c r="EH109" s="277">
        <f t="shared" si="17"/>
        <v>40429.699999999997</v>
      </c>
      <c r="EI109" s="277">
        <f t="shared" si="17"/>
        <v>40413.799999999996</v>
      </c>
      <c r="EJ109" s="277">
        <f t="shared" si="17"/>
        <v>40335</v>
      </c>
      <c r="EK109" s="277">
        <f t="shared" ref="EK109:FP109" si="18">SUM(DZ53:EK53)</f>
        <v>40213.5</v>
      </c>
      <c r="EL109" s="277">
        <f t="shared" si="18"/>
        <v>40382.9</v>
      </c>
      <c r="EM109" s="277">
        <f t="shared" si="18"/>
        <v>40551.5</v>
      </c>
      <c r="EN109" s="277">
        <f t="shared" si="18"/>
        <v>40635</v>
      </c>
      <c r="EO109" s="277">
        <f t="shared" si="18"/>
        <v>40679.100000000006</v>
      </c>
      <c r="EP109" s="277">
        <f t="shared" si="18"/>
        <v>40847.500000000007</v>
      </c>
      <c r="EQ109" s="277">
        <f t="shared" si="18"/>
        <v>40926.100000000006</v>
      </c>
      <c r="ER109" s="277">
        <f t="shared" si="18"/>
        <v>40876.400000000001</v>
      </c>
      <c r="ES109" s="277">
        <f t="shared" si="18"/>
        <v>40912.399999999994</v>
      </c>
      <c r="ET109" s="277">
        <f t="shared" si="18"/>
        <v>40918.699999999997</v>
      </c>
      <c r="EU109" s="277">
        <f t="shared" si="18"/>
        <v>41143.699999999997</v>
      </c>
      <c r="EV109" s="277">
        <f t="shared" si="18"/>
        <v>41278.199999999997</v>
      </c>
      <c r="EW109" s="277">
        <f t="shared" si="18"/>
        <v>41522.299999999996</v>
      </c>
      <c r="EX109" s="277">
        <f t="shared" si="18"/>
        <v>41523.000000000007</v>
      </c>
      <c r="EY109" s="277">
        <f t="shared" si="18"/>
        <v>41363.100000000006</v>
      </c>
      <c r="EZ109" s="277">
        <f t="shared" si="18"/>
        <v>41451.200000000004</v>
      </c>
      <c r="FA109" s="277">
        <f t="shared" si="18"/>
        <v>41646.5</v>
      </c>
      <c r="FB109" s="277">
        <f t="shared" si="18"/>
        <v>41678.800000000003</v>
      </c>
      <c r="FC109" s="277">
        <f t="shared" si="18"/>
        <v>41817.700000000004</v>
      </c>
      <c r="FD109" s="277">
        <f t="shared" si="18"/>
        <v>41922.699999999997</v>
      </c>
    </row>
    <row r="110" spans="1:160" s="12" customFormat="1" ht="15">
      <c r="A110" s="265" t="s">
        <v>12</v>
      </c>
      <c r="B110" s="274"/>
      <c r="C110" s="274"/>
      <c r="D110" s="274"/>
      <c r="E110" s="274"/>
      <c r="F110" s="274"/>
      <c r="G110" s="274"/>
      <c r="H110" s="274"/>
      <c r="I110" s="274"/>
      <c r="J110" s="274"/>
      <c r="K110" s="274"/>
      <c r="L110" s="274"/>
      <c r="M110" s="274">
        <f t="shared" ref="M110:V114" si="19">SUM(B48:M48)</f>
        <v>16912.5</v>
      </c>
      <c r="N110" s="274">
        <f t="shared" si="19"/>
        <v>17000.899999999998</v>
      </c>
      <c r="O110" s="274">
        <f t="shared" si="19"/>
        <v>17050.499999999996</v>
      </c>
      <c r="P110" s="274">
        <f t="shared" si="19"/>
        <v>17071.5</v>
      </c>
      <c r="Q110" s="274">
        <f t="shared" si="19"/>
        <v>17104.3</v>
      </c>
      <c r="R110" s="274">
        <f t="shared" si="19"/>
        <v>17036.7</v>
      </c>
      <c r="S110" s="274">
        <f t="shared" si="19"/>
        <v>17024.800000000003</v>
      </c>
      <c r="T110" s="274">
        <f t="shared" si="19"/>
        <v>17058</v>
      </c>
      <c r="U110" s="274">
        <f t="shared" si="19"/>
        <v>17059.400000000001</v>
      </c>
      <c r="V110" s="274">
        <f t="shared" si="19"/>
        <v>17097.8</v>
      </c>
      <c r="W110" s="274">
        <f t="shared" ref="W110:AF114" si="20">SUM(L48:W48)</f>
        <v>17139.8</v>
      </c>
      <c r="X110" s="274">
        <f t="shared" si="20"/>
        <v>17217.099999999999</v>
      </c>
      <c r="Y110" s="274">
        <f t="shared" si="20"/>
        <v>17231.2</v>
      </c>
      <c r="Z110" s="274">
        <f t="shared" si="20"/>
        <v>17155.2</v>
      </c>
      <c r="AA110" s="274">
        <f t="shared" si="20"/>
        <v>17174.5</v>
      </c>
      <c r="AB110" s="274">
        <f t="shared" si="20"/>
        <v>17212.2</v>
      </c>
      <c r="AC110" s="274">
        <f t="shared" si="20"/>
        <v>17235.400000000001</v>
      </c>
      <c r="AD110" s="274">
        <f t="shared" si="20"/>
        <v>17255.899999999998</v>
      </c>
      <c r="AE110" s="274">
        <f t="shared" si="20"/>
        <v>17276.499999999996</v>
      </c>
      <c r="AF110" s="274">
        <f t="shared" si="20"/>
        <v>17273.3</v>
      </c>
      <c r="AG110" s="274">
        <f t="shared" ref="AG110:AP114" si="21">SUM(V48:AG48)</f>
        <v>17314.499999999996</v>
      </c>
      <c r="AH110" s="274">
        <f t="shared" si="21"/>
        <v>17324.099999999999</v>
      </c>
      <c r="AI110" s="274">
        <f t="shared" si="21"/>
        <v>17275.7</v>
      </c>
      <c r="AJ110" s="274">
        <f t="shared" si="21"/>
        <v>17310.7</v>
      </c>
      <c r="AK110" s="274">
        <f t="shared" si="21"/>
        <v>17364</v>
      </c>
      <c r="AL110" s="274">
        <f t="shared" si="21"/>
        <v>17395.5</v>
      </c>
      <c r="AM110" s="274">
        <f t="shared" si="21"/>
        <v>17448.3</v>
      </c>
      <c r="AN110" s="274">
        <f t="shared" si="21"/>
        <v>17414.599999999999</v>
      </c>
      <c r="AO110" s="274">
        <f t="shared" si="21"/>
        <v>17347.899999999998</v>
      </c>
      <c r="AP110" s="274">
        <f t="shared" si="21"/>
        <v>17390</v>
      </c>
      <c r="AQ110" s="274">
        <f t="shared" ref="AQ110:AZ114" si="22">SUM(AF48:AQ48)</f>
        <v>17310.099999999999</v>
      </c>
      <c r="AR110" s="274">
        <f t="shared" si="22"/>
        <v>17178.800000000003</v>
      </c>
      <c r="AS110" s="274">
        <f t="shared" si="22"/>
        <v>17046.3</v>
      </c>
      <c r="AT110" s="274">
        <f t="shared" si="22"/>
        <v>17008.900000000001</v>
      </c>
      <c r="AU110" s="274">
        <f t="shared" si="22"/>
        <v>16875.3</v>
      </c>
      <c r="AV110" s="274">
        <f t="shared" si="22"/>
        <v>16629.900000000001</v>
      </c>
      <c r="AW110" s="274">
        <f t="shared" si="22"/>
        <v>16545.400000000001</v>
      </c>
      <c r="AX110" s="274">
        <f t="shared" si="22"/>
        <v>16360.1</v>
      </c>
      <c r="AY110" s="274">
        <f t="shared" si="22"/>
        <v>16071.4</v>
      </c>
      <c r="AZ110" s="274">
        <f t="shared" si="22"/>
        <v>15828.8</v>
      </c>
      <c r="BA110" s="274">
        <f t="shared" ref="BA110:BJ114" si="23">SUM(AP48:BA48)</f>
        <v>15689.6</v>
      </c>
      <c r="BB110" s="274">
        <f t="shared" si="23"/>
        <v>15406.5</v>
      </c>
      <c r="BC110" s="274">
        <f t="shared" si="23"/>
        <v>15158.3</v>
      </c>
      <c r="BD110" s="274">
        <f t="shared" si="23"/>
        <v>14966.699999999999</v>
      </c>
      <c r="BE110" s="274">
        <f t="shared" si="23"/>
        <v>14858.399999999998</v>
      </c>
      <c r="BF110" s="274">
        <f t="shared" si="23"/>
        <v>14752.899999999998</v>
      </c>
      <c r="BG110" s="274">
        <f t="shared" si="23"/>
        <v>14635.699999999997</v>
      </c>
      <c r="BH110" s="274">
        <f t="shared" si="23"/>
        <v>14665.799999999997</v>
      </c>
      <c r="BI110" s="274">
        <f t="shared" si="23"/>
        <v>14576.399999999998</v>
      </c>
      <c r="BJ110" s="274">
        <f t="shared" si="23"/>
        <v>14573.699999999997</v>
      </c>
      <c r="BK110" s="274">
        <f t="shared" ref="BK110:BT114" si="24">SUM(AZ48:BK48)</f>
        <v>14622.099999999999</v>
      </c>
      <c r="BL110" s="274">
        <f t="shared" si="24"/>
        <v>14796.1</v>
      </c>
      <c r="BM110" s="274">
        <f t="shared" si="24"/>
        <v>14865.499999999998</v>
      </c>
      <c r="BN110" s="274">
        <f t="shared" si="24"/>
        <v>14938.499999999998</v>
      </c>
      <c r="BO110" s="274">
        <f t="shared" si="24"/>
        <v>15084.699999999999</v>
      </c>
      <c r="BP110" s="274">
        <f t="shared" si="24"/>
        <v>15240.4</v>
      </c>
      <c r="BQ110" s="274">
        <f t="shared" si="24"/>
        <v>15356</v>
      </c>
      <c r="BR110" s="274">
        <f t="shared" si="24"/>
        <v>15416.1</v>
      </c>
      <c r="BS110" s="274">
        <f t="shared" si="24"/>
        <v>15520.5</v>
      </c>
      <c r="BT110" s="274">
        <f t="shared" si="24"/>
        <v>15479.800000000001</v>
      </c>
      <c r="BU110" s="274">
        <f t="shared" ref="BU110:CD114" si="25">SUM(BJ48:BU48)</f>
        <v>15547</v>
      </c>
      <c r="BV110" s="274">
        <f t="shared" si="25"/>
        <v>15595.5</v>
      </c>
      <c r="BW110" s="274">
        <f t="shared" si="25"/>
        <v>15642.2</v>
      </c>
      <c r="BX110" s="274">
        <f t="shared" si="25"/>
        <v>15589.2</v>
      </c>
      <c r="BY110" s="274">
        <f t="shared" si="25"/>
        <v>15665.300000000001</v>
      </c>
      <c r="BZ110" s="274">
        <f t="shared" si="25"/>
        <v>15646.300000000001</v>
      </c>
      <c r="CA110" s="274">
        <f t="shared" si="25"/>
        <v>15692.3</v>
      </c>
      <c r="CB110" s="274">
        <f t="shared" si="25"/>
        <v>15686.5</v>
      </c>
      <c r="CC110" s="274">
        <f t="shared" si="25"/>
        <v>15603.699999999999</v>
      </c>
      <c r="CD110" s="274">
        <f t="shared" si="25"/>
        <v>15555.7</v>
      </c>
      <c r="CE110" s="274">
        <f t="shared" ref="CE110:CN114" si="26">SUM(BT48:CE48)</f>
        <v>15626.600000000002</v>
      </c>
      <c r="CF110" s="274">
        <f t="shared" si="26"/>
        <v>15611.300000000001</v>
      </c>
      <c r="CG110" s="274">
        <f t="shared" si="26"/>
        <v>15576.800000000001</v>
      </c>
      <c r="CH110" s="274">
        <f t="shared" si="26"/>
        <v>15479.300000000001</v>
      </c>
      <c r="CI110" s="274">
        <f t="shared" si="26"/>
        <v>15464.2</v>
      </c>
      <c r="CJ110" s="274">
        <f t="shared" si="26"/>
        <v>15409.300000000001</v>
      </c>
      <c r="CK110" s="274">
        <f t="shared" si="26"/>
        <v>15352.1</v>
      </c>
      <c r="CL110" s="274">
        <f t="shared" si="26"/>
        <v>15276.4</v>
      </c>
      <c r="CM110" s="274">
        <f t="shared" si="26"/>
        <v>15196.5</v>
      </c>
      <c r="CN110" s="274">
        <f t="shared" si="26"/>
        <v>15149.8</v>
      </c>
      <c r="CO110" s="274">
        <f t="shared" ref="CO110:CX114" si="27">SUM(CD48:CO48)</f>
        <v>15115.6</v>
      </c>
      <c r="CP110" s="274">
        <f t="shared" si="27"/>
        <v>15137.1</v>
      </c>
      <c r="CQ110" s="274">
        <f t="shared" si="27"/>
        <v>14988.4</v>
      </c>
      <c r="CR110" s="274">
        <f t="shared" si="27"/>
        <v>15009.9</v>
      </c>
      <c r="CS110" s="274">
        <f t="shared" si="27"/>
        <v>14911</v>
      </c>
      <c r="CT110" s="274">
        <f t="shared" si="27"/>
        <v>14867.7</v>
      </c>
      <c r="CU110" s="274">
        <f t="shared" si="27"/>
        <v>14875.2</v>
      </c>
      <c r="CV110" s="274">
        <f t="shared" si="27"/>
        <v>14807.4</v>
      </c>
      <c r="CW110" s="274">
        <f t="shared" si="27"/>
        <v>14609.6</v>
      </c>
      <c r="CX110" s="274">
        <f t="shared" si="27"/>
        <v>14676.1</v>
      </c>
      <c r="CY110" s="274">
        <f t="shared" ref="CY110:DH114" si="28">SUM(CN48:CY48)</f>
        <v>14590.199999999999</v>
      </c>
      <c r="CZ110" s="274">
        <f t="shared" si="28"/>
        <v>14511.599999999999</v>
      </c>
      <c r="DA110" s="274">
        <f t="shared" si="28"/>
        <v>14473.199999999999</v>
      </c>
      <c r="DB110" s="274">
        <f t="shared" si="28"/>
        <v>14412.000000000002</v>
      </c>
      <c r="DC110" s="274">
        <f t="shared" si="28"/>
        <v>14413.5</v>
      </c>
      <c r="DD110" s="274">
        <f t="shared" si="28"/>
        <v>14360.199999999999</v>
      </c>
      <c r="DE110" s="274">
        <f t="shared" si="28"/>
        <v>14339.2</v>
      </c>
      <c r="DF110" s="274">
        <f t="shared" si="28"/>
        <v>14349.800000000001</v>
      </c>
      <c r="DG110" s="274">
        <f t="shared" si="28"/>
        <v>14302.500000000002</v>
      </c>
      <c r="DH110" s="274">
        <f t="shared" si="28"/>
        <v>14324.5</v>
      </c>
      <c r="DI110" s="274">
        <f t="shared" ref="DI110:DR114" si="29">SUM(CX48:DI48)</f>
        <v>14372.9</v>
      </c>
      <c r="DJ110" s="274">
        <f t="shared" si="29"/>
        <v>14378.699999999999</v>
      </c>
      <c r="DK110" s="274">
        <f t="shared" si="29"/>
        <v>14416.299999999997</v>
      </c>
      <c r="DL110" s="274">
        <f t="shared" si="29"/>
        <v>14444.199999999997</v>
      </c>
      <c r="DM110" s="274">
        <f t="shared" si="29"/>
        <v>14476.699999999999</v>
      </c>
      <c r="DN110" s="274">
        <f t="shared" si="29"/>
        <v>14504.4</v>
      </c>
      <c r="DO110" s="274">
        <f t="shared" si="29"/>
        <v>14545.9</v>
      </c>
      <c r="DP110" s="274">
        <f t="shared" si="29"/>
        <v>14587.199999999999</v>
      </c>
      <c r="DQ110" s="274">
        <f t="shared" si="29"/>
        <v>14611.9</v>
      </c>
      <c r="DR110" s="274">
        <f t="shared" si="29"/>
        <v>14673.199999999999</v>
      </c>
      <c r="DS110" s="274">
        <f t="shared" ref="DS110:EB114" si="30">SUM(DH48:DS48)</f>
        <v>14675.4</v>
      </c>
      <c r="DT110" s="274">
        <f t="shared" si="30"/>
        <v>14667.7</v>
      </c>
      <c r="DU110" s="274">
        <f t="shared" si="30"/>
        <v>14745.599999999999</v>
      </c>
      <c r="DV110" s="274">
        <f t="shared" si="30"/>
        <v>14701.999999999998</v>
      </c>
      <c r="DW110" s="274">
        <f t="shared" si="30"/>
        <v>14740.399999999998</v>
      </c>
      <c r="DX110" s="274">
        <f t="shared" si="30"/>
        <v>14799.699999999999</v>
      </c>
      <c r="DY110" s="274">
        <f t="shared" si="30"/>
        <v>14853.699999999999</v>
      </c>
      <c r="DZ110" s="274">
        <f t="shared" si="30"/>
        <v>14881.3</v>
      </c>
      <c r="EA110" s="274">
        <f t="shared" si="30"/>
        <v>14840.500000000002</v>
      </c>
      <c r="EB110" s="274">
        <f t="shared" si="30"/>
        <v>14830.000000000002</v>
      </c>
      <c r="EC110" s="274">
        <f t="shared" ref="EC110:EL114" si="31">SUM(DR48:EC48)</f>
        <v>14889.800000000003</v>
      </c>
      <c r="ED110" s="274">
        <f t="shared" si="31"/>
        <v>14915.7</v>
      </c>
      <c r="EE110" s="274">
        <f t="shared" si="31"/>
        <v>14909.5</v>
      </c>
      <c r="EF110" s="274">
        <f t="shared" si="31"/>
        <v>14967.199999999999</v>
      </c>
      <c r="EG110" s="274">
        <f t="shared" si="31"/>
        <v>14927.199999999997</v>
      </c>
      <c r="EH110" s="274">
        <f t="shared" si="31"/>
        <v>14987.599999999999</v>
      </c>
      <c r="EI110" s="274">
        <f t="shared" si="31"/>
        <v>14960.099999999999</v>
      </c>
      <c r="EJ110" s="274">
        <f t="shared" si="31"/>
        <v>14953.399999999998</v>
      </c>
      <c r="EK110" s="274">
        <f t="shared" si="31"/>
        <v>14918</v>
      </c>
      <c r="EL110" s="274">
        <f t="shared" si="31"/>
        <v>14963.7</v>
      </c>
      <c r="EM110" s="274">
        <f t="shared" ref="EM110:EV114" si="32">SUM(EB48:EM48)</f>
        <v>15032.1</v>
      </c>
      <c r="EN110" s="274">
        <f t="shared" si="32"/>
        <v>15048.5</v>
      </c>
      <c r="EO110" s="274">
        <f t="shared" si="32"/>
        <v>15063.8</v>
      </c>
      <c r="EP110" s="274">
        <f t="shared" si="32"/>
        <v>15078.1</v>
      </c>
      <c r="EQ110" s="274">
        <f t="shared" si="32"/>
        <v>15053.900000000001</v>
      </c>
      <c r="ER110" s="274">
        <f t="shared" si="32"/>
        <v>15047.4</v>
      </c>
      <c r="ES110" s="274">
        <f t="shared" si="32"/>
        <v>15158.9</v>
      </c>
      <c r="ET110" s="274">
        <f t="shared" si="32"/>
        <v>15167.9</v>
      </c>
      <c r="EU110" s="274">
        <f t="shared" si="32"/>
        <v>15268.2</v>
      </c>
      <c r="EV110" s="274">
        <f t="shared" si="32"/>
        <v>15323.4</v>
      </c>
      <c r="EW110" s="274">
        <f t="shared" ref="EW110:FF114" si="33">SUM(EL48:EW48)</f>
        <v>15393.1</v>
      </c>
      <c r="EX110" s="274">
        <f t="shared" si="33"/>
        <v>15387.2</v>
      </c>
      <c r="EY110" s="274">
        <f t="shared" si="33"/>
        <v>15374.700000000003</v>
      </c>
      <c r="EZ110" s="274">
        <f t="shared" si="33"/>
        <v>15381.5</v>
      </c>
      <c r="FA110" s="274">
        <f t="shared" si="33"/>
        <v>15466.2</v>
      </c>
      <c r="FB110" s="274">
        <f t="shared" si="33"/>
        <v>15479.7</v>
      </c>
      <c r="FC110" s="274">
        <f t="shared" si="33"/>
        <v>15552.900000000001</v>
      </c>
      <c r="FD110" s="274">
        <f t="shared" si="33"/>
        <v>15506.6</v>
      </c>
    </row>
    <row r="111" spans="1:160" s="12" customFormat="1" ht="15">
      <c r="A111" s="265" t="s">
        <v>53</v>
      </c>
      <c r="B111" s="274"/>
      <c r="C111" s="274"/>
      <c r="D111" s="274"/>
      <c r="E111" s="274"/>
      <c r="F111" s="274"/>
      <c r="G111" s="274"/>
      <c r="H111" s="274"/>
      <c r="I111" s="274"/>
      <c r="J111" s="274"/>
      <c r="K111" s="274"/>
      <c r="L111" s="274"/>
      <c r="M111" s="274">
        <f t="shared" si="19"/>
        <v>13810.300000000001</v>
      </c>
      <c r="N111" s="274">
        <f t="shared" si="19"/>
        <v>13873.2</v>
      </c>
      <c r="O111" s="274">
        <f t="shared" si="19"/>
        <v>13910.500000000002</v>
      </c>
      <c r="P111" s="274">
        <f t="shared" si="19"/>
        <v>14031.2</v>
      </c>
      <c r="Q111" s="274">
        <f t="shared" si="19"/>
        <v>14009.8</v>
      </c>
      <c r="R111" s="274">
        <f t="shared" si="19"/>
        <v>14031.3</v>
      </c>
      <c r="S111" s="274">
        <f t="shared" si="19"/>
        <v>14087.9</v>
      </c>
      <c r="T111" s="274">
        <f t="shared" si="19"/>
        <v>14070.199999999999</v>
      </c>
      <c r="U111" s="274">
        <f t="shared" si="19"/>
        <v>14182.8</v>
      </c>
      <c r="V111" s="274">
        <f t="shared" si="19"/>
        <v>14266.099999999999</v>
      </c>
      <c r="W111" s="274">
        <f t="shared" si="20"/>
        <v>14364.4</v>
      </c>
      <c r="X111" s="274">
        <f t="shared" si="20"/>
        <v>14529.2</v>
      </c>
      <c r="Y111" s="274">
        <f t="shared" si="20"/>
        <v>14553.6</v>
      </c>
      <c r="Z111" s="274">
        <f t="shared" si="20"/>
        <v>14552.5</v>
      </c>
      <c r="AA111" s="274">
        <f t="shared" si="20"/>
        <v>14527.599999999999</v>
      </c>
      <c r="AB111" s="274">
        <f t="shared" si="20"/>
        <v>14525.599999999999</v>
      </c>
      <c r="AC111" s="274">
        <f t="shared" si="20"/>
        <v>14601.599999999999</v>
      </c>
      <c r="AD111" s="274">
        <f t="shared" si="20"/>
        <v>14751</v>
      </c>
      <c r="AE111" s="274">
        <f t="shared" si="20"/>
        <v>14848.4</v>
      </c>
      <c r="AF111" s="274">
        <f t="shared" si="20"/>
        <v>14882.6</v>
      </c>
      <c r="AG111" s="274">
        <f t="shared" si="21"/>
        <v>14847.7</v>
      </c>
      <c r="AH111" s="274">
        <f t="shared" si="21"/>
        <v>14896.7</v>
      </c>
      <c r="AI111" s="274">
        <f t="shared" si="21"/>
        <v>14927.400000000001</v>
      </c>
      <c r="AJ111" s="274">
        <f t="shared" si="21"/>
        <v>14928.7</v>
      </c>
      <c r="AK111" s="274">
        <f t="shared" si="21"/>
        <v>15044.6</v>
      </c>
      <c r="AL111" s="274">
        <f t="shared" si="21"/>
        <v>15157.699999999999</v>
      </c>
      <c r="AM111" s="274">
        <f t="shared" si="21"/>
        <v>15279.699999999999</v>
      </c>
      <c r="AN111" s="274">
        <f t="shared" si="21"/>
        <v>15290.9</v>
      </c>
      <c r="AO111" s="274">
        <f t="shared" si="21"/>
        <v>15316.1</v>
      </c>
      <c r="AP111" s="274">
        <f t="shared" si="21"/>
        <v>15305.6</v>
      </c>
      <c r="AQ111" s="274">
        <f t="shared" si="22"/>
        <v>15226.600000000002</v>
      </c>
      <c r="AR111" s="274">
        <f t="shared" si="22"/>
        <v>15245.800000000001</v>
      </c>
      <c r="AS111" s="274">
        <f t="shared" si="22"/>
        <v>15243.100000000002</v>
      </c>
      <c r="AT111" s="274">
        <f t="shared" si="22"/>
        <v>15255.9</v>
      </c>
      <c r="AU111" s="274">
        <f t="shared" si="22"/>
        <v>15346.2</v>
      </c>
      <c r="AV111" s="274">
        <f t="shared" si="22"/>
        <v>15297.5</v>
      </c>
      <c r="AW111" s="274">
        <f t="shared" si="22"/>
        <v>15249.2</v>
      </c>
      <c r="AX111" s="274">
        <f t="shared" si="22"/>
        <v>15270.900000000001</v>
      </c>
      <c r="AY111" s="274">
        <f t="shared" si="22"/>
        <v>15336.400000000003</v>
      </c>
      <c r="AZ111" s="274">
        <f t="shared" si="22"/>
        <v>15294.7</v>
      </c>
      <c r="BA111" s="274">
        <f t="shared" si="23"/>
        <v>15251.1</v>
      </c>
      <c r="BB111" s="274">
        <f t="shared" si="23"/>
        <v>15201.400000000001</v>
      </c>
      <c r="BC111" s="274">
        <f t="shared" si="23"/>
        <v>15299.499999999998</v>
      </c>
      <c r="BD111" s="274">
        <f t="shared" si="23"/>
        <v>15124.4</v>
      </c>
      <c r="BE111" s="274">
        <f t="shared" si="23"/>
        <v>14878.8</v>
      </c>
      <c r="BF111" s="274">
        <f t="shared" si="23"/>
        <v>14802.399999999998</v>
      </c>
      <c r="BG111" s="274">
        <f t="shared" si="23"/>
        <v>14773.799999999997</v>
      </c>
      <c r="BH111" s="274">
        <f t="shared" si="23"/>
        <v>14810.699999999999</v>
      </c>
      <c r="BI111" s="274">
        <f t="shared" si="23"/>
        <v>14932.499999999998</v>
      </c>
      <c r="BJ111" s="274">
        <f t="shared" si="23"/>
        <v>14899.699999999997</v>
      </c>
      <c r="BK111" s="274">
        <f t="shared" si="24"/>
        <v>14747.3</v>
      </c>
      <c r="BL111" s="274">
        <f t="shared" si="24"/>
        <v>14789</v>
      </c>
      <c r="BM111" s="274">
        <f t="shared" si="24"/>
        <v>14889.7</v>
      </c>
      <c r="BN111" s="274">
        <f t="shared" si="24"/>
        <v>14942.8</v>
      </c>
      <c r="BO111" s="274">
        <f t="shared" si="24"/>
        <v>14983.7</v>
      </c>
      <c r="BP111" s="274">
        <f t="shared" si="24"/>
        <v>15264.9</v>
      </c>
      <c r="BQ111" s="274">
        <f t="shared" si="24"/>
        <v>15629.1</v>
      </c>
      <c r="BR111" s="274">
        <f t="shared" si="24"/>
        <v>15818.8</v>
      </c>
      <c r="BS111" s="274">
        <f t="shared" si="24"/>
        <v>15749.9</v>
      </c>
      <c r="BT111" s="274">
        <f t="shared" si="24"/>
        <v>15760.500000000002</v>
      </c>
      <c r="BU111" s="274">
        <f t="shared" si="25"/>
        <v>15721.1</v>
      </c>
      <c r="BV111" s="274">
        <f t="shared" si="25"/>
        <v>15803.1</v>
      </c>
      <c r="BW111" s="274">
        <f t="shared" si="25"/>
        <v>15859.3</v>
      </c>
      <c r="BX111" s="274">
        <f t="shared" si="25"/>
        <v>15820.3</v>
      </c>
      <c r="BY111" s="274">
        <f t="shared" si="25"/>
        <v>15809.3</v>
      </c>
      <c r="BZ111" s="274">
        <f t="shared" si="25"/>
        <v>15698.4</v>
      </c>
      <c r="CA111" s="274">
        <f t="shared" si="25"/>
        <v>15705.8</v>
      </c>
      <c r="CB111" s="274">
        <f t="shared" si="25"/>
        <v>15652</v>
      </c>
      <c r="CC111" s="274">
        <f t="shared" si="25"/>
        <v>15563.500000000002</v>
      </c>
      <c r="CD111" s="274">
        <f t="shared" si="25"/>
        <v>15515.3</v>
      </c>
      <c r="CE111" s="274">
        <f t="shared" si="26"/>
        <v>15587</v>
      </c>
      <c r="CF111" s="274">
        <f t="shared" si="26"/>
        <v>15521.8</v>
      </c>
      <c r="CG111" s="274">
        <f t="shared" si="26"/>
        <v>15495.800000000001</v>
      </c>
      <c r="CH111" s="274">
        <f t="shared" si="26"/>
        <v>15369.7</v>
      </c>
      <c r="CI111" s="274">
        <f t="shared" si="26"/>
        <v>15374.500000000002</v>
      </c>
      <c r="CJ111" s="274">
        <f t="shared" si="26"/>
        <v>15409.800000000001</v>
      </c>
      <c r="CK111" s="274">
        <f t="shared" si="26"/>
        <v>15346.600000000002</v>
      </c>
      <c r="CL111" s="274">
        <f t="shared" si="26"/>
        <v>15351.800000000003</v>
      </c>
      <c r="CM111" s="274">
        <f t="shared" si="26"/>
        <v>15260.500000000002</v>
      </c>
      <c r="CN111" s="274">
        <f t="shared" si="26"/>
        <v>15259</v>
      </c>
      <c r="CO111" s="274">
        <f t="shared" si="27"/>
        <v>15180.5</v>
      </c>
      <c r="CP111" s="274">
        <f t="shared" si="27"/>
        <v>15209.7</v>
      </c>
      <c r="CQ111" s="274">
        <f t="shared" si="27"/>
        <v>15082.2</v>
      </c>
      <c r="CR111" s="274">
        <f t="shared" si="27"/>
        <v>15061.2</v>
      </c>
      <c r="CS111" s="274">
        <f t="shared" si="27"/>
        <v>15021.800000000001</v>
      </c>
      <c r="CT111" s="274">
        <f t="shared" si="27"/>
        <v>14955.1</v>
      </c>
      <c r="CU111" s="274">
        <f t="shared" si="27"/>
        <v>14934.000000000002</v>
      </c>
      <c r="CV111" s="274">
        <f t="shared" si="27"/>
        <v>14778.900000000001</v>
      </c>
      <c r="CW111" s="274">
        <f t="shared" si="27"/>
        <v>14688.000000000002</v>
      </c>
      <c r="CX111" s="274">
        <f t="shared" si="27"/>
        <v>14676.400000000001</v>
      </c>
      <c r="CY111" s="274">
        <f t="shared" si="28"/>
        <v>14576.600000000002</v>
      </c>
      <c r="CZ111" s="274">
        <f t="shared" si="28"/>
        <v>14434.8</v>
      </c>
      <c r="DA111" s="274">
        <f t="shared" si="28"/>
        <v>14479.500000000002</v>
      </c>
      <c r="DB111" s="274">
        <f t="shared" si="28"/>
        <v>14350.000000000002</v>
      </c>
      <c r="DC111" s="274">
        <f t="shared" si="28"/>
        <v>14328.699999999999</v>
      </c>
      <c r="DD111" s="274">
        <f t="shared" si="28"/>
        <v>14291.199999999999</v>
      </c>
      <c r="DE111" s="274">
        <f t="shared" si="28"/>
        <v>14260</v>
      </c>
      <c r="DF111" s="274">
        <f t="shared" si="28"/>
        <v>14264</v>
      </c>
      <c r="DG111" s="274">
        <f t="shared" si="28"/>
        <v>14203.5</v>
      </c>
      <c r="DH111" s="274">
        <f t="shared" si="28"/>
        <v>14197.4</v>
      </c>
      <c r="DI111" s="274">
        <f t="shared" si="29"/>
        <v>14184.599999999999</v>
      </c>
      <c r="DJ111" s="274">
        <f t="shared" si="29"/>
        <v>14131.299999999997</v>
      </c>
      <c r="DK111" s="274">
        <f t="shared" si="29"/>
        <v>14096.399999999998</v>
      </c>
      <c r="DL111" s="274">
        <f t="shared" si="29"/>
        <v>14107.399999999998</v>
      </c>
      <c r="DM111" s="274">
        <f t="shared" si="29"/>
        <v>14022.599999999999</v>
      </c>
      <c r="DN111" s="274">
        <f t="shared" si="29"/>
        <v>14004.399999999998</v>
      </c>
      <c r="DO111" s="274">
        <f t="shared" si="29"/>
        <v>14004.299999999997</v>
      </c>
      <c r="DP111" s="274">
        <f t="shared" si="29"/>
        <v>13981.899999999998</v>
      </c>
      <c r="DQ111" s="274">
        <f t="shared" si="29"/>
        <v>13919.4</v>
      </c>
      <c r="DR111" s="274">
        <f t="shared" si="29"/>
        <v>13929.699999999999</v>
      </c>
      <c r="DS111" s="274">
        <f t="shared" si="30"/>
        <v>13898</v>
      </c>
      <c r="DT111" s="274">
        <f t="shared" si="30"/>
        <v>13906.499999999998</v>
      </c>
      <c r="DU111" s="274">
        <f t="shared" si="30"/>
        <v>13929.699999999999</v>
      </c>
      <c r="DV111" s="274">
        <f t="shared" si="30"/>
        <v>13928.699999999997</v>
      </c>
      <c r="DW111" s="274">
        <f t="shared" si="30"/>
        <v>13974.8</v>
      </c>
      <c r="DX111" s="274">
        <f t="shared" si="30"/>
        <v>14048.9</v>
      </c>
      <c r="DY111" s="274">
        <f t="shared" si="30"/>
        <v>14177.6</v>
      </c>
      <c r="DZ111" s="274">
        <f t="shared" si="30"/>
        <v>14152.6</v>
      </c>
      <c r="EA111" s="274">
        <f t="shared" si="30"/>
        <v>14105.599999999999</v>
      </c>
      <c r="EB111" s="274">
        <f t="shared" si="30"/>
        <v>14055.399999999998</v>
      </c>
      <c r="EC111" s="274">
        <f t="shared" si="31"/>
        <v>14078.699999999997</v>
      </c>
      <c r="ED111" s="274">
        <f t="shared" si="31"/>
        <v>14026.399999999998</v>
      </c>
      <c r="EE111" s="274">
        <f t="shared" si="31"/>
        <v>13967.099999999997</v>
      </c>
      <c r="EF111" s="274">
        <f t="shared" si="31"/>
        <v>13956</v>
      </c>
      <c r="EG111" s="274">
        <f t="shared" si="31"/>
        <v>13948</v>
      </c>
      <c r="EH111" s="274">
        <f t="shared" si="31"/>
        <v>13954.800000000001</v>
      </c>
      <c r="EI111" s="274">
        <f t="shared" si="31"/>
        <v>13914.000000000002</v>
      </c>
      <c r="EJ111" s="274">
        <f t="shared" si="31"/>
        <v>13876.7</v>
      </c>
      <c r="EK111" s="274">
        <f t="shared" si="31"/>
        <v>13815.6</v>
      </c>
      <c r="EL111" s="274">
        <f t="shared" si="31"/>
        <v>13884.4</v>
      </c>
      <c r="EM111" s="274">
        <f t="shared" si="32"/>
        <v>13958.800000000001</v>
      </c>
      <c r="EN111" s="274">
        <f t="shared" si="32"/>
        <v>13987.100000000002</v>
      </c>
      <c r="EO111" s="274">
        <f t="shared" si="32"/>
        <v>14003.1</v>
      </c>
      <c r="EP111" s="274">
        <f t="shared" si="32"/>
        <v>14024.1</v>
      </c>
      <c r="EQ111" s="274">
        <f t="shared" si="32"/>
        <v>14076.9</v>
      </c>
      <c r="ER111" s="274">
        <f t="shared" si="32"/>
        <v>14073.199999999999</v>
      </c>
      <c r="ES111" s="274">
        <f t="shared" si="32"/>
        <v>14081.699999999999</v>
      </c>
      <c r="ET111" s="274">
        <f t="shared" si="32"/>
        <v>14081.499999999998</v>
      </c>
      <c r="EU111" s="274">
        <f t="shared" si="32"/>
        <v>14166.399999999998</v>
      </c>
      <c r="EV111" s="274">
        <f t="shared" si="32"/>
        <v>14237.599999999999</v>
      </c>
      <c r="EW111" s="274">
        <f t="shared" si="33"/>
        <v>14289.8</v>
      </c>
      <c r="EX111" s="274">
        <f t="shared" si="33"/>
        <v>14302.499999999998</v>
      </c>
      <c r="EY111" s="274">
        <f t="shared" si="33"/>
        <v>14207.299999999997</v>
      </c>
      <c r="EZ111" s="274">
        <f t="shared" si="33"/>
        <v>14242</v>
      </c>
      <c r="FA111" s="274">
        <f t="shared" si="33"/>
        <v>14240.199999999999</v>
      </c>
      <c r="FB111" s="274">
        <f t="shared" si="33"/>
        <v>14288.199999999999</v>
      </c>
      <c r="FC111" s="274">
        <f t="shared" si="33"/>
        <v>14313.5</v>
      </c>
      <c r="FD111" s="274">
        <f t="shared" si="33"/>
        <v>14337.3</v>
      </c>
    </row>
    <row r="112" spans="1:160" s="12" customFormat="1" ht="15">
      <c r="A112" s="265" t="s">
        <v>13</v>
      </c>
      <c r="B112" s="274"/>
      <c r="C112" s="274"/>
      <c r="D112" s="274"/>
      <c r="E112" s="274"/>
      <c r="F112" s="274"/>
      <c r="G112" s="274"/>
      <c r="H112" s="274"/>
      <c r="I112" s="274"/>
      <c r="J112" s="274"/>
      <c r="K112" s="274"/>
      <c r="L112" s="274"/>
      <c r="M112" s="274">
        <f t="shared" si="19"/>
        <v>10099.1</v>
      </c>
      <c r="N112" s="274">
        <f t="shared" si="19"/>
        <v>10159.9</v>
      </c>
      <c r="O112" s="274">
        <f t="shared" si="19"/>
        <v>10193.5</v>
      </c>
      <c r="P112" s="274">
        <f t="shared" si="19"/>
        <v>10210.9</v>
      </c>
      <c r="Q112" s="274">
        <f t="shared" si="19"/>
        <v>10226</v>
      </c>
      <c r="R112" s="274">
        <f t="shared" si="19"/>
        <v>10243.099999999999</v>
      </c>
      <c r="S112" s="274">
        <f t="shared" si="19"/>
        <v>10298.5</v>
      </c>
      <c r="T112" s="274">
        <f t="shared" si="19"/>
        <v>10357</v>
      </c>
      <c r="U112" s="274">
        <f t="shared" si="19"/>
        <v>10322.299999999999</v>
      </c>
      <c r="V112" s="274">
        <f t="shared" si="19"/>
        <v>10376.1</v>
      </c>
      <c r="W112" s="274">
        <f t="shared" si="20"/>
        <v>10426.799999999999</v>
      </c>
      <c r="X112" s="274">
        <f t="shared" si="20"/>
        <v>10474.5</v>
      </c>
      <c r="Y112" s="274">
        <f t="shared" si="20"/>
        <v>10414.5</v>
      </c>
      <c r="Z112" s="274">
        <f t="shared" si="20"/>
        <v>10345.1</v>
      </c>
      <c r="AA112" s="274">
        <f t="shared" si="20"/>
        <v>10357.700000000001</v>
      </c>
      <c r="AB112" s="274">
        <f t="shared" si="20"/>
        <v>10324.4</v>
      </c>
      <c r="AC112" s="274">
        <f t="shared" si="20"/>
        <v>10290.5</v>
      </c>
      <c r="AD112" s="274">
        <f t="shared" si="20"/>
        <v>10341.700000000001</v>
      </c>
      <c r="AE112" s="274">
        <f t="shared" si="20"/>
        <v>10351.700000000001</v>
      </c>
      <c r="AF112" s="274">
        <f t="shared" si="20"/>
        <v>10358.300000000001</v>
      </c>
      <c r="AG112" s="274">
        <f t="shared" si="21"/>
        <v>10272.500000000002</v>
      </c>
      <c r="AH112" s="274">
        <f t="shared" si="21"/>
        <v>10231.1</v>
      </c>
      <c r="AI112" s="274">
        <f t="shared" si="21"/>
        <v>10285.200000000001</v>
      </c>
      <c r="AJ112" s="274">
        <f t="shared" si="21"/>
        <v>10336</v>
      </c>
      <c r="AK112" s="274">
        <f t="shared" si="21"/>
        <v>10428.4</v>
      </c>
      <c r="AL112" s="274">
        <f t="shared" si="21"/>
        <v>10539.199999999999</v>
      </c>
      <c r="AM112" s="274">
        <f t="shared" si="21"/>
        <v>10581.599999999999</v>
      </c>
      <c r="AN112" s="274">
        <f t="shared" si="21"/>
        <v>10613.5</v>
      </c>
      <c r="AO112" s="274">
        <f t="shared" si="21"/>
        <v>10641.7</v>
      </c>
      <c r="AP112" s="274">
        <f t="shared" si="21"/>
        <v>10632.900000000001</v>
      </c>
      <c r="AQ112" s="274">
        <f t="shared" si="22"/>
        <v>10644.000000000002</v>
      </c>
      <c r="AR112" s="274">
        <f t="shared" si="22"/>
        <v>10669.400000000001</v>
      </c>
      <c r="AS112" s="274">
        <f t="shared" si="22"/>
        <v>10719.1</v>
      </c>
      <c r="AT112" s="274">
        <f t="shared" si="22"/>
        <v>10840.3</v>
      </c>
      <c r="AU112" s="274">
        <f t="shared" si="22"/>
        <v>10920.300000000001</v>
      </c>
      <c r="AV112" s="274">
        <f t="shared" si="22"/>
        <v>10876.600000000002</v>
      </c>
      <c r="AW112" s="274">
        <f t="shared" si="22"/>
        <v>10889.600000000002</v>
      </c>
      <c r="AX112" s="274">
        <f t="shared" si="22"/>
        <v>11043.699999999999</v>
      </c>
      <c r="AY112" s="274">
        <f t="shared" si="22"/>
        <v>11158.599999999999</v>
      </c>
      <c r="AZ112" s="274">
        <f t="shared" si="22"/>
        <v>11156.8</v>
      </c>
      <c r="BA112" s="274">
        <f t="shared" si="23"/>
        <v>11128.4</v>
      </c>
      <c r="BB112" s="274">
        <f t="shared" si="23"/>
        <v>11135.8</v>
      </c>
      <c r="BC112" s="274">
        <f t="shared" si="23"/>
        <v>11154.1</v>
      </c>
      <c r="BD112" s="274">
        <f t="shared" si="23"/>
        <v>11089.699999999999</v>
      </c>
      <c r="BE112" s="274">
        <f t="shared" si="23"/>
        <v>11098.699999999999</v>
      </c>
      <c r="BF112" s="274">
        <f t="shared" si="23"/>
        <v>11061.900000000001</v>
      </c>
      <c r="BG112" s="274">
        <f t="shared" si="23"/>
        <v>11041.3</v>
      </c>
      <c r="BH112" s="274">
        <f t="shared" si="23"/>
        <v>11082.800000000001</v>
      </c>
      <c r="BI112" s="274">
        <f t="shared" si="23"/>
        <v>11159.500000000002</v>
      </c>
      <c r="BJ112" s="274">
        <f t="shared" si="23"/>
        <v>11036.800000000001</v>
      </c>
      <c r="BK112" s="274">
        <f t="shared" si="24"/>
        <v>10745.500000000002</v>
      </c>
      <c r="BL112" s="274">
        <f t="shared" si="24"/>
        <v>10901.500000000002</v>
      </c>
      <c r="BM112" s="274">
        <f t="shared" si="24"/>
        <v>11009.400000000001</v>
      </c>
      <c r="BN112" s="274">
        <f t="shared" si="24"/>
        <v>11074.6</v>
      </c>
      <c r="BO112" s="274">
        <f t="shared" si="24"/>
        <v>11087.5</v>
      </c>
      <c r="BP112" s="274">
        <f t="shared" si="24"/>
        <v>11310.4</v>
      </c>
      <c r="BQ112" s="274">
        <f t="shared" si="24"/>
        <v>11380.9</v>
      </c>
      <c r="BR112" s="274">
        <f t="shared" si="24"/>
        <v>11467.4</v>
      </c>
      <c r="BS112" s="274">
        <f t="shared" si="24"/>
        <v>11381.599999999999</v>
      </c>
      <c r="BT112" s="274">
        <f t="shared" si="24"/>
        <v>11478.3</v>
      </c>
      <c r="BU112" s="274">
        <f t="shared" si="25"/>
        <v>11512.599999999999</v>
      </c>
      <c r="BV112" s="274">
        <f t="shared" si="25"/>
        <v>11595.499999999998</v>
      </c>
      <c r="BW112" s="274">
        <f t="shared" si="25"/>
        <v>11693.9</v>
      </c>
      <c r="BX112" s="274">
        <f t="shared" si="25"/>
        <v>11611.2</v>
      </c>
      <c r="BY112" s="274">
        <f t="shared" si="25"/>
        <v>11517.5</v>
      </c>
      <c r="BZ112" s="274">
        <f t="shared" si="25"/>
        <v>11366.999999999998</v>
      </c>
      <c r="CA112" s="274">
        <f t="shared" si="25"/>
        <v>11415.9</v>
      </c>
      <c r="CB112" s="274">
        <f t="shared" si="25"/>
        <v>11262.8</v>
      </c>
      <c r="CC112" s="274">
        <f t="shared" si="25"/>
        <v>11161.9</v>
      </c>
      <c r="CD112" s="274">
        <f t="shared" si="25"/>
        <v>11115.8</v>
      </c>
      <c r="CE112" s="274">
        <f t="shared" si="26"/>
        <v>11116.499999999998</v>
      </c>
      <c r="CF112" s="274">
        <f t="shared" si="26"/>
        <v>11012.599999999999</v>
      </c>
      <c r="CG112" s="274">
        <f t="shared" si="26"/>
        <v>10921.399999999998</v>
      </c>
      <c r="CH112" s="274">
        <f t="shared" si="26"/>
        <v>10743</v>
      </c>
      <c r="CI112" s="274">
        <f t="shared" si="26"/>
        <v>10782.7</v>
      </c>
      <c r="CJ112" s="274">
        <f t="shared" si="26"/>
        <v>10712.7</v>
      </c>
      <c r="CK112" s="274">
        <f t="shared" si="26"/>
        <v>10673.4</v>
      </c>
      <c r="CL112" s="274">
        <f t="shared" si="26"/>
        <v>10740.800000000001</v>
      </c>
      <c r="CM112" s="274">
        <f t="shared" si="26"/>
        <v>10674.300000000001</v>
      </c>
      <c r="CN112" s="274">
        <f t="shared" si="26"/>
        <v>10656.500000000002</v>
      </c>
      <c r="CO112" s="274">
        <f t="shared" si="27"/>
        <v>10637.3</v>
      </c>
      <c r="CP112" s="274">
        <f t="shared" si="27"/>
        <v>10703.999999999998</v>
      </c>
      <c r="CQ112" s="274">
        <f t="shared" si="27"/>
        <v>10692.599999999999</v>
      </c>
      <c r="CR112" s="274">
        <f t="shared" si="27"/>
        <v>10707.300000000001</v>
      </c>
      <c r="CS112" s="274">
        <f t="shared" si="27"/>
        <v>10709.7</v>
      </c>
      <c r="CT112" s="274">
        <f t="shared" si="27"/>
        <v>10720.000000000002</v>
      </c>
      <c r="CU112" s="274">
        <f t="shared" si="27"/>
        <v>10666.500000000002</v>
      </c>
      <c r="CV112" s="274">
        <f t="shared" si="27"/>
        <v>10589.000000000002</v>
      </c>
      <c r="CW112" s="274">
        <f t="shared" si="27"/>
        <v>10601.2</v>
      </c>
      <c r="CX112" s="274">
        <f t="shared" si="27"/>
        <v>10525.4</v>
      </c>
      <c r="CY112" s="274">
        <f t="shared" si="28"/>
        <v>10521.499999999998</v>
      </c>
      <c r="CZ112" s="274">
        <f t="shared" si="28"/>
        <v>10482.599999999999</v>
      </c>
      <c r="DA112" s="274">
        <f t="shared" si="28"/>
        <v>10524.199999999999</v>
      </c>
      <c r="DB112" s="274">
        <f t="shared" si="28"/>
        <v>10442.9</v>
      </c>
      <c r="DC112" s="274">
        <f t="shared" si="28"/>
        <v>10454.799999999999</v>
      </c>
      <c r="DD112" s="274">
        <f t="shared" si="28"/>
        <v>10381.799999999999</v>
      </c>
      <c r="DE112" s="274">
        <f t="shared" si="28"/>
        <v>10363.6</v>
      </c>
      <c r="DF112" s="274">
        <f t="shared" si="28"/>
        <v>10377.499999999998</v>
      </c>
      <c r="DG112" s="274">
        <f t="shared" si="28"/>
        <v>10378.299999999999</v>
      </c>
      <c r="DH112" s="274">
        <f t="shared" si="28"/>
        <v>10376.100000000002</v>
      </c>
      <c r="DI112" s="274">
        <f t="shared" si="29"/>
        <v>10322.900000000001</v>
      </c>
      <c r="DJ112" s="274">
        <f t="shared" si="29"/>
        <v>10343.700000000003</v>
      </c>
      <c r="DK112" s="274">
        <f t="shared" si="29"/>
        <v>10334</v>
      </c>
      <c r="DL112" s="274">
        <f t="shared" si="29"/>
        <v>10371.500000000002</v>
      </c>
      <c r="DM112" s="274">
        <f t="shared" si="29"/>
        <v>10317.9</v>
      </c>
      <c r="DN112" s="274">
        <f t="shared" si="29"/>
        <v>10298.999999999998</v>
      </c>
      <c r="DO112" s="274">
        <f t="shared" si="29"/>
        <v>10278.499999999998</v>
      </c>
      <c r="DP112" s="274">
        <f t="shared" si="29"/>
        <v>10253.199999999999</v>
      </c>
      <c r="DQ112" s="274">
        <f t="shared" si="29"/>
        <v>10214.6</v>
      </c>
      <c r="DR112" s="274">
        <f t="shared" si="29"/>
        <v>10214.1</v>
      </c>
      <c r="DS112" s="274">
        <f t="shared" si="30"/>
        <v>10201.5</v>
      </c>
      <c r="DT112" s="274">
        <f t="shared" si="30"/>
        <v>10259.199999999999</v>
      </c>
      <c r="DU112" s="274">
        <f t="shared" si="30"/>
        <v>10308.6</v>
      </c>
      <c r="DV112" s="274">
        <f t="shared" si="30"/>
        <v>10326.5</v>
      </c>
      <c r="DW112" s="274">
        <f t="shared" si="30"/>
        <v>10303.1</v>
      </c>
      <c r="DX112" s="274">
        <f t="shared" si="30"/>
        <v>10379.200000000001</v>
      </c>
      <c r="DY112" s="274">
        <f t="shared" si="30"/>
        <v>10486.8</v>
      </c>
      <c r="DZ112" s="274">
        <f t="shared" si="30"/>
        <v>10503.9</v>
      </c>
      <c r="EA112" s="274">
        <f t="shared" si="30"/>
        <v>10520</v>
      </c>
      <c r="EB112" s="274">
        <f t="shared" si="30"/>
        <v>10567</v>
      </c>
      <c r="EC112" s="274">
        <f t="shared" si="31"/>
        <v>10580.199999999999</v>
      </c>
      <c r="ED112" s="274">
        <f t="shared" si="31"/>
        <v>10548.4</v>
      </c>
      <c r="EE112" s="274">
        <f t="shared" si="31"/>
        <v>10465.200000000001</v>
      </c>
      <c r="EF112" s="274">
        <f t="shared" si="31"/>
        <v>10449.6</v>
      </c>
      <c r="EG112" s="274">
        <f t="shared" si="31"/>
        <v>10485.600000000002</v>
      </c>
      <c r="EH112" s="274">
        <f t="shared" si="31"/>
        <v>10501.100000000002</v>
      </c>
      <c r="EI112" s="274">
        <f t="shared" si="31"/>
        <v>10548.500000000002</v>
      </c>
      <c r="EJ112" s="274">
        <f t="shared" si="31"/>
        <v>10522.900000000001</v>
      </c>
      <c r="EK112" s="274">
        <f t="shared" si="31"/>
        <v>10504.200000000003</v>
      </c>
      <c r="EL112" s="274">
        <f t="shared" si="31"/>
        <v>10553.600000000002</v>
      </c>
      <c r="EM112" s="274">
        <f t="shared" si="32"/>
        <v>10572.4</v>
      </c>
      <c r="EN112" s="274">
        <f t="shared" si="32"/>
        <v>10607.6</v>
      </c>
      <c r="EO112" s="274">
        <f t="shared" si="32"/>
        <v>10618.3</v>
      </c>
      <c r="EP112" s="274">
        <f t="shared" si="32"/>
        <v>10747.9</v>
      </c>
      <c r="EQ112" s="274">
        <f t="shared" si="32"/>
        <v>10797.1</v>
      </c>
      <c r="ER112" s="274">
        <f t="shared" si="32"/>
        <v>10758.599999999999</v>
      </c>
      <c r="ES112" s="274">
        <f t="shared" si="32"/>
        <v>10674.7</v>
      </c>
      <c r="ET112" s="274">
        <f t="shared" si="32"/>
        <v>10669.7</v>
      </c>
      <c r="EU112" s="274">
        <f t="shared" si="32"/>
        <v>10699</v>
      </c>
      <c r="EV112" s="274">
        <f t="shared" si="32"/>
        <v>10692.9</v>
      </c>
      <c r="EW112" s="274">
        <f t="shared" si="33"/>
        <v>10796</v>
      </c>
      <c r="EX112" s="274">
        <f t="shared" si="33"/>
        <v>10788.099999999999</v>
      </c>
      <c r="EY112" s="274">
        <f t="shared" si="33"/>
        <v>10736.8</v>
      </c>
      <c r="EZ112" s="274">
        <f t="shared" si="33"/>
        <v>10781</v>
      </c>
      <c r="FA112" s="274">
        <f t="shared" si="33"/>
        <v>10895</v>
      </c>
      <c r="FB112" s="274">
        <f t="shared" si="33"/>
        <v>10871.599999999999</v>
      </c>
      <c r="FC112" s="274">
        <f t="shared" si="33"/>
        <v>10913.599999999999</v>
      </c>
      <c r="FD112" s="274">
        <f t="shared" si="33"/>
        <v>11036.099999999999</v>
      </c>
    </row>
    <row r="113" spans="1:160" s="12" customFormat="1" ht="15">
      <c r="A113" s="265" t="s">
        <v>14</v>
      </c>
      <c r="B113" s="274"/>
      <c r="C113" s="274"/>
      <c r="D113" s="274"/>
      <c r="E113" s="274"/>
      <c r="F113" s="274"/>
      <c r="G113" s="274"/>
      <c r="H113" s="274"/>
      <c r="I113" s="274"/>
      <c r="J113" s="274"/>
      <c r="K113" s="274"/>
      <c r="L113" s="274"/>
      <c r="M113" s="274">
        <f t="shared" si="19"/>
        <v>402.1</v>
      </c>
      <c r="N113" s="274">
        <f t="shared" si="19"/>
        <v>401.90000000000003</v>
      </c>
      <c r="O113" s="274">
        <f t="shared" si="19"/>
        <v>404.30000000000007</v>
      </c>
      <c r="P113" s="274">
        <f t="shared" si="19"/>
        <v>403.10000000000008</v>
      </c>
      <c r="Q113" s="274">
        <f t="shared" si="19"/>
        <v>402.8</v>
      </c>
      <c r="R113" s="274">
        <f t="shared" si="19"/>
        <v>404.2</v>
      </c>
      <c r="S113" s="274">
        <f t="shared" si="19"/>
        <v>407.5</v>
      </c>
      <c r="T113" s="274">
        <f t="shared" si="19"/>
        <v>404.3</v>
      </c>
      <c r="U113" s="274">
        <f t="shared" si="19"/>
        <v>402.50000000000006</v>
      </c>
      <c r="V113" s="274">
        <f t="shared" si="19"/>
        <v>403.6</v>
      </c>
      <c r="W113" s="274">
        <f t="shared" si="20"/>
        <v>401.4</v>
      </c>
      <c r="X113" s="274">
        <f t="shared" si="20"/>
        <v>402.09999999999997</v>
      </c>
      <c r="Y113" s="274">
        <f t="shared" si="20"/>
        <v>401.09999999999997</v>
      </c>
      <c r="Z113" s="274">
        <f t="shared" si="20"/>
        <v>401.1</v>
      </c>
      <c r="AA113" s="274">
        <f t="shared" si="20"/>
        <v>396.90000000000003</v>
      </c>
      <c r="AB113" s="274">
        <f t="shared" si="20"/>
        <v>398.2</v>
      </c>
      <c r="AC113" s="274">
        <f t="shared" si="20"/>
        <v>397</v>
      </c>
      <c r="AD113" s="274">
        <f t="shared" si="20"/>
        <v>393.1</v>
      </c>
      <c r="AE113" s="274">
        <f t="shared" si="20"/>
        <v>388.6</v>
      </c>
      <c r="AF113" s="274">
        <f t="shared" si="20"/>
        <v>384.20000000000005</v>
      </c>
      <c r="AG113" s="274">
        <f t="shared" si="21"/>
        <v>382.20000000000005</v>
      </c>
      <c r="AH113" s="274">
        <f t="shared" si="21"/>
        <v>379.50000000000006</v>
      </c>
      <c r="AI113" s="274">
        <f t="shared" si="21"/>
        <v>381.1</v>
      </c>
      <c r="AJ113" s="274">
        <f t="shared" si="21"/>
        <v>381.3</v>
      </c>
      <c r="AK113" s="274">
        <f t="shared" si="21"/>
        <v>381.2</v>
      </c>
      <c r="AL113" s="274">
        <f t="shared" si="21"/>
        <v>380.59999999999997</v>
      </c>
      <c r="AM113" s="274">
        <f t="shared" si="21"/>
        <v>383.59999999999997</v>
      </c>
      <c r="AN113" s="274">
        <f t="shared" si="21"/>
        <v>381.4</v>
      </c>
      <c r="AO113" s="274">
        <f t="shared" si="21"/>
        <v>385.79999999999995</v>
      </c>
      <c r="AP113" s="274">
        <f t="shared" si="21"/>
        <v>388.2</v>
      </c>
      <c r="AQ113" s="274">
        <f t="shared" si="22"/>
        <v>384</v>
      </c>
      <c r="AR113" s="274">
        <f t="shared" si="22"/>
        <v>376.00000000000006</v>
      </c>
      <c r="AS113" s="274">
        <f t="shared" si="22"/>
        <v>369.90000000000003</v>
      </c>
      <c r="AT113" s="274">
        <f t="shared" si="22"/>
        <v>362</v>
      </c>
      <c r="AU113" s="274">
        <f t="shared" si="22"/>
        <v>363.5</v>
      </c>
      <c r="AV113" s="274">
        <f t="shared" si="22"/>
        <v>376.2</v>
      </c>
      <c r="AW113" s="274">
        <f t="shared" si="22"/>
        <v>384.9</v>
      </c>
      <c r="AX113" s="274">
        <f t="shared" si="22"/>
        <v>385.6</v>
      </c>
      <c r="AY113" s="274">
        <f t="shared" si="22"/>
        <v>388</v>
      </c>
      <c r="AZ113" s="274">
        <f t="shared" si="22"/>
        <v>387.7</v>
      </c>
      <c r="BA113" s="274">
        <f t="shared" si="23"/>
        <v>380.8</v>
      </c>
      <c r="BB113" s="274">
        <f t="shared" si="23"/>
        <v>378.40000000000003</v>
      </c>
      <c r="BC113" s="274">
        <f t="shared" si="23"/>
        <v>382</v>
      </c>
      <c r="BD113" s="274">
        <f t="shared" si="23"/>
        <v>384.29999999999995</v>
      </c>
      <c r="BE113" s="274">
        <f t="shared" si="23"/>
        <v>383.69999999999993</v>
      </c>
      <c r="BF113" s="274">
        <f t="shared" si="23"/>
        <v>391.89999999999992</v>
      </c>
      <c r="BG113" s="274">
        <f t="shared" si="23"/>
        <v>392.4</v>
      </c>
      <c r="BH113" s="274">
        <f t="shared" si="23"/>
        <v>382.7</v>
      </c>
      <c r="BI113" s="274">
        <f t="shared" si="23"/>
        <v>380.90000000000003</v>
      </c>
      <c r="BJ113" s="274">
        <f t="shared" si="23"/>
        <v>380.9</v>
      </c>
      <c r="BK113" s="274">
        <f t="shared" si="24"/>
        <v>375.40000000000003</v>
      </c>
      <c r="BL113" s="274">
        <f t="shared" si="24"/>
        <v>376.6</v>
      </c>
      <c r="BM113" s="274">
        <f t="shared" si="24"/>
        <v>377.70000000000005</v>
      </c>
      <c r="BN113" s="274">
        <f t="shared" si="24"/>
        <v>379.1</v>
      </c>
      <c r="BO113" s="274">
        <f t="shared" si="24"/>
        <v>382.70000000000005</v>
      </c>
      <c r="BP113" s="274">
        <f t="shared" si="24"/>
        <v>391.9</v>
      </c>
      <c r="BQ113" s="274">
        <f t="shared" si="24"/>
        <v>406</v>
      </c>
      <c r="BR113" s="274">
        <f t="shared" si="24"/>
        <v>413.2</v>
      </c>
      <c r="BS113" s="274">
        <f t="shared" si="24"/>
        <v>412.8</v>
      </c>
      <c r="BT113" s="274">
        <f t="shared" si="24"/>
        <v>413.6</v>
      </c>
      <c r="BU113" s="274">
        <f t="shared" si="25"/>
        <v>410.80000000000007</v>
      </c>
      <c r="BV113" s="274">
        <f t="shared" si="25"/>
        <v>413.40000000000003</v>
      </c>
      <c r="BW113" s="274">
        <f t="shared" si="25"/>
        <v>412.50000000000006</v>
      </c>
      <c r="BX113" s="274">
        <f t="shared" si="25"/>
        <v>413.20000000000005</v>
      </c>
      <c r="BY113" s="274">
        <f t="shared" si="25"/>
        <v>413.8</v>
      </c>
      <c r="BZ113" s="274">
        <f t="shared" si="25"/>
        <v>413.3</v>
      </c>
      <c r="CA113" s="274">
        <f t="shared" si="25"/>
        <v>414.2</v>
      </c>
      <c r="CB113" s="274">
        <f t="shared" si="25"/>
        <v>414.5</v>
      </c>
      <c r="CC113" s="274">
        <f t="shared" si="25"/>
        <v>411.5</v>
      </c>
      <c r="CD113" s="274">
        <f t="shared" si="25"/>
        <v>410.6</v>
      </c>
      <c r="CE113" s="274">
        <f t="shared" si="26"/>
        <v>411.9</v>
      </c>
      <c r="CF113" s="274">
        <f t="shared" si="26"/>
        <v>410.2</v>
      </c>
      <c r="CG113" s="274">
        <f t="shared" si="26"/>
        <v>407.2</v>
      </c>
      <c r="CH113" s="274">
        <f t="shared" si="26"/>
        <v>402.4</v>
      </c>
      <c r="CI113" s="274">
        <f t="shared" si="26"/>
        <v>400.5</v>
      </c>
      <c r="CJ113" s="274">
        <f t="shared" si="26"/>
        <v>401.8</v>
      </c>
      <c r="CK113" s="274">
        <f t="shared" si="26"/>
        <v>402.90000000000003</v>
      </c>
      <c r="CL113" s="274">
        <f t="shared" si="26"/>
        <v>403.09999999999997</v>
      </c>
      <c r="CM113" s="274">
        <f t="shared" si="26"/>
        <v>401.79999999999995</v>
      </c>
      <c r="CN113" s="274">
        <f t="shared" si="26"/>
        <v>402.89999999999992</v>
      </c>
      <c r="CO113" s="274">
        <f t="shared" si="27"/>
        <v>403.49999999999994</v>
      </c>
      <c r="CP113" s="274">
        <f t="shared" si="27"/>
        <v>406.50000000000006</v>
      </c>
      <c r="CQ113" s="274">
        <f t="shared" si="27"/>
        <v>404.80000000000007</v>
      </c>
      <c r="CR113" s="274">
        <f t="shared" si="27"/>
        <v>403.40000000000003</v>
      </c>
      <c r="CS113" s="274">
        <f t="shared" si="27"/>
        <v>403.70000000000005</v>
      </c>
      <c r="CT113" s="274">
        <f t="shared" si="27"/>
        <v>404.3</v>
      </c>
      <c r="CU113" s="274">
        <f t="shared" si="27"/>
        <v>408.1</v>
      </c>
      <c r="CV113" s="274">
        <f t="shared" si="27"/>
        <v>401.6</v>
      </c>
      <c r="CW113" s="274">
        <f t="shared" si="27"/>
        <v>392.90000000000003</v>
      </c>
      <c r="CX113" s="274">
        <f t="shared" si="27"/>
        <v>392.50000000000006</v>
      </c>
      <c r="CY113" s="274">
        <f t="shared" si="28"/>
        <v>385.40000000000003</v>
      </c>
      <c r="CZ113" s="274">
        <f t="shared" si="28"/>
        <v>377.40000000000003</v>
      </c>
      <c r="DA113" s="274">
        <f t="shared" si="28"/>
        <v>375.7</v>
      </c>
      <c r="DB113" s="274">
        <f t="shared" si="28"/>
        <v>372.29999999999995</v>
      </c>
      <c r="DC113" s="274">
        <f t="shared" si="28"/>
        <v>372.59999999999997</v>
      </c>
      <c r="DD113" s="274">
        <f t="shared" si="28"/>
        <v>376.8</v>
      </c>
      <c r="DE113" s="274">
        <f t="shared" si="28"/>
        <v>379.7</v>
      </c>
      <c r="DF113" s="274">
        <f t="shared" si="28"/>
        <v>382.49999999999994</v>
      </c>
      <c r="DG113" s="274">
        <f t="shared" si="28"/>
        <v>381.59999999999991</v>
      </c>
      <c r="DH113" s="274">
        <f t="shared" si="28"/>
        <v>382.89999999999992</v>
      </c>
      <c r="DI113" s="274">
        <f t="shared" si="29"/>
        <v>390.49999999999994</v>
      </c>
      <c r="DJ113" s="274">
        <f t="shared" si="29"/>
        <v>389.99999999999994</v>
      </c>
      <c r="DK113" s="274">
        <f t="shared" si="29"/>
        <v>395.59999999999997</v>
      </c>
      <c r="DL113" s="274">
        <f t="shared" si="29"/>
        <v>402.2</v>
      </c>
      <c r="DM113" s="274">
        <f t="shared" si="29"/>
        <v>405.2</v>
      </c>
      <c r="DN113" s="274">
        <f t="shared" si="29"/>
        <v>401.7</v>
      </c>
      <c r="DO113" s="274">
        <f t="shared" si="29"/>
        <v>398.2</v>
      </c>
      <c r="DP113" s="274">
        <f t="shared" si="29"/>
        <v>392.49999999999994</v>
      </c>
      <c r="DQ113" s="274">
        <f t="shared" si="29"/>
        <v>389.6</v>
      </c>
      <c r="DR113" s="274">
        <f t="shared" si="29"/>
        <v>385.59999999999997</v>
      </c>
      <c r="DS113" s="274">
        <f t="shared" si="30"/>
        <v>384.7</v>
      </c>
      <c r="DT113" s="274">
        <f t="shared" si="30"/>
        <v>386.90000000000003</v>
      </c>
      <c r="DU113" s="274">
        <f t="shared" si="30"/>
        <v>387.8</v>
      </c>
      <c r="DV113" s="274">
        <f t="shared" si="30"/>
        <v>390.40000000000003</v>
      </c>
      <c r="DW113" s="274">
        <f t="shared" si="30"/>
        <v>389.20000000000005</v>
      </c>
      <c r="DX113" s="274">
        <f t="shared" si="30"/>
        <v>391.20000000000005</v>
      </c>
      <c r="DY113" s="274">
        <f t="shared" si="30"/>
        <v>393.1</v>
      </c>
      <c r="DZ113" s="274">
        <f t="shared" si="30"/>
        <v>394.40000000000003</v>
      </c>
      <c r="EA113" s="274">
        <f t="shared" si="30"/>
        <v>393.79999999999995</v>
      </c>
      <c r="EB113" s="274">
        <f t="shared" si="30"/>
        <v>396.69999999999993</v>
      </c>
      <c r="EC113" s="274">
        <f t="shared" si="31"/>
        <v>397.9</v>
      </c>
      <c r="ED113" s="274">
        <f t="shared" si="31"/>
        <v>401</v>
      </c>
      <c r="EE113" s="274">
        <f t="shared" si="31"/>
        <v>401.8</v>
      </c>
      <c r="EF113" s="274">
        <f t="shared" si="31"/>
        <v>403</v>
      </c>
      <c r="EG113" s="274">
        <f t="shared" si="31"/>
        <v>403.5</v>
      </c>
      <c r="EH113" s="274">
        <f t="shared" si="31"/>
        <v>405.00000000000006</v>
      </c>
      <c r="EI113" s="274">
        <f t="shared" si="31"/>
        <v>406.90000000000009</v>
      </c>
      <c r="EJ113" s="274">
        <f t="shared" si="31"/>
        <v>408.1</v>
      </c>
      <c r="EK113" s="274">
        <f t="shared" si="31"/>
        <v>407.2</v>
      </c>
      <c r="EL113" s="274">
        <f t="shared" si="31"/>
        <v>414.5</v>
      </c>
      <c r="EM113" s="274">
        <f t="shared" si="32"/>
        <v>421.2</v>
      </c>
      <c r="EN113" s="274">
        <f t="shared" si="32"/>
        <v>423.29999999999995</v>
      </c>
      <c r="EO113" s="274">
        <f t="shared" si="32"/>
        <v>423.90000000000003</v>
      </c>
      <c r="EP113" s="274">
        <f t="shared" si="32"/>
        <v>424.1</v>
      </c>
      <c r="EQ113" s="274">
        <f t="shared" si="32"/>
        <v>423.8</v>
      </c>
      <c r="ER113" s="274">
        <f t="shared" si="32"/>
        <v>422.4</v>
      </c>
      <c r="ES113" s="274">
        <f t="shared" si="32"/>
        <v>420.4</v>
      </c>
      <c r="ET113" s="274">
        <f t="shared" si="32"/>
        <v>417.7</v>
      </c>
      <c r="EU113" s="274">
        <f t="shared" si="32"/>
        <v>421.09999999999997</v>
      </c>
      <c r="EV113" s="274">
        <f t="shared" si="32"/>
        <v>420.49999999999989</v>
      </c>
      <c r="EW113" s="274">
        <f t="shared" si="33"/>
        <v>424.59999999999997</v>
      </c>
      <c r="EX113" s="274">
        <f t="shared" si="33"/>
        <v>420.9</v>
      </c>
      <c r="EY113" s="274">
        <f t="shared" si="33"/>
        <v>418.90000000000003</v>
      </c>
      <c r="EZ113" s="274">
        <f t="shared" si="33"/>
        <v>420.00000000000006</v>
      </c>
      <c r="FA113" s="274">
        <f t="shared" si="33"/>
        <v>420.6</v>
      </c>
      <c r="FB113" s="274">
        <f t="shared" si="33"/>
        <v>418.20000000000005</v>
      </c>
      <c r="FC113" s="274">
        <f t="shared" si="33"/>
        <v>418.70000000000005</v>
      </c>
      <c r="FD113" s="274">
        <f t="shared" si="33"/>
        <v>421.70000000000005</v>
      </c>
    </row>
    <row r="114" spans="1:160" s="12" customFormat="1" ht="15">
      <c r="A114" s="265" t="s">
        <v>261</v>
      </c>
      <c r="B114" s="274"/>
      <c r="C114" s="274"/>
      <c r="D114" s="274"/>
      <c r="E114" s="274"/>
      <c r="F114" s="274"/>
      <c r="G114" s="274"/>
      <c r="H114" s="274"/>
      <c r="I114" s="274"/>
      <c r="J114" s="274"/>
      <c r="K114" s="274"/>
      <c r="L114" s="274"/>
      <c r="M114" s="274">
        <f t="shared" si="19"/>
        <v>205.29999999999998</v>
      </c>
      <c r="N114" s="274">
        <f t="shared" si="19"/>
        <v>204.99999999999997</v>
      </c>
      <c r="O114" s="274">
        <f t="shared" si="19"/>
        <v>204.39999999999998</v>
      </c>
      <c r="P114" s="274">
        <f t="shared" si="19"/>
        <v>204.09999999999997</v>
      </c>
      <c r="Q114" s="274">
        <f t="shared" si="19"/>
        <v>201.49999999999997</v>
      </c>
      <c r="R114" s="274">
        <f t="shared" si="19"/>
        <v>197.1</v>
      </c>
      <c r="S114" s="274">
        <f t="shared" si="19"/>
        <v>185.9</v>
      </c>
      <c r="T114" s="274">
        <f t="shared" si="19"/>
        <v>176.5</v>
      </c>
      <c r="U114" s="274">
        <f t="shared" si="19"/>
        <v>176.4</v>
      </c>
      <c r="V114" s="274">
        <f t="shared" si="19"/>
        <v>170.9</v>
      </c>
      <c r="W114" s="274">
        <f t="shared" si="20"/>
        <v>161.79999999999998</v>
      </c>
      <c r="X114" s="274">
        <f t="shared" si="20"/>
        <v>159.49999999999997</v>
      </c>
      <c r="Y114" s="274">
        <f t="shared" si="20"/>
        <v>154.89999999999998</v>
      </c>
      <c r="Z114" s="274">
        <f t="shared" si="20"/>
        <v>150.29999999999998</v>
      </c>
      <c r="AA114" s="274">
        <f t="shared" si="20"/>
        <v>146.69999999999999</v>
      </c>
      <c r="AB114" s="274">
        <f t="shared" si="20"/>
        <v>141.89999999999998</v>
      </c>
      <c r="AC114" s="274">
        <f t="shared" si="20"/>
        <v>137.5</v>
      </c>
      <c r="AD114" s="274">
        <f t="shared" si="20"/>
        <v>132.9</v>
      </c>
      <c r="AE114" s="274">
        <f t="shared" si="20"/>
        <v>136.10000000000002</v>
      </c>
      <c r="AF114" s="274">
        <f t="shared" si="20"/>
        <v>138.80000000000001</v>
      </c>
      <c r="AG114" s="274">
        <f t="shared" si="21"/>
        <v>127.60000000000002</v>
      </c>
      <c r="AH114" s="274">
        <f t="shared" si="21"/>
        <v>129.40000000000003</v>
      </c>
      <c r="AI114" s="274">
        <f t="shared" si="21"/>
        <v>135.70000000000002</v>
      </c>
      <c r="AJ114" s="274">
        <f t="shared" si="21"/>
        <v>133.20000000000002</v>
      </c>
      <c r="AK114" s="274">
        <f t="shared" si="21"/>
        <v>133.5</v>
      </c>
      <c r="AL114" s="274">
        <f t="shared" si="21"/>
        <v>139.6</v>
      </c>
      <c r="AM114" s="274">
        <f t="shared" si="21"/>
        <v>140.60000000000002</v>
      </c>
      <c r="AN114" s="274">
        <f t="shared" si="21"/>
        <v>142.39999999999998</v>
      </c>
      <c r="AO114" s="274">
        <f t="shared" si="21"/>
        <v>140.1</v>
      </c>
      <c r="AP114" s="274">
        <f t="shared" si="21"/>
        <v>141.00000000000003</v>
      </c>
      <c r="AQ114" s="274">
        <f t="shared" si="22"/>
        <v>140.30000000000001</v>
      </c>
      <c r="AR114" s="274">
        <f t="shared" si="22"/>
        <v>138.9</v>
      </c>
      <c r="AS114" s="274">
        <f t="shared" si="22"/>
        <v>139.1</v>
      </c>
      <c r="AT114" s="274">
        <f t="shared" si="22"/>
        <v>138.89999999999998</v>
      </c>
      <c r="AU114" s="274">
        <f t="shared" si="22"/>
        <v>134.5</v>
      </c>
      <c r="AV114" s="274">
        <f t="shared" si="22"/>
        <v>133.69999999999999</v>
      </c>
      <c r="AW114" s="274">
        <f t="shared" si="22"/>
        <v>133.10000000000002</v>
      </c>
      <c r="AX114" s="274">
        <f t="shared" si="22"/>
        <v>125.3</v>
      </c>
      <c r="AY114" s="274">
        <f t="shared" si="22"/>
        <v>119.99999999999999</v>
      </c>
      <c r="AZ114" s="274">
        <f t="shared" si="22"/>
        <v>113.5</v>
      </c>
      <c r="BA114" s="274">
        <f t="shared" si="23"/>
        <v>114.30000000000001</v>
      </c>
      <c r="BB114" s="274">
        <f t="shared" si="23"/>
        <v>117.10000000000001</v>
      </c>
      <c r="BC114" s="274">
        <f t="shared" si="23"/>
        <v>115.30000000000001</v>
      </c>
      <c r="BD114" s="274">
        <f t="shared" si="23"/>
        <v>114.20000000000002</v>
      </c>
      <c r="BE114" s="274">
        <f t="shared" si="23"/>
        <v>114.20000000000002</v>
      </c>
      <c r="BF114" s="274">
        <f t="shared" si="23"/>
        <v>111.40000000000002</v>
      </c>
      <c r="BG114" s="274">
        <f t="shared" si="23"/>
        <v>110.40000000000002</v>
      </c>
      <c r="BH114" s="274">
        <f t="shared" si="23"/>
        <v>108.00000000000001</v>
      </c>
      <c r="BI114" s="274">
        <f t="shared" si="23"/>
        <v>105.50000000000001</v>
      </c>
      <c r="BJ114" s="274">
        <f t="shared" si="23"/>
        <v>110.10000000000001</v>
      </c>
      <c r="BK114" s="274">
        <f t="shared" si="24"/>
        <v>114.10000000000001</v>
      </c>
      <c r="BL114" s="274">
        <f t="shared" si="24"/>
        <v>120.1</v>
      </c>
      <c r="BM114" s="274">
        <f t="shared" si="24"/>
        <v>119.4</v>
      </c>
      <c r="BN114" s="274">
        <f t="shared" si="24"/>
        <v>118.7</v>
      </c>
      <c r="BO114" s="274">
        <f t="shared" si="24"/>
        <v>122.20000000000002</v>
      </c>
      <c r="BP114" s="274">
        <f t="shared" si="24"/>
        <v>125.00000000000001</v>
      </c>
      <c r="BQ114" s="274">
        <f t="shared" si="24"/>
        <v>128</v>
      </c>
      <c r="BR114" s="274">
        <f t="shared" si="24"/>
        <v>129.50000000000003</v>
      </c>
      <c r="BS114" s="274">
        <f t="shared" si="24"/>
        <v>130.90000000000003</v>
      </c>
      <c r="BT114" s="274">
        <f t="shared" si="24"/>
        <v>132.70000000000002</v>
      </c>
      <c r="BU114" s="274">
        <f t="shared" si="25"/>
        <v>135.10000000000002</v>
      </c>
      <c r="BV114" s="274">
        <f t="shared" si="25"/>
        <v>128.70000000000002</v>
      </c>
      <c r="BW114" s="274">
        <f t="shared" si="25"/>
        <v>124.90000000000002</v>
      </c>
      <c r="BX114" s="274">
        <f t="shared" si="25"/>
        <v>121</v>
      </c>
      <c r="BY114" s="274">
        <f t="shared" si="25"/>
        <v>119.89999999999999</v>
      </c>
      <c r="BZ114" s="274">
        <f t="shared" si="25"/>
        <v>116.19999999999999</v>
      </c>
      <c r="CA114" s="274">
        <f t="shared" si="25"/>
        <v>112.59999999999998</v>
      </c>
      <c r="CB114" s="274">
        <f t="shared" si="25"/>
        <v>109.69999999999999</v>
      </c>
      <c r="CC114" s="274">
        <f t="shared" si="25"/>
        <v>111.79999999999998</v>
      </c>
      <c r="CD114" s="274">
        <f t="shared" si="25"/>
        <v>116.39999999999999</v>
      </c>
      <c r="CE114" s="274">
        <f t="shared" si="26"/>
        <v>118.39999999999999</v>
      </c>
      <c r="CF114" s="274">
        <f t="shared" si="26"/>
        <v>121.8</v>
      </c>
      <c r="CG114" s="274">
        <f t="shared" si="26"/>
        <v>124.1</v>
      </c>
      <c r="CH114" s="274">
        <f t="shared" si="26"/>
        <v>124.2</v>
      </c>
      <c r="CI114" s="274">
        <f t="shared" si="26"/>
        <v>123.3</v>
      </c>
      <c r="CJ114" s="274">
        <f t="shared" si="26"/>
        <v>123.2</v>
      </c>
      <c r="CK114" s="274">
        <f t="shared" si="26"/>
        <v>159.30000000000001</v>
      </c>
      <c r="CL114" s="274">
        <f t="shared" si="26"/>
        <v>197.50000000000003</v>
      </c>
      <c r="CM114" s="274">
        <f t="shared" si="26"/>
        <v>238</v>
      </c>
      <c r="CN114" s="274">
        <f t="shared" si="26"/>
        <v>271.39999999999998</v>
      </c>
      <c r="CO114" s="274">
        <f t="shared" si="27"/>
        <v>309.2</v>
      </c>
      <c r="CP114" s="274">
        <f t="shared" si="27"/>
        <v>347.3</v>
      </c>
      <c r="CQ114" s="274">
        <f t="shared" si="27"/>
        <v>383.6</v>
      </c>
      <c r="CR114" s="274">
        <f t="shared" si="27"/>
        <v>420.2</v>
      </c>
      <c r="CS114" s="274">
        <f t="shared" si="27"/>
        <v>454.79999999999995</v>
      </c>
      <c r="CT114" s="274">
        <f t="shared" si="27"/>
        <v>495.2</v>
      </c>
      <c r="CU114" s="274">
        <f t="shared" si="27"/>
        <v>536.29999999999995</v>
      </c>
      <c r="CV114" s="274">
        <f t="shared" si="27"/>
        <v>571.4</v>
      </c>
      <c r="CW114" s="274">
        <f t="shared" si="27"/>
        <v>574.20000000000005</v>
      </c>
      <c r="CX114" s="274">
        <f t="shared" si="27"/>
        <v>574.09999999999991</v>
      </c>
      <c r="CY114" s="274">
        <f t="shared" si="28"/>
        <v>572.29999999999995</v>
      </c>
      <c r="CZ114" s="274">
        <f t="shared" si="28"/>
        <v>576.70000000000005</v>
      </c>
      <c r="DA114" s="274">
        <f t="shared" si="28"/>
        <v>569.10000000000014</v>
      </c>
      <c r="DB114" s="274">
        <f t="shared" si="28"/>
        <v>559.29999999999995</v>
      </c>
      <c r="DC114" s="274">
        <f t="shared" si="28"/>
        <v>550.69999999999993</v>
      </c>
      <c r="DD114" s="274">
        <f t="shared" si="28"/>
        <v>567.5</v>
      </c>
      <c r="DE114" s="274">
        <f t="shared" si="28"/>
        <v>558.80000000000007</v>
      </c>
      <c r="DF114" s="274">
        <f t="shared" si="28"/>
        <v>553</v>
      </c>
      <c r="DG114" s="274">
        <f t="shared" si="28"/>
        <v>549.20000000000005</v>
      </c>
      <c r="DH114" s="274">
        <f t="shared" si="28"/>
        <v>548.20000000000005</v>
      </c>
      <c r="DI114" s="274">
        <f t="shared" si="29"/>
        <v>541.5</v>
      </c>
      <c r="DJ114" s="274">
        <f t="shared" si="29"/>
        <v>533.79999999999995</v>
      </c>
      <c r="DK114" s="274">
        <f t="shared" si="29"/>
        <v>536.1</v>
      </c>
      <c r="DL114" s="274">
        <f t="shared" si="29"/>
        <v>536.70000000000005</v>
      </c>
      <c r="DM114" s="274">
        <f t="shared" si="29"/>
        <v>541.80000000000007</v>
      </c>
      <c r="DN114" s="274">
        <f t="shared" si="29"/>
        <v>549.50000000000011</v>
      </c>
      <c r="DO114" s="274">
        <f t="shared" si="29"/>
        <v>555.80000000000007</v>
      </c>
      <c r="DP114" s="274">
        <f t="shared" si="29"/>
        <v>534.29999999999995</v>
      </c>
      <c r="DQ114" s="274">
        <f t="shared" si="29"/>
        <v>538.29999999999995</v>
      </c>
      <c r="DR114" s="274">
        <f t="shared" si="29"/>
        <v>540.59999999999991</v>
      </c>
      <c r="DS114" s="274">
        <f t="shared" si="30"/>
        <v>542.4</v>
      </c>
      <c r="DT114" s="274">
        <f t="shared" si="30"/>
        <v>542.30000000000007</v>
      </c>
      <c r="DU114" s="274">
        <f t="shared" si="30"/>
        <v>551.20000000000005</v>
      </c>
      <c r="DV114" s="274">
        <f t="shared" si="30"/>
        <v>559.6</v>
      </c>
      <c r="DW114" s="274">
        <f t="shared" si="30"/>
        <v>553.80000000000007</v>
      </c>
      <c r="DX114" s="274">
        <f t="shared" si="30"/>
        <v>557.6</v>
      </c>
      <c r="DY114" s="274">
        <f t="shared" si="30"/>
        <v>556.20000000000005</v>
      </c>
      <c r="DZ114" s="274">
        <f t="shared" si="30"/>
        <v>559.4</v>
      </c>
      <c r="EA114" s="274">
        <f t="shared" si="30"/>
        <v>563.70000000000005</v>
      </c>
      <c r="EB114" s="274">
        <f t="shared" si="30"/>
        <v>566.90000000000009</v>
      </c>
      <c r="EC114" s="274">
        <f t="shared" si="31"/>
        <v>572.70000000000005</v>
      </c>
      <c r="ED114" s="274">
        <f t="shared" si="31"/>
        <v>577.19999999999993</v>
      </c>
      <c r="EE114" s="274">
        <f t="shared" si="31"/>
        <v>578.69999999999993</v>
      </c>
      <c r="EF114" s="274">
        <f t="shared" si="31"/>
        <v>581.70000000000005</v>
      </c>
      <c r="EG114" s="274">
        <f t="shared" si="31"/>
        <v>581.5</v>
      </c>
      <c r="EH114" s="274">
        <f t="shared" si="31"/>
        <v>581</v>
      </c>
      <c r="EI114" s="274">
        <f t="shared" si="31"/>
        <v>584.1</v>
      </c>
      <c r="EJ114" s="274">
        <f t="shared" si="31"/>
        <v>573.6</v>
      </c>
      <c r="EK114" s="274">
        <f t="shared" si="31"/>
        <v>568.19999999999993</v>
      </c>
      <c r="EL114" s="274">
        <f t="shared" si="31"/>
        <v>566.20000000000005</v>
      </c>
      <c r="EM114" s="274">
        <f t="shared" si="32"/>
        <v>566.6</v>
      </c>
      <c r="EN114" s="274">
        <f t="shared" si="32"/>
        <v>568.19999999999993</v>
      </c>
      <c r="EO114" s="274">
        <f t="shared" si="32"/>
        <v>569.80000000000007</v>
      </c>
      <c r="EP114" s="274">
        <f t="shared" si="32"/>
        <v>573.1</v>
      </c>
      <c r="EQ114" s="274">
        <f t="shared" si="32"/>
        <v>574.20000000000005</v>
      </c>
      <c r="ER114" s="274">
        <f t="shared" si="32"/>
        <v>574.6</v>
      </c>
      <c r="ES114" s="274">
        <f t="shared" si="32"/>
        <v>576.30000000000007</v>
      </c>
      <c r="ET114" s="274">
        <f t="shared" si="32"/>
        <v>581.59999999999991</v>
      </c>
      <c r="EU114" s="274">
        <f t="shared" si="32"/>
        <v>588.79999999999995</v>
      </c>
      <c r="EV114" s="274">
        <f t="shared" si="32"/>
        <v>603.6</v>
      </c>
      <c r="EW114" s="274">
        <f t="shared" si="33"/>
        <v>618.6</v>
      </c>
      <c r="EX114" s="274">
        <f t="shared" si="33"/>
        <v>624.20000000000005</v>
      </c>
      <c r="EY114" s="274">
        <f t="shared" si="33"/>
        <v>625.4</v>
      </c>
      <c r="EZ114" s="274">
        <f t="shared" si="33"/>
        <v>626.6</v>
      </c>
      <c r="FA114" s="274">
        <f t="shared" si="33"/>
        <v>624.29999999999995</v>
      </c>
      <c r="FB114" s="274">
        <f t="shared" si="33"/>
        <v>620.9</v>
      </c>
      <c r="FC114" s="274">
        <f t="shared" si="33"/>
        <v>618.80000000000007</v>
      </c>
      <c r="FD114" s="274">
        <f t="shared" si="33"/>
        <v>620.80000000000007</v>
      </c>
    </row>
    <row r="115" spans="1:160" s="12" customFormat="1" ht="15">
      <c r="A115" s="275"/>
      <c r="B115" s="276"/>
      <c r="C115" s="276"/>
      <c r="D115" s="276"/>
      <c r="E115" s="276"/>
      <c r="F115" s="276"/>
      <c r="G115" s="276"/>
      <c r="H115" s="276"/>
      <c r="I115" s="276"/>
      <c r="J115" s="276"/>
      <c r="K115" s="276"/>
      <c r="L115" s="276"/>
      <c r="M115" s="276"/>
      <c r="N115" s="276"/>
      <c r="O115" s="276"/>
      <c r="P115" s="276"/>
      <c r="Q115" s="276"/>
      <c r="R115" s="276"/>
      <c r="S115" s="276"/>
      <c r="T115" s="276"/>
      <c r="U115" s="276"/>
      <c r="V115" s="276"/>
      <c r="W115" s="276"/>
      <c r="X115" s="276"/>
      <c r="Y115" s="276"/>
      <c r="Z115" s="276"/>
      <c r="AA115" s="276"/>
      <c r="AB115" s="276"/>
      <c r="AC115" s="276"/>
      <c r="AD115" s="276"/>
      <c r="AE115" s="276"/>
      <c r="AF115" s="276"/>
      <c r="AG115" s="276"/>
      <c r="AH115" s="276"/>
      <c r="AI115" s="276"/>
      <c r="AJ115" s="276"/>
      <c r="AK115" s="276"/>
      <c r="AL115" s="276"/>
      <c r="AM115" s="276"/>
      <c r="AN115" s="276"/>
      <c r="AO115" s="276"/>
      <c r="AP115" s="276"/>
      <c r="AQ115" s="276"/>
      <c r="AR115" s="276"/>
      <c r="AS115" s="276"/>
      <c r="AT115" s="276"/>
      <c r="AU115" s="276"/>
      <c r="AV115" s="276"/>
      <c r="AW115" s="276"/>
      <c r="AX115" s="276"/>
      <c r="AY115" s="276"/>
      <c r="AZ115" s="276"/>
      <c r="BA115" s="276"/>
      <c r="BB115" s="276"/>
      <c r="BC115" s="276"/>
      <c r="BD115" s="276"/>
      <c r="BE115" s="276"/>
      <c r="BF115" s="276"/>
      <c r="BG115" s="276"/>
      <c r="BH115" s="276"/>
      <c r="BI115" s="276"/>
      <c r="BJ115" s="276"/>
      <c r="BK115" s="276"/>
      <c r="BL115" s="276"/>
      <c r="BM115" s="276"/>
      <c r="BN115" s="276"/>
      <c r="BO115" s="276"/>
      <c r="BP115" s="276"/>
      <c r="BQ115" s="276"/>
      <c r="BR115" s="276"/>
      <c r="BS115" s="276"/>
      <c r="BT115" s="276"/>
      <c r="BU115" s="276"/>
      <c r="BV115" s="276"/>
      <c r="BW115" s="276"/>
      <c r="BX115" s="276"/>
      <c r="BY115" s="276"/>
      <c r="BZ115" s="276"/>
      <c r="CA115" s="276"/>
      <c r="CB115" s="276"/>
      <c r="CC115" s="276"/>
      <c r="CD115" s="276"/>
      <c r="CE115" s="276"/>
      <c r="CF115" s="276"/>
      <c r="CG115" s="276"/>
      <c r="CH115" s="276"/>
      <c r="CI115" s="276"/>
      <c r="CJ115" s="276"/>
      <c r="CK115" s="276"/>
      <c r="CL115" s="276"/>
      <c r="CM115" s="276"/>
      <c r="CN115" s="276"/>
      <c r="CO115" s="276"/>
      <c r="CP115" s="276"/>
      <c r="CQ115" s="276"/>
      <c r="CR115" s="276"/>
      <c r="CS115" s="276"/>
      <c r="CT115" s="276"/>
      <c r="CU115" s="276"/>
      <c r="CV115" s="276"/>
      <c r="CW115" s="276"/>
      <c r="CX115" s="276"/>
      <c r="CY115" s="276"/>
      <c r="CZ115" s="276"/>
      <c r="DA115" s="276"/>
      <c r="DB115" s="276"/>
      <c r="DC115" s="276"/>
      <c r="DD115" s="276"/>
      <c r="DE115" s="276"/>
      <c r="DF115" s="276"/>
      <c r="DG115" s="276"/>
      <c r="DH115" s="276"/>
      <c r="DI115" s="276"/>
      <c r="DJ115" s="276"/>
      <c r="DK115" s="276"/>
      <c r="DL115" s="276"/>
      <c r="DM115" s="276"/>
      <c r="DN115" s="276"/>
      <c r="DO115" s="276"/>
      <c r="DP115" s="276"/>
      <c r="DQ115" s="276"/>
      <c r="DR115" s="276"/>
      <c r="DS115" s="276"/>
      <c r="DT115" s="276"/>
      <c r="DU115" s="276"/>
      <c r="DV115" s="276"/>
      <c r="DW115" s="276"/>
      <c r="DX115" s="276"/>
      <c r="DY115" s="276"/>
      <c r="DZ115" s="276"/>
      <c r="EA115" s="276"/>
      <c r="EB115" s="276"/>
      <c r="EC115" s="276"/>
      <c r="ED115" s="276"/>
      <c r="EE115" s="276"/>
      <c r="EF115" s="276"/>
      <c r="EG115" s="276"/>
      <c r="EH115" s="276"/>
      <c r="EI115" s="276"/>
      <c r="EJ115" s="276"/>
      <c r="EK115" s="276"/>
      <c r="EL115" s="276"/>
      <c r="EM115" s="276"/>
      <c r="EN115" s="276"/>
      <c r="EO115" s="276"/>
      <c r="EP115" s="276"/>
      <c r="EQ115" s="276"/>
      <c r="ER115" s="276"/>
      <c r="ES115" s="276"/>
      <c r="ET115" s="276"/>
      <c r="EU115" s="276"/>
      <c r="EV115" s="276"/>
      <c r="EW115" s="276"/>
      <c r="EX115" s="276"/>
      <c r="EY115" s="276"/>
      <c r="EZ115" s="276"/>
      <c r="FA115" s="276"/>
      <c r="FB115" s="276"/>
      <c r="FC115" s="276"/>
      <c r="FD115" s="276"/>
    </row>
    <row r="116" spans="1:160" s="12" customFormat="1" ht="15" customHeight="1">
      <c r="A116" s="246" t="s">
        <v>262</v>
      </c>
      <c r="B116" s="277"/>
      <c r="C116" s="277"/>
      <c r="D116" s="277"/>
      <c r="E116" s="277"/>
      <c r="F116" s="277"/>
      <c r="G116" s="277"/>
      <c r="H116" s="277"/>
      <c r="I116" s="277"/>
      <c r="J116" s="277"/>
      <c r="K116" s="277"/>
      <c r="L116" s="277"/>
      <c r="M116" s="277">
        <f t="shared" ref="M116:AR116" si="34">SUM(B87:M87)</f>
        <v>58315.422992000007</v>
      </c>
      <c r="N116" s="277">
        <f t="shared" si="34"/>
        <v>57703.267089000001</v>
      </c>
      <c r="O116" s="277">
        <f t="shared" si="34"/>
        <v>57007.399827000001</v>
      </c>
      <c r="P116" s="277">
        <f t="shared" si="34"/>
        <v>56683.42446200001</v>
      </c>
      <c r="Q116" s="277">
        <f t="shared" si="34"/>
        <v>56102.45218</v>
      </c>
      <c r="R116" s="277">
        <f t="shared" si="34"/>
        <v>56075.633501999997</v>
      </c>
      <c r="S116" s="277">
        <f t="shared" si="34"/>
        <v>56163.014789000001</v>
      </c>
      <c r="T116" s="277">
        <f t="shared" si="34"/>
        <v>55959.416223000007</v>
      </c>
      <c r="U116" s="277">
        <f t="shared" si="34"/>
        <v>55698.485710000001</v>
      </c>
      <c r="V116" s="277">
        <f t="shared" si="34"/>
        <v>55292.402376999999</v>
      </c>
      <c r="W116" s="277">
        <f t="shared" si="34"/>
        <v>55186.647239000005</v>
      </c>
      <c r="X116" s="277">
        <f t="shared" si="34"/>
        <v>54442.578297</v>
      </c>
      <c r="Y116" s="277">
        <f t="shared" si="34"/>
        <v>53931.253033000001</v>
      </c>
      <c r="Z116" s="277">
        <f t="shared" si="34"/>
        <v>54093.597611999998</v>
      </c>
      <c r="AA116" s="277">
        <f t="shared" si="34"/>
        <v>53600.278431999999</v>
      </c>
      <c r="AB116" s="277">
        <f t="shared" si="34"/>
        <v>53521.564371</v>
      </c>
      <c r="AC116" s="277">
        <f t="shared" si="34"/>
        <v>53898.310668999999</v>
      </c>
      <c r="AD116" s="277">
        <f t="shared" si="34"/>
        <v>53854.853730999996</v>
      </c>
      <c r="AE116" s="277">
        <f t="shared" si="34"/>
        <v>53932.679928000005</v>
      </c>
      <c r="AF116" s="277">
        <f t="shared" si="34"/>
        <v>54012.487836</v>
      </c>
      <c r="AG116" s="277">
        <f t="shared" si="34"/>
        <v>54250.673149000002</v>
      </c>
      <c r="AH116" s="277">
        <f t="shared" si="34"/>
        <v>54322.360073000003</v>
      </c>
      <c r="AI116" s="277">
        <f t="shared" si="34"/>
        <v>54755.313787000006</v>
      </c>
      <c r="AJ116" s="277">
        <f t="shared" si="34"/>
        <v>55792.277815000009</v>
      </c>
      <c r="AK116" s="277">
        <f t="shared" si="34"/>
        <v>55810.154763550563</v>
      </c>
      <c r="AL116" s="277">
        <f t="shared" si="34"/>
        <v>55638.070926660454</v>
      </c>
      <c r="AM116" s="277">
        <f t="shared" si="34"/>
        <v>56063.865617660449</v>
      </c>
      <c r="AN116" s="277">
        <f t="shared" si="34"/>
        <v>55988.090244964806</v>
      </c>
      <c r="AO116" s="277">
        <f t="shared" si="34"/>
        <v>56030.690785596387</v>
      </c>
      <c r="AP116" s="277">
        <f t="shared" si="34"/>
        <v>55853.81691904083</v>
      </c>
      <c r="AQ116" s="277">
        <f t="shared" si="34"/>
        <v>55689.063412040829</v>
      </c>
      <c r="AR116" s="277">
        <f t="shared" si="34"/>
        <v>55707.670166274875</v>
      </c>
      <c r="AS116" s="277">
        <f t="shared" ref="AS116:BX116" si="35">SUM(AH87:AS87)</f>
        <v>55578.028343274869</v>
      </c>
      <c r="AT116" s="277">
        <f t="shared" si="35"/>
        <v>55563.529392274868</v>
      </c>
      <c r="AU116" s="277">
        <f t="shared" si="35"/>
        <v>55396.393538495715</v>
      </c>
      <c r="AV116" s="277">
        <f t="shared" si="35"/>
        <v>55063.481966067149</v>
      </c>
      <c r="AW116" s="277">
        <f t="shared" si="35"/>
        <v>55132.119869516588</v>
      </c>
      <c r="AX116" s="277">
        <f t="shared" si="35"/>
        <v>55123.815030406709</v>
      </c>
      <c r="AY116" s="277">
        <f t="shared" si="35"/>
        <v>54744.106781406699</v>
      </c>
      <c r="AZ116" s="277">
        <f t="shared" si="35"/>
        <v>54251.971580102349</v>
      </c>
      <c r="BA116" s="277">
        <f t="shared" si="35"/>
        <v>54002.597023470778</v>
      </c>
      <c r="BB116" s="277">
        <f t="shared" si="35"/>
        <v>53785.54650602633</v>
      </c>
      <c r="BC116" s="277">
        <f t="shared" si="35"/>
        <v>53512.792529026337</v>
      </c>
      <c r="BD116" s="277">
        <f t="shared" si="35"/>
        <v>53316.176432792294</v>
      </c>
      <c r="BE116" s="277">
        <f t="shared" si="35"/>
        <v>53209.663455792281</v>
      </c>
      <c r="BF116" s="277">
        <f t="shared" si="35"/>
        <v>53077.458815792292</v>
      </c>
      <c r="BG116" s="277">
        <f t="shared" si="35"/>
        <v>52886.315548571431</v>
      </c>
      <c r="BH116" s="277">
        <f t="shared" si="35"/>
        <v>52252.437545999994</v>
      </c>
      <c r="BI116" s="277">
        <f t="shared" si="35"/>
        <v>52082.099999999991</v>
      </c>
      <c r="BJ116" s="277">
        <f t="shared" si="35"/>
        <v>52332.999999999993</v>
      </c>
      <c r="BK116" s="277">
        <f t="shared" si="35"/>
        <v>52813.3</v>
      </c>
      <c r="BL116" s="277">
        <f t="shared" si="35"/>
        <v>53802.400000000001</v>
      </c>
      <c r="BM116" s="277">
        <f t="shared" si="35"/>
        <v>53731.399999999994</v>
      </c>
      <c r="BN116" s="277">
        <f t="shared" si="35"/>
        <v>53865.399999999994</v>
      </c>
      <c r="BO116" s="277">
        <f t="shared" si="35"/>
        <v>54015.499999999993</v>
      </c>
      <c r="BP116" s="277">
        <f t="shared" si="35"/>
        <v>53931.599999999991</v>
      </c>
      <c r="BQ116" s="277">
        <f t="shared" si="35"/>
        <v>53997.4</v>
      </c>
      <c r="BR116" s="277">
        <f t="shared" si="35"/>
        <v>53959.099999999991</v>
      </c>
      <c r="BS116" s="277">
        <f t="shared" si="35"/>
        <v>54071.299999999996</v>
      </c>
      <c r="BT116" s="277">
        <f t="shared" si="35"/>
        <v>54755.399999999994</v>
      </c>
      <c r="BU116" s="277">
        <f t="shared" si="35"/>
        <v>55175.099999999991</v>
      </c>
      <c r="BV116" s="277">
        <f t="shared" si="35"/>
        <v>55010.3</v>
      </c>
      <c r="BW116" s="277">
        <f t="shared" si="35"/>
        <v>54381.30000000001</v>
      </c>
      <c r="BX116" s="277">
        <f t="shared" si="35"/>
        <v>53832.200000000004</v>
      </c>
      <c r="BY116" s="277">
        <f t="shared" ref="BY116:DD116" si="36">SUM(BN87:BY87)</f>
        <v>53516.900000000009</v>
      </c>
      <c r="BZ116" s="277">
        <f t="shared" si="36"/>
        <v>53637.500000000015</v>
      </c>
      <c r="CA116" s="277">
        <f t="shared" si="36"/>
        <v>53700.1</v>
      </c>
      <c r="CB116" s="277">
        <f t="shared" si="36"/>
        <v>53733.700000000004</v>
      </c>
      <c r="CC116" s="277">
        <f t="shared" si="36"/>
        <v>53793.1</v>
      </c>
      <c r="CD116" s="277">
        <f t="shared" si="36"/>
        <v>53778.200000000012</v>
      </c>
      <c r="CE116" s="277">
        <f t="shared" si="36"/>
        <v>53375.10000000002</v>
      </c>
      <c r="CF116" s="277">
        <f t="shared" si="36"/>
        <v>52462.900000000016</v>
      </c>
      <c r="CG116" s="277">
        <f t="shared" si="36"/>
        <v>51731.6</v>
      </c>
      <c r="CH116" s="277">
        <f t="shared" si="36"/>
        <v>51645.299999999996</v>
      </c>
      <c r="CI116" s="277">
        <f t="shared" si="36"/>
        <v>53017.499999999993</v>
      </c>
      <c r="CJ116" s="277">
        <f t="shared" si="36"/>
        <v>52722.999999999993</v>
      </c>
      <c r="CK116" s="277">
        <f t="shared" si="36"/>
        <v>52969.799999999996</v>
      </c>
      <c r="CL116" s="277">
        <f t="shared" si="36"/>
        <v>52880.1</v>
      </c>
      <c r="CM116" s="277">
        <f t="shared" si="36"/>
        <v>52610.5</v>
      </c>
      <c r="CN116" s="277">
        <f t="shared" si="36"/>
        <v>52727</v>
      </c>
      <c r="CO116" s="277">
        <f t="shared" si="36"/>
        <v>52806.500000000007</v>
      </c>
      <c r="CP116" s="277">
        <f t="shared" si="36"/>
        <v>52966.400000000001</v>
      </c>
      <c r="CQ116" s="277">
        <f t="shared" si="36"/>
        <v>53453.299999999996</v>
      </c>
      <c r="CR116" s="277">
        <f t="shared" si="36"/>
        <v>53916.400000000009</v>
      </c>
      <c r="CS116" s="277">
        <f t="shared" si="36"/>
        <v>54168.1</v>
      </c>
      <c r="CT116" s="277">
        <f t="shared" si="36"/>
        <v>54318.5</v>
      </c>
      <c r="CU116" s="277">
        <f t="shared" si="36"/>
        <v>53617.900000000009</v>
      </c>
      <c r="CV116" s="277">
        <f t="shared" si="36"/>
        <v>53961.9</v>
      </c>
      <c r="CW116" s="277">
        <f t="shared" si="36"/>
        <v>54329.100000000006</v>
      </c>
      <c r="CX116" s="277">
        <f t="shared" si="36"/>
        <v>54746.000000000007</v>
      </c>
      <c r="CY116" s="277">
        <f t="shared" si="36"/>
        <v>55111.400000000009</v>
      </c>
      <c r="CZ116" s="277">
        <f t="shared" si="36"/>
        <v>55182.500000000007</v>
      </c>
      <c r="DA116" s="277">
        <f t="shared" si="36"/>
        <v>55149.100000000006</v>
      </c>
      <c r="DB116" s="277">
        <f t="shared" si="36"/>
        <v>55085.80000000001</v>
      </c>
      <c r="DC116" s="277">
        <f t="shared" si="36"/>
        <v>54580.80000000001</v>
      </c>
      <c r="DD116" s="277">
        <f t="shared" si="36"/>
        <v>54447.200000000004</v>
      </c>
      <c r="DE116" s="277">
        <f t="shared" ref="DE116:EJ116" si="37">SUM(CT87:DE87)</f>
        <v>54632.200000000004</v>
      </c>
      <c r="DF116" s="277">
        <f t="shared" si="37"/>
        <v>54214.3</v>
      </c>
      <c r="DG116" s="277">
        <f t="shared" si="37"/>
        <v>53541.100000000006</v>
      </c>
      <c r="DH116" s="277">
        <f t="shared" si="37"/>
        <v>52905.700000000004</v>
      </c>
      <c r="DI116" s="277">
        <f t="shared" si="37"/>
        <v>51932.200000000004</v>
      </c>
      <c r="DJ116" s="277">
        <f t="shared" si="37"/>
        <v>51359.3</v>
      </c>
      <c r="DK116" s="277">
        <f t="shared" si="37"/>
        <v>51158.200000000012</v>
      </c>
      <c r="DL116" s="277">
        <f t="shared" si="37"/>
        <v>50933.5</v>
      </c>
      <c r="DM116" s="277">
        <f t="shared" si="37"/>
        <v>50703.899999999994</v>
      </c>
      <c r="DN116" s="277">
        <f t="shared" si="37"/>
        <v>50432.499999999993</v>
      </c>
      <c r="DO116" s="277">
        <f t="shared" si="37"/>
        <v>50359.7</v>
      </c>
      <c r="DP116" s="277">
        <f t="shared" si="37"/>
        <v>49872.5</v>
      </c>
      <c r="DQ116" s="277">
        <f t="shared" si="37"/>
        <v>49421.3</v>
      </c>
      <c r="DR116" s="277">
        <f t="shared" si="37"/>
        <v>49506.200000000004</v>
      </c>
      <c r="DS116" s="277">
        <f t="shared" si="37"/>
        <v>49896</v>
      </c>
      <c r="DT116" s="277">
        <f t="shared" si="37"/>
        <v>50122.6</v>
      </c>
      <c r="DU116" s="277">
        <f t="shared" si="37"/>
        <v>50324.6</v>
      </c>
      <c r="DV116" s="277">
        <f t="shared" si="37"/>
        <v>50085.599999999999</v>
      </c>
      <c r="DW116" s="277">
        <f t="shared" si="37"/>
        <v>49880.1</v>
      </c>
      <c r="DX116" s="277">
        <f t="shared" si="37"/>
        <v>49692.4</v>
      </c>
      <c r="DY116" s="277">
        <f t="shared" si="37"/>
        <v>49658.8</v>
      </c>
      <c r="DZ116" s="277">
        <f t="shared" si="37"/>
        <v>49690.799999999996</v>
      </c>
      <c r="EA116" s="277">
        <f t="shared" si="37"/>
        <v>49951.5</v>
      </c>
      <c r="EB116" s="277">
        <f t="shared" si="37"/>
        <v>50097.5</v>
      </c>
      <c r="EC116" s="277">
        <f t="shared" si="37"/>
        <v>49650.9</v>
      </c>
      <c r="ED116" s="277">
        <f t="shared" si="37"/>
        <v>48874.099999999991</v>
      </c>
      <c r="EE116" s="277">
        <f t="shared" si="37"/>
        <v>48223.399999999994</v>
      </c>
      <c r="EF116" s="277">
        <f t="shared" si="37"/>
        <v>48260.899999999994</v>
      </c>
      <c r="EG116" s="277">
        <f t="shared" si="37"/>
        <v>48504.399999999994</v>
      </c>
      <c r="EH116" s="277">
        <f t="shared" si="37"/>
        <v>48434.2</v>
      </c>
      <c r="EI116" s="277">
        <f t="shared" si="37"/>
        <v>48170.2</v>
      </c>
      <c r="EJ116" s="277">
        <f t="shared" si="37"/>
        <v>48191.6</v>
      </c>
      <c r="EK116" s="277">
        <f t="shared" ref="EK116:FD116" si="38">SUM(DZ87:EK87)</f>
        <v>48261.4</v>
      </c>
      <c r="EL116" s="277">
        <f t="shared" si="38"/>
        <v>48220.30000000001</v>
      </c>
      <c r="EM116" s="277">
        <f t="shared" si="38"/>
        <v>48073.8</v>
      </c>
      <c r="EN116" s="277">
        <f t="shared" si="38"/>
        <v>48350.799999999996</v>
      </c>
      <c r="EO116" s="277">
        <f t="shared" si="38"/>
        <v>48700.399999999994</v>
      </c>
      <c r="EP116" s="277">
        <f t="shared" si="38"/>
        <v>49925.69999999999</v>
      </c>
      <c r="EQ116" s="277">
        <f t="shared" si="38"/>
        <v>49894.2</v>
      </c>
      <c r="ER116" s="277">
        <f t="shared" si="38"/>
        <v>49737.599999999991</v>
      </c>
      <c r="ES116" s="277">
        <f t="shared" si="38"/>
        <v>49715.299999999996</v>
      </c>
      <c r="ET116" s="277">
        <f t="shared" si="38"/>
        <v>50050.099999999991</v>
      </c>
      <c r="EU116" s="277">
        <f t="shared" si="38"/>
        <v>50379.999999999993</v>
      </c>
      <c r="EV116" s="277">
        <f t="shared" si="38"/>
        <v>50398.599999999991</v>
      </c>
      <c r="EW116" s="277">
        <f t="shared" si="38"/>
        <v>50428.899999999994</v>
      </c>
      <c r="EX116" s="277">
        <f t="shared" si="38"/>
        <v>50452.299999999996</v>
      </c>
      <c r="EY116" s="277">
        <f t="shared" si="38"/>
        <v>50414.899999999987</v>
      </c>
      <c r="EZ116" s="277">
        <f t="shared" si="38"/>
        <v>50902.2</v>
      </c>
      <c r="FA116" s="277">
        <f t="shared" si="38"/>
        <v>51669.7</v>
      </c>
      <c r="FB116" s="277">
        <f t="shared" si="38"/>
        <v>51025.600000000006</v>
      </c>
      <c r="FC116" s="277">
        <f t="shared" si="38"/>
        <v>52042.6</v>
      </c>
      <c r="FD116" s="277">
        <f t="shared" si="38"/>
        <v>52464.600000000006</v>
      </c>
    </row>
    <row r="117" spans="1:160" s="12" customFormat="1" ht="15">
      <c r="B117" s="273"/>
      <c r="C117" s="273"/>
      <c r="D117" s="273"/>
      <c r="E117" s="273"/>
      <c r="F117" s="273"/>
      <c r="G117" s="273"/>
      <c r="H117" s="273"/>
      <c r="I117" s="273"/>
      <c r="J117" s="273"/>
      <c r="K117" s="273"/>
      <c r="L117" s="273"/>
      <c r="M117" s="273"/>
      <c r="N117" s="273"/>
      <c r="O117" s="273"/>
      <c r="P117" s="273"/>
      <c r="Q117" s="273"/>
      <c r="R117" s="273"/>
      <c r="S117" s="273"/>
      <c r="T117" s="273"/>
      <c r="U117" s="273"/>
      <c r="V117" s="273"/>
      <c r="W117" s="273"/>
      <c r="X117" s="273"/>
      <c r="Y117" s="273"/>
      <c r="Z117" s="273"/>
      <c r="AA117" s="273"/>
      <c r="AB117" s="273"/>
      <c r="AC117" s="273"/>
      <c r="AD117" s="273"/>
      <c r="AE117" s="273"/>
      <c r="AF117" s="273"/>
      <c r="AG117" s="273"/>
      <c r="AH117" s="273"/>
      <c r="AI117" s="273"/>
      <c r="AJ117" s="273"/>
      <c r="AK117" s="273"/>
      <c r="AL117" s="273"/>
      <c r="AM117" s="273"/>
      <c r="AN117" s="273"/>
      <c r="AO117" s="273"/>
      <c r="AP117" s="273"/>
      <c r="AQ117" s="273"/>
      <c r="AR117" s="273"/>
      <c r="AS117" s="273"/>
      <c r="AT117" s="273"/>
      <c r="AU117" s="273"/>
      <c r="AV117" s="273"/>
      <c r="AW117" s="273"/>
      <c r="AX117" s="273"/>
      <c r="AY117" s="273"/>
      <c r="AZ117" s="273"/>
      <c r="BA117" s="273"/>
      <c r="BB117" s="273"/>
      <c r="BC117" s="273"/>
      <c r="BD117" s="273"/>
      <c r="BE117" s="273"/>
      <c r="BF117" s="273"/>
      <c r="BG117" s="273"/>
      <c r="BH117" s="273"/>
      <c r="BI117" s="273"/>
      <c r="BJ117" s="273"/>
      <c r="BK117" s="273"/>
      <c r="BL117" s="273"/>
      <c r="BM117" s="273"/>
      <c r="BN117" s="273"/>
      <c r="BO117" s="273"/>
      <c r="BP117" s="273"/>
      <c r="BQ117" s="273"/>
      <c r="BR117" s="273"/>
      <c r="BS117" s="273"/>
      <c r="BT117" s="273"/>
      <c r="BU117" s="273"/>
      <c r="BV117" s="273"/>
      <c r="BW117" s="273"/>
      <c r="BX117" s="273"/>
      <c r="BY117" s="273"/>
      <c r="BZ117" s="273"/>
      <c r="CA117" s="273"/>
      <c r="CB117" s="273"/>
      <c r="CC117" s="273"/>
      <c r="CD117" s="273"/>
      <c r="CE117" s="273"/>
      <c r="CF117" s="273"/>
      <c r="CG117" s="273"/>
      <c r="CH117" s="273"/>
      <c r="CI117" s="273"/>
      <c r="CJ117" s="273"/>
      <c r="CK117" s="273"/>
      <c r="CL117" s="273"/>
      <c r="CM117" s="273"/>
      <c r="CN117" s="273"/>
      <c r="CO117" s="273"/>
      <c r="CP117" s="273"/>
      <c r="CQ117" s="273"/>
      <c r="CR117" s="273"/>
      <c r="CS117" s="273"/>
      <c r="CT117" s="273"/>
      <c r="CU117" s="273"/>
      <c r="CV117" s="273"/>
      <c r="CW117" s="273"/>
      <c r="CX117" s="273"/>
      <c r="CY117" s="273"/>
      <c r="CZ117" s="273"/>
      <c r="DA117" s="273"/>
      <c r="DB117" s="273"/>
      <c r="DC117" s="273"/>
      <c r="DD117" s="273"/>
      <c r="DE117" s="273"/>
      <c r="DF117" s="273"/>
      <c r="DG117" s="273"/>
      <c r="DH117" s="273"/>
      <c r="DI117" s="273"/>
      <c r="DJ117" s="273"/>
      <c r="DK117" s="273"/>
      <c r="DL117" s="273"/>
      <c r="DM117" s="273"/>
      <c r="DN117" s="273"/>
      <c r="DO117" s="273"/>
      <c r="DP117" s="273"/>
      <c r="DQ117" s="273"/>
      <c r="DR117" s="273"/>
      <c r="DS117" s="273"/>
      <c r="DT117" s="273"/>
      <c r="DU117" s="273"/>
      <c r="DV117" s="273"/>
      <c r="DW117" s="273"/>
      <c r="DX117" s="273"/>
      <c r="DY117" s="273"/>
      <c r="DZ117" s="273"/>
      <c r="EA117" s="273"/>
      <c r="EB117" s="273"/>
      <c r="EC117" s="273"/>
      <c r="ED117" s="273"/>
      <c r="EE117" s="273"/>
      <c r="EF117" s="273"/>
      <c r="EG117" s="273"/>
      <c r="EH117" s="273"/>
      <c r="EI117" s="273"/>
      <c r="EJ117" s="273"/>
      <c r="EK117" s="273"/>
      <c r="EL117" s="273"/>
      <c r="EM117" s="273"/>
      <c r="EN117" s="273"/>
      <c r="EO117" s="273"/>
      <c r="EP117" s="273"/>
      <c r="EQ117" s="273"/>
      <c r="ER117" s="273"/>
      <c r="ES117" s="273"/>
      <c r="ET117" s="273"/>
      <c r="EU117" s="273"/>
      <c r="EV117" s="273"/>
      <c r="EW117" s="273"/>
      <c r="EX117" s="273"/>
      <c r="EY117" s="273"/>
      <c r="EZ117" s="273"/>
      <c r="FA117" s="273"/>
      <c r="FB117" s="273"/>
      <c r="FC117" s="273"/>
      <c r="FD117" s="273"/>
    </row>
    <row r="118" spans="1:160" s="12" customFormat="1" ht="15">
      <c r="A118" s="246" t="s">
        <v>263</v>
      </c>
      <c r="B118" s="277"/>
      <c r="C118" s="277"/>
      <c r="D118" s="277"/>
      <c r="E118" s="277"/>
      <c r="F118" s="277"/>
      <c r="G118" s="277"/>
      <c r="H118" s="277"/>
      <c r="I118" s="277"/>
      <c r="J118" s="277"/>
      <c r="K118" s="277"/>
      <c r="L118" s="277"/>
      <c r="M118" s="277">
        <f>SUM(B97:M97)</f>
        <v>5063.2522539961737</v>
      </c>
      <c r="N118" s="277">
        <f t="shared" ref="N118:BY118" si="39">SUM(C97:N97)</f>
        <v>5072.3087824563145</v>
      </c>
      <c r="O118" s="277">
        <f t="shared" si="39"/>
        <v>5074.0583215462739</v>
      </c>
      <c r="P118" s="277">
        <f t="shared" si="39"/>
        <v>5093.2137011758086</v>
      </c>
      <c r="Q118" s="277">
        <f t="shared" si="39"/>
        <v>5074.6260695453093</v>
      </c>
      <c r="R118" s="277">
        <f t="shared" si="39"/>
        <v>5089.5538886584309</v>
      </c>
      <c r="S118" s="277">
        <f t="shared" si="39"/>
        <v>5101.9423562495995</v>
      </c>
      <c r="T118" s="277">
        <f t="shared" si="39"/>
        <v>5100.5828817785286</v>
      </c>
      <c r="U118" s="277">
        <f t="shared" si="39"/>
        <v>5098.9706607226663</v>
      </c>
      <c r="V118" s="277">
        <f t="shared" si="39"/>
        <v>5107.3596085071895</v>
      </c>
      <c r="W118" s="277">
        <f t="shared" si="39"/>
        <v>5129.957297287744</v>
      </c>
      <c r="X118" s="277">
        <f t="shared" si="39"/>
        <v>5145.3121073189486</v>
      </c>
      <c r="Y118" s="277">
        <f t="shared" si="39"/>
        <v>5135.0677120698301</v>
      </c>
      <c r="Z118" s="277">
        <f t="shared" si="39"/>
        <v>5158.9983071882125</v>
      </c>
      <c r="AA118" s="277">
        <f t="shared" si="39"/>
        <v>5164.5731779221815</v>
      </c>
      <c r="AB118" s="277">
        <f t="shared" si="39"/>
        <v>5179.385423093654</v>
      </c>
      <c r="AC118" s="277">
        <f t="shared" si="39"/>
        <v>5189.2971007516626</v>
      </c>
      <c r="AD118" s="277">
        <f t="shared" si="39"/>
        <v>5193.6122413529829</v>
      </c>
      <c r="AE118" s="277">
        <f t="shared" si="39"/>
        <v>5201.9321462263742</v>
      </c>
      <c r="AF118" s="277">
        <f t="shared" si="39"/>
        <v>5218.4029067660367</v>
      </c>
      <c r="AG118" s="277">
        <f t="shared" si="39"/>
        <v>5235.4450360786141</v>
      </c>
      <c r="AH118" s="277">
        <f t="shared" si="39"/>
        <v>5221.000102302708</v>
      </c>
      <c r="AI118" s="277">
        <f t="shared" si="39"/>
        <v>5242.9912441080342</v>
      </c>
      <c r="AJ118" s="277">
        <f t="shared" si="39"/>
        <v>5249.4961670916464</v>
      </c>
      <c r="AK118" s="277">
        <f t="shared" si="39"/>
        <v>5244.2769976</v>
      </c>
      <c r="AL118" s="277">
        <f t="shared" si="39"/>
        <v>5244.5466099999994</v>
      </c>
      <c r="AM118" s="277">
        <f t="shared" si="39"/>
        <v>5252.73627115</v>
      </c>
      <c r="AN118" s="277">
        <f t="shared" si="39"/>
        <v>5196.7412482500004</v>
      </c>
      <c r="AO118" s="277">
        <f t="shared" si="39"/>
        <v>5207.3446761999994</v>
      </c>
      <c r="AP118" s="277">
        <f t="shared" si="39"/>
        <v>5169.4012994000004</v>
      </c>
      <c r="AQ118" s="277">
        <f t="shared" si="39"/>
        <v>5109.1428576500002</v>
      </c>
      <c r="AR118" s="277">
        <f t="shared" si="39"/>
        <v>5096.7242427000001</v>
      </c>
      <c r="AS118" s="277">
        <f t="shared" si="39"/>
        <v>5060.4481667</v>
      </c>
      <c r="AT118" s="277">
        <f t="shared" si="39"/>
        <v>5036.4093461499997</v>
      </c>
      <c r="AU118" s="277">
        <f t="shared" si="39"/>
        <v>4994.5663872499999</v>
      </c>
      <c r="AV118" s="277">
        <f t="shared" si="39"/>
        <v>4940.81307285</v>
      </c>
      <c r="AW118" s="277">
        <f t="shared" si="39"/>
        <v>4937.5321571999993</v>
      </c>
      <c r="AX118" s="277">
        <f t="shared" si="39"/>
        <v>4896.9148652999993</v>
      </c>
      <c r="AY118" s="277">
        <f t="shared" si="39"/>
        <v>4858.4192679000007</v>
      </c>
      <c r="AZ118" s="277">
        <f t="shared" si="39"/>
        <v>4850.9869552999999</v>
      </c>
      <c r="BA118" s="277">
        <f t="shared" si="39"/>
        <v>4816.9256441500002</v>
      </c>
      <c r="BB118" s="277">
        <f t="shared" si="39"/>
        <v>4804.0795601500004</v>
      </c>
      <c r="BC118" s="277">
        <f t="shared" si="39"/>
        <v>4825.0847172000003</v>
      </c>
      <c r="BD118" s="277">
        <f t="shared" si="39"/>
        <v>4814.0779439500002</v>
      </c>
      <c r="BE118" s="277">
        <f t="shared" si="39"/>
        <v>4812.7019788500002</v>
      </c>
      <c r="BF118" s="277">
        <f t="shared" si="39"/>
        <v>4824.0249212500003</v>
      </c>
      <c r="BG118" s="277">
        <f t="shared" si="39"/>
        <v>4820.6638975999995</v>
      </c>
      <c r="BH118" s="277">
        <f t="shared" si="39"/>
        <v>4833.3051426500006</v>
      </c>
      <c r="BI118" s="277">
        <f t="shared" si="39"/>
        <v>4832.4040943500004</v>
      </c>
      <c r="BJ118" s="277">
        <f t="shared" si="39"/>
        <v>4805.7916509000006</v>
      </c>
      <c r="BK118" s="277">
        <f t="shared" si="39"/>
        <v>4798.8588565500004</v>
      </c>
      <c r="BL118" s="277">
        <f t="shared" si="39"/>
        <v>4811.6588646500004</v>
      </c>
      <c r="BM118" s="277">
        <f t="shared" si="39"/>
        <v>4806.9889693000005</v>
      </c>
      <c r="BN118" s="277">
        <f t="shared" si="39"/>
        <v>4797.3272253000014</v>
      </c>
      <c r="BO118" s="277">
        <f t="shared" si="39"/>
        <v>4791.6419287500003</v>
      </c>
      <c r="BP118" s="277">
        <f t="shared" si="39"/>
        <v>4777.7580172000007</v>
      </c>
      <c r="BQ118" s="277">
        <f t="shared" si="39"/>
        <v>4770.3025055500002</v>
      </c>
      <c r="BR118" s="277">
        <f t="shared" si="39"/>
        <v>4760.4382715000002</v>
      </c>
      <c r="BS118" s="277">
        <f t="shared" si="39"/>
        <v>4740.4295821999995</v>
      </c>
      <c r="BT118" s="277">
        <f t="shared" si="39"/>
        <v>4739.5078167500005</v>
      </c>
      <c r="BU118" s="277">
        <f t="shared" si="39"/>
        <v>4728.0057459500003</v>
      </c>
      <c r="BV118" s="277">
        <f t="shared" si="39"/>
        <v>4736.9726873999998</v>
      </c>
      <c r="BW118" s="277">
        <f t="shared" si="39"/>
        <v>4736.7749455000012</v>
      </c>
      <c r="BX118" s="277">
        <f t="shared" si="39"/>
        <v>4719.9067686500002</v>
      </c>
      <c r="BY118" s="277">
        <f t="shared" si="39"/>
        <v>4708.2480733499997</v>
      </c>
      <c r="BZ118" s="277">
        <f t="shared" ref="BZ118:EK118" si="40">SUM(BO97:BZ97)</f>
        <v>4700.4307341000003</v>
      </c>
      <c r="CA118" s="277">
        <f t="shared" si="40"/>
        <v>4680.1474366999992</v>
      </c>
      <c r="CB118" s="277">
        <f t="shared" si="40"/>
        <v>4644.3821812999995</v>
      </c>
      <c r="CC118" s="277">
        <f t="shared" si="40"/>
        <v>4655.3018023499999</v>
      </c>
      <c r="CD118" s="277">
        <f t="shared" si="40"/>
        <v>4652.1492133000002</v>
      </c>
      <c r="CE118" s="277">
        <f t="shared" si="40"/>
        <v>4628.3118187</v>
      </c>
      <c r="CF118" s="277">
        <f t="shared" si="40"/>
        <v>4595.1325788999993</v>
      </c>
      <c r="CG118" s="277">
        <f t="shared" si="40"/>
        <v>4575.1309829500005</v>
      </c>
      <c r="CH118" s="277">
        <f t="shared" si="40"/>
        <v>4555.1453665999998</v>
      </c>
      <c r="CI118" s="277">
        <f t="shared" si="40"/>
        <v>4532.6594884999995</v>
      </c>
      <c r="CJ118" s="277">
        <f t="shared" si="40"/>
        <v>4505.6990130000004</v>
      </c>
      <c r="CK118" s="277">
        <f t="shared" si="40"/>
        <v>4461.3500653000001</v>
      </c>
      <c r="CL118" s="277">
        <f t="shared" si="40"/>
        <v>4431.4277452999995</v>
      </c>
      <c r="CM118" s="277">
        <f t="shared" si="40"/>
        <v>4416.3807569000001</v>
      </c>
      <c r="CN118" s="277">
        <f t="shared" si="40"/>
        <v>4392.3700879500002</v>
      </c>
      <c r="CO118" s="277">
        <f t="shared" si="40"/>
        <v>4367.7895996500001</v>
      </c>
      <c r="CP118" s="277">
        <f t="shared" si="40"/>
        <v>4302.8768857499999</v>
      </c>
      <c r="CQ118" s="277">
        <f t="shared" si="40"/>
        <v>4285.059134950001</v>
      </c>
      <c r="CR118" s="277">
        <f t="shared" si="40"/>
        <v>4263.8257945000005</v>
      </c>
      <c r="CS118" s="277">
        <f t="shared" si="40"/>
        <v>4231.6215675000012</v>
      </c>
      <c r="CT118" s="277">
        <f t="shared" si="40"/>
        <v>4200.2406918000006</v>
      </c>
      <c r="CU118" s="277">
        <f t="shared" si="40"/>
        <v>4164.3846622500005</v>
      </c>
      <c r="CV118" s="277">
        <f t="shared" si="40"/>
        <v>4134.6698371500015</v>
      </c>
      <c r="CW118" s="277">
        <f t="shared" si="40"/>
        <v>4147.8180791000004</v>
      </c>
      <c r="CX118" s="277">
        <f t="shared" si="40"/>
        <v>4115.1278360999995</v>
      </c>
      <c r="CY118" s="277">
        <f t="shared" si="40"/>
        <v>4062.1036604999995</v>
      </c>
      <c r="CZ118" s="277">
        <f t="shared" si="40"/>
        <v>4064.0056682999998</v>
      </c>
      <c r="DA118" s="277">
        <f t="shared" si="40"/>
        <v>4051.4334595</v>
      </c>
      <c r="DB118" s="277">
        <f t="shared" si="40"/>
        <v>4055.7442688000001</v>
      </c>
      <c r="DC118" s="277">
        <f t="shared" si="40"/>
        <v>4065.5960489500003</v>
      </c>
      <c r="DD118" s="277">
        <f t="shared" si="40"/>
        <v>4061.5904479500005</v>
      </c>
      <c r="DE118" s="277">
        <f t="shared" si="40"/>
        <v>4059.2492441500003</v>
      </c>
      <c r="DF118" s="277">
        <f t="shared" si="40"/>
        <v>4076.1136390000006</v>
      </c>
      <c r="DG118" s="277">
        <f t="shared" si="40"/>
        <v>4083.7116771000005</v>
      </c>
      <c r="DH118" s="277">
        <f t="shared" si="40"/>
        <v>4088.1944178500003</v>
      </c>
      <c r="DI118" s="277">
        <f t="shared" si="40"/>
        <v>4081.5904566000004</v>
      </c>
      <c r="DJ118" s="277">
        <f t="shared" si="40"/>
        <v>4106.6763972500003</v>
      </c>
      <c r="DK118" s="277">
        <f t="shared" si="40"/>
        <v>4129.7915125999998</v>
      </c>
      <c r="DL118" s="277">
        <f t="shared" si="40"/>
        <v>4135.8493553999997</v>
      </c>
      <c r="DM118" s="277">
        <f t="shared" si="40"/>
        <v>4123.0309017999998</v>
      </c>
      <c r="DN118" s="277">
        <f t="shared" si="40"/>
        <v>4141.7995953999998</v>
      </c>
      <c r="DO118" s="277">
        <f t="shared" si="40"/>
        <v>4144.9075439999997</v>
      </c>
      <c r="DP118" s="277">
        <f t="shared" si="40"/>
        <v>4142.4275861999995</v>
      </c>
      <c r="DQ118" s="277">
        <f t="shared" si="40"/>
        <v>4165.9269491499999</v>
      </c>
      <c r="DR118" s="277">
        <f t="shared" si="40"/>
        <v>4178.8389058000002</v>
      </c>
      <c r="DS118" s="277">
        <f t="shared" si="40"/>
        <v>4191.9247251999996</v>
      </c>
      <c r="DT118" s="277">
        <f t="shared" si="40"/>
        <v>4212.0410803999994</v>
      </c>
      <c r="DU118" s="277">
        <f t="shared" si="40"/>
        <v>4228.9818371999991</v>
      </c>
      <c r="DV118" s="277">
        <f t="shared" si="40"/>
        <v>4233.2971611499997</v>
      </c>
      <c r="DW118" s="277">
        <f t="shared" si="40"/>
        <v>4262.3645707999995</v>
      </c>
      <c r="DX118" s="277">
        <f t="shared" si="40"/>
        <v>4286.9858655499993</v>
      </c>
      <c r="DY118" s="277">
        <f t="shared" si="40"/>
        <v>4300.2086242999994</v>
      </c>
      <c r="DZ118" s="277">
        <f t="shared" si="40"/>
        <v>4303.5623421500004</v>
      </c>
      <c r="EA118" s="277">
        <f t="shared" si="40"/>
        <v>4302.3362862999993</v>
      </c>
      <c r="EB118" s="277">
        <f t="shared" si="40"/>
        <v>4321.1975216000001</v>
      </c>
      <c r="EC118" s="277">
        <f t="shared" si="40"/>
        <v>4330.28212575</v>
      </c>
      <c r="ED118" s="277">
        <f t="shared" si="40"/>
        <v>4341.7825997499995</v>
      </c>
      <c r="EE118" s="277">
        <f t="shared" si="40"/>
        <v>4381.7808391999988</v>
      </c>
      <c r="EF118" s="277">
        <f t="shared" si="40"/>
        <v>4406.6160952</v>
      </c>
      <c r="EG118" s="277">
        <f t="shared" si="40"/>
        <v>4431.2587533999995</v>
      </c>
      <c r="EH118" s="277">
        <f t="shared" si="40"/>
        <v>4450.6313934999998</v>
      </c>
      <c r="EI118" s="277">
        <f t="shared" si="40"/>
        <v>4464.2882731</v>
      </c>
      <c r="EJ118" s="277">
        <f t="shared" si="40"/>
        <v>4458.4834901499999</v>
      </c>
      <c r="EK118" s="277">
        <f t="shared" si="40"/>
        <v>4493.0272295500008</v>
      </c>
      <c r="EL118" s="277">
        <f t="shared" ref="EL118:FD118" si="41">SUM(EA97:EL97)</f>
        <v>4520.7735787000001</v>
      </c>
      <c r="EM118" s="277">
        <f t="shared" si="41"/>
        <v>4525.5507455499992</v>
      </c>
      <c r="EN118" s="277">
        <f t="shared" si="41"/>
        <v>4546.3973919</v>
      </c>
      <c r="EO118" s="277">
        <f t="shared" si="41"/>
        <v>4551.4854828999996</v>
      </c>
      <c r="EP118" s="277">
        <f t="shared" si="41"/>
        <v>4551.4305270499999</v>
      </c>
      <c r="EQ118" s="277">
        <f t="shared" si="41"/>
        <v>4530.2266439000005</v>
      </c>
      <c r="ER118" s="277">
        <f t="shared" si="41"/>
        <v>4539.4502471499991</v>
      </c>
      <c r="ES118" s="277">
        <f t="shared" si="41"/>
        <v>4519.8701844999996</v>
      </c>
      <c r="ET118" s="277">
        <f t="shared" si="41"/>
        <v>4536.9987361500007</v>
      </c>
      <c r="EU118" s="277">
        <f t="shared" si="41"/>
        <v>4553.0166302500002</v>
      </c>
      <c r="EV118" s="277">
        <f t="shared" si="41"/>
        <v>4553.8735398000008</v>
      </c>
      <c r="EW118" s="277">
        <f t="shared" si="41"/>
        <v>4555.1784189</v>
      </c>
      <c r="EX118" s="277">
        <f t="shared" si="41"/>
        <v>4547.5470247499998</v>
      </c>
      <c r="EY118" s="277">
        <f t="shared" si="41"/>
        <v>4556.0459655499999</v>
      </c>
      <c r="EZ118" s="277">
        <f t="shared" si="41"/>
        <v>4560.41400815</v>
      </c>
      <c r="FA118" s="277">
        <f t="shared" si="41"/>
        <v>4563.4103546000006</v>
      </c>
      <c r="FB118" s="277">
        <f t="shared" si="41"/>
        <v>4585.1076490000005</v>
      </c>
      <c r="FC118" s="277">
        <f t="shared" si="41"/>
        <v>4595.1963479000005</v>
      </c>
      <c r="FD118" s="277">
        <f t="shared" si="41"/>
        <v>4605.1739328499998</v>
      </c>
    </row>
    <row r="119" spans="1:160" s="12" customFormat="1" ht="15">
      <c r="A119" s="265" t="s">
        <v>27</v>
      </c>
      <c r="B119" s="274"/>
      <c r="C119" s="274"/>
      <c r="D119" s="274"/>
      <c r="E119" s="274"/>
      <c r="F119" s="274"/>
      <c r="G119" s="274"/>
      <c r="H119" s="274"/>
      <c r="I119" s="274"/>
      <c r="J119" s="274"/>
      <c r="K119" s="274"/>
      <c r="L119" s="274"/>
      <c r="M119" s="274">
        <f t="shared" ref="M119:V120" si="42">SUM(B95:M95)</f>
        <v>1295.1896448933842</v>
      </c>
      <c r="N119" s="274">
        <f t="shared" si="42"/>
        <v>1290.6304048756444</v>
      </c>
      <c r="O119" s="274">
        <f t="shared" si="42"/>
        <v>1286.8139772001437</v>
      </c>
      <c r="P119" s="274">
        <f t="shared" si="42"/>
        <v>1278.0520351148739</v>
      </c>
      <c r="Q119" s="274">
        <f t="shared" si="42"/>
        <v>1274.2604518000487</v>
      </c>
      <c r="R119" s="274">
        <f t="shared" si="42"/>
        <v>1268.8999039120333</v>
      </c>
      <c r="S119" s="274">
        <f t="shared" si="42"/>
        <v>1262.2411034585264</v>
      </c>
      <c r="T119" s="274">
        <f t="shared" si="42"/>
        <v>1253.6836914756907</v>
      </c>
      <c r="U119" s="274">
        <f t="shared" si="42"/>
        <v>1244.8971948062708</v>
      </c>
      <c r="V119" s="274">
        <f t="shared" si="42"/>
        <v>1241.0621356122217</v>
      </c>
      <c r="W119" s="274">
        <f t="shared" ref="W119:AF120" si="43">SUM(L95:W95)</f>
        <v>1237.1727582309936</v>
      </c>
      <c r="X119" s="274">
        <f t="shared" si="43"/>
        <v>1233.6298816840729</v>
      </c>
      <c r="Y119" s="274">
        <f t="shared" si="43"/>
        <v>1227.2045903658266</v>
      </c>
      <c r="Z119" s="274">
        <f t="shared" si="43"/>
        <v>1225.2160501992043</v>
      </c>
      <c r="AA119" s="274">
        <f t="shared" si="43"/>
        <v>1219.6200328138093</v>
      </c>
      <c r="AB119" s="274">
        <f t="shared" si="43"/>
        <v>1217.838371527645</v>
      </c>
      <c r="AC119" s="274">
        <f t="shared" si="43"/>
        <v>1211.0082946412094</v>
      </c>
      <c r="AD119" s="274">
        <f t="shared" si="43"/>
        <v>1204.8881797049442</v>
      </c>
      <c r="AE119" s="274">
        <f t="shared" si="43"/>
        <v>1201.5830395958917</v>
      </c>
      <c r="AF119" s="274">
        <f t="shared" si="43"/>
        <v>1196.2904776766918</v>
      </c>
      <c r="AG119" s="274">
        <f t="shared" ref="AG119:AP120" si="44">SUM(V95:AG95)</f>
        <v>1193.8305575916049</v>
      </c>
      <c r="AH119" s="274">
        <f t="shared" si="44"/>
        <v>1185.8775517181166</v>
      </c>
      <c r="AI119" s="274">
        <f t="shared" si="44"/>
        <v>1184.5557422773697</v>
      </c>
      <c r="AJ119" s="274">
        <f t="shared" si="44"/>
        <v>1180.7421064620123</v>
      </c>
      <c r="AK119" s="274">
        <f t="shared" si="44"/>
        <v>1174.2857845000001</v>
      </c>
      <c r="AL119" s="274">
        <f t="shared" si="44"/>
        <v>1168.8815890000001</v>
      </c>
      <c r="AM119" s="274">
        <f t="shared" si="44"/>
        <v>1167.5395522000001</v>
      </c>
      <c r="AN119" s="274">
        <f t="shared" si="44"/>
        <v>1156.8753972000002</v>
      </c>
      <c r="AO119" s="274">
        <f t="shared" si="44"/>
        <v>1151.6244364000004</v>
      </c>
      <c r="AP119" s="274">
        <f t="shared" si="44"/>
        <v>1141.5153974000002</v>
      </c>
      <c r="AQ119" s="274">
        <f t="shared" ref="AQ119:AZ120" si="45">SUM(AF95:AQ95)</f>
        <v>1127.4958187</v>
      </c>
      <c r="AR119" s="274">
        <f t="shared" si="45"/>
        <v>1120.9542131999999</v>
      </c>
      <c r="AS119" s="274">
        <f t="shared" si="45"/>
        <v>1111.4254352</v>
      </c>
      <c r="AT119" s="274">
        <f t="shared" si="45"/>
        <v>1106.2029042999998</v>
      </c>
      <c r="AU119" s="274">
        <f t="shared" si="45"/>
        <v>1096.8465461000001</v>
      </c>
      <c r="AV119" s="274">
        <f t="shared" si="45"/>
        <v>1088.1616236000002</v>
      </c>
      <c r="AW119" s="274">
        <f t="shared" si="45"/>
        <v>1085.4665076000001</v>
      </c>
      <c r="AX119" s="274">
        <f t="shared" si="45"/>
        <v>1079.3571714000002</v>
      </c>
      <c r="AY119" s="274">
        <f t="shared" si="45"/>
        <v>1071.2774088000001</v>
      </c>
      <c r="AZ119" s="274">
        <f t="shared" si="45"/>
        <v>1067.0033366</v>
      </c>
      <c r="BA119" s="274">
        <f t="shared" ref="BA119:BJ120" si="46">SUM(AP95:BA95)</f>
        <v>1062.8045389000001</v>
      </c>
      <c r="BB119" s="274">
        <f t="shared" si="46"/>
        <v>1058.3739364</v>
      </c>
      <c r="BC119" s="274">
        <f t="shared" si="46"/>
        <v>1057.5220773000001</v>
      </c>
      <c r="BD119" s="274">
        <f t="shared" si="46"/>
        <v>1053.807262</v>
      </c>
      <c r="BE119" s="274">
        <f t="shared" si="46"/>
        <v>1051.5055101</v>
      </c>
      <c r="BF119" s="274">
        <f t="shared" si="46"/>
        <v>1047.9889123</v>
      </c>
      <c r="BG119" s="274">
        <f t="shared" si="46"/>
        <v>1044.0341816</v>
      </c>
      <c r="BH119" s="274">
        <f t="shared" si="46"/>
        <v>1040.0281658000001</v>
      </c>
      <c r="BI119" s="274">
        <f t="shared" si="46"/>
        <v>1035.5708989000002</v>
      </c>
      <c r="BJ119" s="274">
        <f t="shared" si="46"/>
        <v>1028.1220083000003</v>
      </c>
      <c r="BK119" s="274">
        <f t="shared" ref="BK119:BT120" si="47">SUM(AZ95:BK95)</f>
        <v>1023.9335682000002</v>
      </c>
      <c r="BL119" s="274">
        <f t="shared" si="47"/>
        <v>1021.2695999000001</v>
      </c>
      <c r="BM119" s="274">
        <f t="shared" si="47"/>
        <v>1016.2118383000002</v>
      </c>
      <c r="BN119" s="274">
        <f t="shared" si="47"/>
        <v>1011.7561443000002</v>
      </c>
      <c r="BO119" s="274">
        <f t="shared" si="47"/>
        <v>1006.7213555999999</v>
      </c>
      <c r="BP119" s="274">
        <f t="shared" si="47"/>
        <v>1002.4577586999999</v>
      </c>
      <c r="BQ119" s="274">
        <f t="shared" si="47"/>
        <v>996.18317169999989</v>
      </c>
      <c r="BR119" s="274">
        <f t="shared" si="47"/>
        <v>993.24048979999998</v>
      </c>
      <c r="BS119" s="274">
        <f t="shared" si="47"/>
        <v>986.19055939999998</v>
      </c>
      <c r="BT119" s="274">
        <f t="shared" si="47"/>
        <v>983.24554490000003</v>
      </c>
      <c r="BU119" s="274">
        <f t="shared" ref="BU119:CD120" si="48">SUM(BJ95:BU95)</f>
        <v>978.29993000000013</v>
      </c>
      <c r="BV119" s="274">
        <f t="shared" si="48"/>
        <v>976.01388570000017</v>
      </c>
      <c r="BW119" s="274">
        <f t="shared" si="48"/>
        <v>972.67460830000016</v>
      </c>
      <c r="BX119" s="274">
        <f t="shared" si="48"/>
        <v>964.90013810000005</v>
      </c>
      <c r="BY119" s="274">
        <f t="shared" si="48"/>
        <v>960.58868010000003</v>
      </c>
      <c r="BZ119" s="274">
        <f t="shared" si="48"/>
        <v>954.59785710000006</v>
      </c>
      <c r="CA119" s="274">
        <f t="shared" si="48"/>
        <v>949.33940629999995</v>
      </c>
      <c r="CB119" s="274">
        <f t="shared" si="48"/>
        <v>939.41151830000001</v>
      </c>
      <c r="CC119" s="274">
        <f t="shared" si="48"/>
        <v>938.22618300000011</v>
      </c>
      <c r="CD119" s="274">
        <f t="shared" si="48"/>
        <v>933.90618640000014</v>
      </c>
      <c r="CE119" s="274">
        <f t="shared" ref="CE119:CN120" si="49">SUM(BT95:CE95)</f>
        <v>930.09183970000015</v>
      </c>
      <c r="CF119" s="274">
        <f t="shared" si="49"/>
        <v>924.00413890000016</v>
      </c>
      <c r="CG119" s="274">
        <f t="shared" si="49"/>
        <v>918.82685830000014</v>
      </c>
      <c r="CH119" s="274">
        <f t="shared" si="49"/>
        <v>914.53456400000005</v>
      </c>
      <c r="CI119" s="274">
        <f t="shared" si="49"/>
        <v>909.14108990000011</v>
      </c>
      <c r="CJ119" s="274">
        <f t="shared" si="49"/>
        <v>907.7185356</v>
      </c>
      <c r="CK119" s="274">
        <f t="shared" si="49"/>
        <v>898.22215719999997</v>
      </c>
      <c r="CL119" s="274">
        <f t="shared" si="49"/>
        <v>893.50935289999995</v>
      </c>
      <c r="CM119" s="274">
        <f t="shared" si="49"/>
        <v>892.43281520000005</v>
      </c>
      <c r="CN119" s="274">
        <f t="shared" si="49"/>
        <v>886.82108249999999</v>
      </c>
      <c r="CO119" s="274">
        <f t="shared" ref="CO119:CX120" si="50">SUM(CD95:CO95)</f>
        <v>882.52183320000006</v>
      </c>
      <c r="CP119" s="274">
        <f t="shared" si="50"/>
        <v>871.11737729999993</v>
      </c>
      <c r="CQ119" s="274">
        <f t="shared" si="50"/>
        <v>865.11758770000006</v>
      </c>
      <c r="CR119" s="274">
        <f t="shared" si="50"/>
        <v>860.86546120000003</v>
      </c>
      <c r="CS119" s="274">
        <f t="shared" si="50"/>
        <v>855.10117860000014</v>
      </c>
      <c r="CT119" s="274">
        <f t="shared" si="50"/>
        <v>848.7451539000001</v>
      </c>
      <c r="CU119" s="274">
        <f t="shared" si="50"/>
        <v>842.34229530000016</v>
      </c>
      <c r="CV119" s="274">
        <f t="shared" si="50"/>
        <v>835.60691280000015</v>
      </c>
      <c r="CW119" s="274">
        <f t="shared" si="50"/>
        <v>835.17074870000022</v>
      </c>
      <c r="CX119" s="274">
        <f t="shared" si="50"/>
        <v>832.26588060000006</v>
      </c>
      <c r="CY119" s="274">
        <f t="shared" ref="CY119:DH120" si="51">SUM(CN95:CY95)</f>
        <v>822.87794670000005</v>
      </c>
      <c r="CZ119" s="274">
        <f t="shared" si="51"/>
        <v>823.53509789999998</v>
      </c>
      <c r="DA119" s="274">
        <f t="shared" si="51"/>
        <v>819.27959019999992</v>
      </c>
      <c r="DB119" s="274">
        <f t="shared" si="51"/>
        <v>818.67597109999997</v>
      </c>
      <c r="DC119" s="274">
        <f t="shared" si="51"/>
        <v>820.5316828</v>
      </c>
      <c r="DD119" s="274">
        <f t="shared" si="51"/>
        <v>819.43701929999986</v>
      </c>
      <c r="DE119" s="274">
        <f t="shared" si="51"/>
        <v>817.21475769999984</v>
      </c>
      <c r="DF119" s="274">
        <f t="shared" si="51"/>
        <v>819.02721999999983</v>
      </c>
      <c r="DG119" s="274">
        <f t="shared" si="51"/>
        <v>820.68680070000016</v>
      </c>
      <c r="DH119" s="274">
        <f t="shared" si="51"/>
        <v>819.89641310000013</v>
      </c>
      <c r="DI119" s="274">
        <f t="shared" ref="DI119:DR120" si="52">SUM(CX95:DI95)</f>
        <v>820.08787890000008</v>
      </c>
      <c r="DJ119" s="274">
        <f t="shared" si="52"/>
        <v>820.5873014</v>
      </c>
      <c r="DK119" s="274">
        <f t="shared" si="52"/>
        <v>821.1781982</v>
      </c>
      <c r="DL119" s="274">
        <f t="shared" si="52"/>
        <v>818.95564769999999</v>
      </c>
      <c r="DM119" s="274">
        <f t="shared" si="52"/>
        <v>815.25457119999999</v>
      </c>
      <c r="DN119" s="274">
        <f t="shared" si="52"/>
        <v>817.8669976000001</v>
      </c>
      <c r="DO119" s="274">
        <f t="shared" si="52"/>
        <v>817.12402169999996</v>
      </c>
      <c r="DP119" s="274">
        <f t="shared" si="52"/>
        <v>814.72862340000006</v>
      </c>
      <c r="DQ119" s="274">
        <f t="shared" si="52"/>
        <v>817.91328579999993</v>
      </c>
      <c r="DR119" s="274">
        <f t="shared" si="52"/>
        <v>819.93423760000007</v>
      </c>
      <c r="DS119" s="274">
        <f t="shared" ref="DS119:EB120" si="53">SUM(DH95:DS95)</f>
        <v>819.20502190000002</v>
      </c>
      <c r="DT119" s="274">
        <f t="shared" si="53"/>
        <v>819.69299539999997</v>
      </c>
      <c r="DU119" s="274">
        <f t="shared" si="53"/>
        <v>821.00487959999998</v>
      </c>
      <c r="DV119" s="274">
        <f t="shared" si="53"/>
        <v>820.84715089999997</v>
      </c>
      <c r="DW119" s="274">
        <f t="shared" si="53"/>
        <v>823.63962619999995</v>
      </c>
      <c r="DX119" s="274">
        <f t="shared" si="53"/>
        <v>826.87244929999997</v>
      </c>
      <c r="DY119" s="274">
        <f t="shared" si="53"/>
        <v>826.11344480000002</v>
      </c>
      <c r="DZ119" s="274">
        <f t="shared" si="53"/>
        <v>824.87332549999996</v>
      </c>
      <c r="EA119" s="274">
        <f t="shared" si="53"/>
        <v>822.75065949999987</v>
      </c>
      <c r="EB119" s="274">
        <f t="shared" si="53"/>
        <v>824.06649199999981</v>
      </c>
      <c r="EC119" s="274">
        <f t="shared" ref="EC119:EL120" si="54">SUM(DR95:EC95)</f>
        <v>823.84643579999988</v>
      </c>
      <c r="ED119" s="274">
        <f t="shared" si="54"/>
        <v>821.6235964</v>
      </c>
      <c r="EE119" s="274">
        <f t="shared" si="54"/>
        <v>827.33873389999997</v>
      </c>
      <c r="EF119" s="274">
        <f t="shared" si="54"/>
        <v>829.40765380000005</v>
      </c>
      <c r="EG119" s="274">
        <f t="shared" si="54"/>
        <v>828.26165170000002</v>
      </c>
      <c r="EH119" s="274">
        <f t="shared" si="54"/>
        <v>830.1590827</v>
      </c>
      <c r="EI119" s="274">
        <f t="shared" si="54"/>
        <v>832.81198719999998</v>
      </c>
      <c r="EJ119" s="274">
        <f t="shared" si="54"/>
        <v>832.64821299999994</v>
      </c>
      <c r="EK119" s="274">
        <f t="shared" si="54"/>
        <v>839.07058840000002</v>
      </c>
      <c r="EL119" s="274">
        <f t="shared" si="54"/>
        <v>843.06585070000006</v>
      </c>
      <c r="EM119" s="274">
        <f t="shared" ref="EM119:EV120" si="55">SUM(EB95:EM95)</f>
        <v>843.56673910000006</v>
      </c>
      <c r="EN119" s="274">
        <f t="shared" si="55"/>
        <v>846.65865389999999</v>
      </c>
      <c r="EO119" s="274">
        <f t="shared" si="55"/>
        <v>846.72130240000001</v>
      </c>
      <c r="EP119" s="274">
        <f t="shared" si="55"/>
        <v>847.19284069999992</v>
      </c>
      <c r="EQ119" s="274">
        <f t="shared" si="55"/>
        <v>844.22349439999994</v>
      </c>
      <c r="ER119" s="274">
        <f t="shared" si="55"/>
        <v>847.36339870000018</v>
      </c>
      <c r="ES119" s="274">
        <f t="shared" si="55"/>
        <v>850.40018709999993</v>
      </c>
      <c r="ET119" s="274">
        <f t="shared" si="55"/>
        <v>851.56507469999997</v>
      </c>
      <c r="EU119" s="274">
        <f t="shared" si="55"/>
        <v>854.24846350000007</v>
      </c>
      <c r="EV119" s="274">
        <f t="shared" si="55"/>
        <v>852.98951219999992</v>
      </c>
      <c r="EW119" s="274">
        <f t="shared" ref="EW119:FD120" si="56">SUM(EL95:EW95)</f>
        <v>853.58034479999992</v>
      </c>
      <c r="EX119" s="274">
        <f t="shared" si="56"/>
        <v>853.59655529999986</v>
      </c>
      <c r="EY119" s="274">
        <f t="shared" si="56"/>
        <v>855.2525728999999</v>
      </c>
      <c r="EZ119" s="274">
        <f t="shared" si="56"/>
        <v>855.18172819999995</v>
      </c>
      <c r="FA119" s="274">
        <f t="shared" si="56"/>
        <v>856.51670299999989</v>
      </c>
      <c r="FB119" s="274">
        <f t="shared" si="56"/>
        <v>862.23144460000003</v>
      </c>
      <c r="FC119" s="274">
        <f t="shared" si="56"/>
        <v>864.40980409999997</v>
      </c>
      <c r="FD119" s="274">
        <f t="shared" si="56"/>
        <v>869.01885149999998</v>
      </c>
    </row>
    <row r="120" spans="1:160" s="12" customFormat="1" ht="15">
      <c r="A120" s="265" t="s">
        <v>21</v>
      </c>
      <c r="B120" s="274"/>
      <c r="C120" s="274"/>
      <c r="D120" s="274"/>
      <c r="E120" s="274"/>
      <c r="F120" s="274"/>
      <c r="G120" s="274"/>
      <c r="H120" s="274"/>
      <c r="I120" s="274"/>
      <c r="J120" s="274"/>
      <c r="K120" s="274"/>
      <c r="L120" s="274"/>
      <c r="M120" s="274">
        <f t="shared" si="42"/>
        <v>3768.0626091027898</v>
      </c>
      <c r="N120" s="274">
        <f t="shared" si="42"/>
        <v>3781.6783775806698</v>
      </c>
      <c r="O120" s="274">
        <f t="shared" si="42"/>
        <v>3787.2443443461302</v>
      </c>
      <c r="P120" s="274">
        <f t="shared" si="42"/>
        <v>3815.1616660609338</v>
      </c>
      <c r="Q120" s="274">
        <f t="shared" si="42"/>
        <v>3800.3656177452594</v>
      </c>
      <c r="R120" s="274">
        <f t="shared" si="42"/>
        <v>3820.6539847463978</v>
      </c>
      <c r="S120" s="274">
        <f t="shared" si="42"/>
        <v>3839.7012527910733</v>
      </c>
      <c r="T120" s="274">
        <f t="shared" si="42"/>
        <v>3846.8991903028377</v>
      </c>
      <c r="U120" s="274">
        <f t="shared" si="42"/>
        <v>3854.0734659163959</v>
      </c>
      <c r="V120" s="274">
        <f t="shared" si="42"/>
        <v>3866.2974728949689</v>
      </c>
      <c r="W120" s="274">
        <f t="shared" si="43"/>
        <v>3892.7845390567513</v>
      </c>
      <c r="X120" s="274">
        <f t="shared" si="43"/>
        <v>3911.6822256348764</v>
      </c>
      <c r="Y120" s="274">
        <f t="shared" si="43"/>
        <v>3907.8631217040042</v>
      </c>
      <c r="Z120" s="274">
        <f t="shared" si="43"/>
        <v>3933.7822569890077</v>
      </c>
      <c r="AA120" s="274">
        <f t="shared" si="43"/>
        <v>3944.9531451083712</v>
      </c>
      <c r="AB120" s="274">
        <f t="shared" si="43"/>
        <v>3961.5470515660095</v>
      </c>
      <c r="AC120" s="274">
        <f t="shared" si="43"/>
        <v>3978.2888061104545</v>
      </c>
      <c r="AD120" s="274">
        <f t="shared" si="43"/>
        <v>3988.7240616480385</v>
      </c>
      <c r="AE120" s="274">
        <f t="shared" si="43"/>
        <v>4000.3491066304823</v>
      </c>
      <c r="AF120" s="274">
        <f t="shared" si="43"/>
        <v>4022.1124290893454</v>
      </c>
      <c r="AG120" s="274">
        <f t="shared" si="44"/>
        <v>4041.6144784870094</v>
      </c>
      <c r="AH120" s="274">
        <f t="shared" si="44"/>
        <v>4035.1225505845905</v>
      </c>
      <c r="AI120" s="274">
        <f t="shared" si="44"/>
        <v>4058.4355018306646</v>
      </c>
      <c r="AJ120" s="274">
        <f t="shared" si="44"/>
        <v>4068.7540606296334</v>
      </c>
      <c r="AK120" s="274">
        <f t="shared" si="44"/>
        <v>4069.9912131000006</v>
      </c>
      <c r="AL120" s="274">
        <f t="shared" si="44"/>
        <v>4075.6650210000007</v>
      </c>
      <c r="AM120" s="274">
        <f t="shared" si="44"/>
        <v>4085.196718950001</v>
      </c>
      <c r="AN120" s="274">
        <f t="shared" si="44"/>
        <v>4039.8658510500009</v>
      </c>
      <c r="AO120" s="274">
        <f t="shared" si="44"/>
        <v>4055.7202398000004</v>
      </c>
      <c r="AP120" s="274">
        <f t="shared" si="44"/>
        <v>4027.8859020000004</v>
      </c>
      <c r="AQ120" s="274">
        <f t="shared" si="45"/>
        <v>3981.6470389500005</v>
      </c>
      <c r="AR120" s="274">
        <f t="shared" si="45"/>
        <v>3975.7700295</v>
      </c>
      <c r="AS120" s="274">
        <f t="shared" si="45"/>
        <v>3949.0227315000002</v>
      </c>
      <c r="AT120" s="274">
        <f t="shared" si="45"/>
        <v>3930.2064418499999</v>
      </c>
      <c r="AU120" s="274">
        <f t="shared" si="45"/>
        <v>3897.7198411499999</v>
      </c>
      <c r="AV120" s="274">
        <f t="shared" si="45"/>
        <v>3852.65144925</v>
      </c>
      <c r="AW120" s="274">
        <f t="shared" si="45"/>
        <v>3852.0656496000001</v>
      </c>
      <c r="AX120" s="274">
        <f t="shared" si="45"/>
        <v>3817.5576939000002</v>
      </c>
      <c r="AY120" s="274">
        <f t="shared" si="45"/>
        <v>3787.1418591000001</v>
      </c>
      <c r="AZ120" s="274">
        <f t="shared" si="45"/>
        <v>3783.9836187000001</v>
      </c>
      <c r="BA120" s="274">
        <f t="shared" si="46"/>
        <v>3754.1211052500003</v>
      </c>
      <c r="BB120" s="274">
        <f t="shared" si="46"/>
        <v>3745.7056237500001</v>
      </c>
      <c r="BC120" s="274">
        <f t="shared" si="46"/>
        <v>3767.5626399000002</v>
      </c>
      <c r="BD120" s="274">
        <f t="shared" si="46"/>
        <v>3760.2706819500004</v>
      </c>
      <c r="BE120" s="274">
        <f t="shared" si="46"/>
        <v>3761.1964687500003</v>
      </c>
      <c r="BF120" s="274">
        <f t="shared" si="46"/>
        <v>3776.03600895</v>
      </c>
      <c r="BG120" s="274">
        <f t="shared" si="46"/>
        <v>3776.6297159999999</v>
      </c>
      <c r="BH120" s="274">
        <f t="shared" si="46"/>
        <v>3793.2769768500002</v>
      </c>
      <c r="BI120" s="274">
        <f t="shared" si="46"/>
        <v>3796.8331954499999</v>
      </c>
      <c r="BJ120" s="274">
        <f t="shared" si="46"/>
        <v>3777.6696426000003</v>
      </c>
      <c r="BK120" s="274">
        <f t="shared" si="47"/>
        <v>3774.9252883500003</v>
      </c>
      <c r="BL120" s="274">
        <f t="shared" si="47"/>
        <v>3790.3892647500002</v>
      </c>
      <c r="BM120" s="274">
        <f t="shared" si="47"/>
        <v>3790.7771310000003</v>
      </c>
      <c r="BN120" s="274">
        <f t="shared" si="47"/>
        <v>3785.5710810000005</v>
      </c>
      <c r="BO120" s="274">
        <f t="shared" si="47"/>
        <v>3784.9205731499997</v>
      </c>
      <c r="BP120" s="274">
        <f t="shared" si="47"/>
        <v>3775.3002585000004</v>
      </c>
      <c r="BQ120" s="274">
        <f t="shared" si="47"/>
        <v>3774.1193338499997</v>
      </c>
      <c r="BR120" s="274">
        <f t="shared" si="47"/>
        <v>3767.1977816999997</v>
      </c>
      <c r="BS120" s="274">
        <f t="shared" si="47"/>
        <v>3754.2390227999995</v>
      </c>
      <c r="BT120" s="274">
        <f t="shared" si="47"/>
        <v>3756.2622718499993</v>
      </c>
      <c r="BU120" s="274">
        <f t="shared" si="48"/>
        <v>3749.7058159499998</v>
      </c>
      <c r="BV120" s="274">
        <f t="shared" si="48"/>
        <v>3760.9588017000001</v>
      </c>
      <c r="BW120" s="274">
        <f t="shared" si="48"/>
        <v>3764.1003371999996</v>
      </c>
      <c r="BX120" s="274">
        <f t="shared" si="48"/>
        <v>3755.0066305499995</v>
      </c>
      <c r="BY120" s="274">
        <f t="shared" si="48"/>
        <v>3747.6593932499995</v>
      </c>
      <c r="BZ120" s="274">
        <f t="shared" si="48"/>
        <v>3745.8328769999998</v>
      </c>
      <c r="CA120" s="274">
        <f t="shared" si="48"/>
        <v>3730.8080303999996</v>
      </c>
      <c r="CB120" s="274">
        <f t="shared" si="48"/>
        <v>3704.9706629999991</v>
      </c>
      <c r="CC120" s="274">
        <f t="shared" si="48"/>
        <v>3717.0756193499992</v>
      </c>
      <c r="CD120" s="274">
        <f t="shared" si="48"/>
        <v>3718.2430268999997</v>
      </c>
      <c r="CE120" s="274">
        <f t="shared" si="49"/>
        <v>3698.2199789999991</v>
      </c>
      <c r="CF120" s="274">
        <f t="shared" si="49"/>
        <v>3671.1284399999995</v>
      </c>
      <c r="CG120" s="274">
        <f t="shared" si="49"/>
        <v>3656.3041246499997</v>
      </c>
      <c r="CH120" s="274">
        <f t="shared" si="49"/>
        <v>3640.6108025999997</v>
      </c>
      <c r="CI120" s="274">
        <f t="shared" si="49"/>
        <v>3623.5183986000002</v>
      </c>
      <c r="CJ120" s="274">
        <f t="shared" si="49"/>
        <v>3597.9804773999999</v>
      </c>
      <c r="CK120" s="274">
        <f t="shared" si="49"/>
        <v>3563.1279081000002</v>
      </c>
      <c r="CL120" s="274">
        <f t="shared" si="49"/>
        <v>3537.9183924000004</v>
      </c>
      <c r="CM120" s="274">
        <f t="shared" si="49"/>
        <v>3523.9479417000002</v>
      </c>
      <c r="CN120" s="274">
        <f t="shared" si="49"/>
        <v>3505.5490054500005</v>
      </c>
      <c r="CO120" s="274">
        <f t="shared" si="50"/>
        <v>3485.2677664499997</v>
      </c>
      <c r="CP120" s="274">
        <f t="shared" si="50"/>
        <v>3431.7595084500003</v>
      </c>
      <c r="CQ120" s="274">
        <f t="shared" si="50"/>
        <v>3419.94154725</v>
      </c>
      <c r="CR120" s="274">
        <f t="shared" si="50"/>
        <v>3402.9603332999995</v>
      </c>
      <c r="CS120" s="274">
        <f t="shared" si="50"/>
        <v>3376.5203888999999</v>
      </c>
      <c r="CT120" s="274">
        <f t="shared" si="50"/>
        <v>3351.4955379000003</v>
      </c>
      <c r="CU120" s="274">
        <f t="shared" si="50"/>
        <v>3322.0423669500001</v>
      </c>
      <c r="CV120" s="274">
        <f t="shared" si="50"/>
        <v>3299.0629243500002</v>
      </c>
      <c r="CW120" s="274">
        <f t="shared" si="50"/>
        <v>3312.6473304000001</v>
      </c>
      <c r="CX120" s="274">
        <f t="shared" si="50"/>
        <v>3282.8619555</v>
      </c>
      <c r="CY120" s="274">
        <f t="shared" si="51"/>
        <v>3239.2257138</v>
      </c>
      <c r="CZ120" s="274">
        <f t="shared" si="51"/>
        <v>3240.4705703999998</v>
      </c>
      <c r="DA120" s="274">
        <f t="shared" si="51"/>
        <v>3232.1538692999998</v>
      </c>
      <c r="DB120" s="274">
        <f t="shared" si="51"/>
        <v>3237.0682976999992</v>
      </c>
      <c r="DC120" s="274">
        <f t="shared" si="51"/>
        <v>3245.0643661499989</v>
      </c>
      <c r="DD120" s="274">
        <f t="shared" si="51"/>
        <v>3242.1534286499996</v>
      </c>
      <c r="DE120" s="274">
        <f t="shared" si="51"/>
        <v>3242.0344864499993</v>
      </c>
      <c r="DF120" s="274">
        <f t="shared" si="51"/>
        <v>3257.0864189999998</v>
      </c>
      <c r="DG120" s="274">
        <f t="shared" si="51"/>
        <v>3263.0248764000003</v>
      </c>
      <c r="DH120" s="274">
        <f t="shared" si="51"/>
        <v>3268.2980047500005</v>
      </c>
      <c r="DI120" s="274">
        <f t="shared" si="52"/>
        <v>3261.5025777000001</v>
      </c>
      <c r="DJ120" s="274">
        <f t="shared" si="52"/>
        <v>3286.0890958500004</v>
      </c>
      <c r="DK120" s="274">
        <f t="shared" si="52"/>
        <v>3308.6133144</v>
      </c>
      <c r="DL120" s="274">
        <f t="shared" si="52"/>
        <v>3316.8937077000005</v>
      </c>
      <c r="DM120" s="274">
        <f t="shared" si="52"/>
        <v>3307.7763306000002</v>
      </c>
      <c r="DN120" s="274">
        <f t="shared" si="52"/>
        <v>3323.9325977999997</v>
      </c>
      <c r="DO120" s="274">
        <f t="shared" si="52"/>
        <v>3327.7835223000002</v>
      </c>
      <c r="DP120" s="274">
        <f t="shared" si="52"/>
        <v>3327.6989627999997</v>
      </c>
      <c r="DQ120" s="274">
        <f t="shared" si="52"/>
        <v>3348.0136633499997</v>
      </c>
      <c r="DR120" s="274">
        <f t="shared" si="52"/>
        <v>3358.9046682000003</v>
      </c>
      <c r="DS120" s="274">
        <f t="shared" si="53"/>
        <v>3372.7197033000002</v>
      </c>
      <c r="DT120" s="274">
        <f t="shared" si="53"/>
        <v>3392.3480849999996</v>
      </c>
      <c r="DU120" s="274">
        <f t="shared" si="53"/>
        <v>3407.9769576000003</v>
      </c>
      <c r="DV120" s="274">
        <f t="shared" si="53"/>
        <v>3412.4500102500001</v>
      </c>
      <c r="DW120" s="274">
        <f t="shared" si="53"/>
        <v>3438.7249445999996</v>
      </c>
      <c r="DX120" s="274">
        <f t="shared" si="53"/>
        <v>3460.1134162499998</v>
      </c>
      <c r="DY120" s="274">
        <f t="shared" si="53"/>
        <v>3474.0951795000005</v>
      </c>
      <c r="DZ120" s="274">
        <f t="shared" si="53"/>
        <v>3478.6890166500002</v>
      </c>
      <c r="EA120" s="274">
        <f t="shared" si="53"/>
        <v>3479.5856268000002</v>
      </c>
      <c r="EB120" s="274">
        <f t="shared" si="53"/>
        <v>3497.1310296000001</v>
      </c>
      <c r="EC120" s="274">
        <f t="shared" si="54"/>
        <v>3506.4356899500003</v>
      </c>
      <c r="ED120" s="274">
        <f t="shared" si="54"/>
        <v>3520.1590033499997</v>
      </c>
      <c r="EE120" s="274">
        <f t="shared" si="54"/>
        <v>3554.4421052999996</v>
      </c>
      <c r="EF120" s="274">
        <f t="shared" si="54"/>
        <v>3577.2084413999992</v>
      </c>
      <c r="EG120" s="274">
        <f t="shared" si="54"/>
        <v>3602.9971016999993</v>
      </c>
      <c r="EH120" s="274">
        <f t="shared" si="54"/>
        <v>3620.4723107999998</v>
      </c>
      <c r="EI120" s="274">
        <f t="shared" si="54"/>
        <v>3631.4762858999998</v>
      </c>
      <c r="EJ120" s="274">
        <f t="shared" si="54"/>
        <v>3625.8352771499995</v>
      </c>
      <c r="EK120" s="274">
        <f t="shared" si="54"/>
        <v>3653.9566411499995</v>
      </c>
      <c r="EL120" s="274">
        <f t="shared" si="54"/>
        <v>3677.7077279999994</v>
      </c>
      <c r="EM120" s="274">
        <f t="shared" si="55"/>
        <v>3681.9840064499995</v>
      </c>
      <c r="EN120" s="274">
        <f t="shared" si="55"/>
        <v>3699.738738</v>
      </c>
      <c r="EO120" s="274">
        <f t="shared" si="55"/>
        <v>3704.7641805000003</v>
      </c>
      <c r="EP120" s="274">
        <f t="shared" si="55"/>
        <v>3704.2376863499999</v>
      </c>
      <c r="EQ120" s="274">
        <f t="shared" si="55"/>
        <v>3686.0031495000003</v>
      </c>
      <c r="ER120" s="274">
        <f t="shared" si="55"/>
        <v>3692.0868484500002</v>
      </c>
      <c r="ES120" s="274">
        <f t="shared" si="55"/>
        <v>3669.4699974</v>
      </c>
      <c r="ET120" s="274">
        <f t="shared" si="55"/>
        <v>3685.4336614499998</v>
      </c>
      <c r="EU120" s="274">
        <f t="shared" si="55"/>
        <v>3698.7681667500001</v>
      </c>
      <c r="EV120" s="274">
        <f t="shared" si="55"/>
        <v>3700.8840276000001</v>
      </c>
      <c r="EW120" s="274">
        <f t="shared" si="56"/>
        <v>3701.5980740999998</v>
      </c>
      <c r="EX120" s="274">
        <f t="shared" si="56"/>
        <v>3693.9504694500001</v>
      </c>
      <c r="EY120" s="274">
        <f t="shared" si="56"/>
        <v>3700.79339265</v>
      </c>
      <c r="EZ120" s="274">
        <f t="shared" si="56"/>
        <v>3705.2322799499998</v>
      </c>
      <c r="FA120" s="274">
        <f t="shared" si="56"/>
        <v>3706.8936515999999</v>
      </c>
      <c r="FB120" s="274">
        <f t="shared" si="56"/>
        <v>3722.8762044</v>
      </c>
      <c r="FC120" s="274">
        <f t="shared" si="56"/>
        <v>3730.7865437999994</v>
      </c>
      <c r="FD120" s="274">
        <f t="shared" si="56"/>
        <v>3736.1550813499998</v>
      </c>
    </row>
    <row r="121" spans="1:160" ht="15" customHeight="1"/>
    <row r="122" spans="1:160" ht="15" customHeight="1"/>
    <row r="123" spans="1:160" ht="15" customHeight="1"/>
    <row r="124" spans="1:160" s="12" customFormat="1" ht="15">
      <c r="A124" s="16" t="s">
        <v>265</v>
      </c>
    </row>
    <row r="125" spans="1:160" s="12" customFormat="1" ht="15">
      <c r="A125" s="16"/>
    </row>
    <row r="126" spans="1:160" s="12" customFormat="1" ht="15">
      <c r="A126" s="246" t="s">
        <v>260</v>
      </c>
      <c r="B126" s="277"/>
      <c r="C126" s="277"/>
      <c r="D126" s="277"/>
      <c r="E126" s="277"/>
      <c r="F126" s="277"/>
      <c r="G126" s="277"/>
      <c r="H126" s="277"/>
      <c r="I126" s="277"/>
      <c r="J126" s="277"/>
      <c r="K126" s="277"/>
      <c r="L126" s="277"/>
      <c r="M126" s="278">
        <f t="shared" ref="M126:AR126" si="57">M107/$Z107</f>
        <v>0.98166968432813184</v>
      </c>
      <c r="N126" s="278">
        <f t="shared" si="57"/>
        <v>0.98572969583600656</v>
      </c>
      <c r="O126" s="278">
        <f t="shared" si="57"/>
        <v>0.98402141901035167</v>
      </c>
      <c r="P126" s="278">
        <f t="shared" si="57"/>
        <v>0.98584593338428927</v>
      </c>
      <c r="Q126" s="278">
        <f t="shared" si="57"/>
        <v>0.98229238547964637</v>
      </c>
      <c r="R126" s="278">
        <f t="shared" si="57"/>
        <v>0.98586253874832974</v>
      </c>
      <c r="S126" s="278">
        <f t="shared" si="57"/>
        <v>0.98745872936671208</v>
      </c>
      <c r="T126" s="278">
        <f t="shared" si="57"/>
        <v>0.99488755410428042</v>
      </c>
      <c r="U126" s="278">
        <f t="shared" si="57"/>
        <v>0.99920287308427624</v>
      </c>
      <c r="V126" s="278">
        <f t="shared" si="57"/>
        <v>1.0018742610242735</v>
      </c>
      <c r="W126" s="278">
        <f t="shared" si="57"/>
        <v>1.0063244985870976</v>
      </c>
      <c r="X126" s="278">
        <f t="shared" si="57"/>
        <v>1.0052928903460883</v>
      </c>
      <c r="Y126" s="278">
        <f t="shared" si="57"/>
        <v>1.0001742868806389</v>
      </c>
      <c r="Z126" s="278">
        <f t="shared" si="57"/>
        <v>1</v>
      </c>
      <c r="AA126" s="278">
        <f t="shared" si="57"/>
        <v>0.99968902113442426</v>
      </c>
      <c r="AB126" s="278">
        <f t="shared" si="57"/>
        <v>1.0004875923089294</v>
      </c>
      <c r="AC126" s="278">
        <f t="shared" si="57"/>
        <v>1.0050729667332332</v>
      </c>
      <c r="AD126" s="278">
        <f t="shared" si="57"/>
        <v>1.007030220881461</v>
      </c>
      <c r="AE126" s="278">
        <f t="shared" si="57"/>
        <v>1.0084335492633332</v>
      </c>
      <c r="AF126" s="278">
        <f t="shared" si="57"/>
        <v>1.0034309404232034</v>
      </c>
      <c r="AG126" s="278">
        <f t="shared" si="57"/>
        <v>1.0042654840225205</v>
      </c>
      <c r="AH126" s="278">
        <f t="shared" si="57"/>
        <v>1.0047023904470809</v>
      </c>
      <c r="AI126" s="278">
        <f t="shared" si="57"/>
        <v>1.0074149189736081</v>
      </c>
      <c r="AJ126" s="278">
        <f t="shared" si="57"/>
        <v>1.0144566121190157</v>
      </c>
      <c r="AK126" s="278">
        <f t="shared" si="57"/>
        <v>1.018031641601711</v>
      </c>
      <c r="AL126" s="278">
        <f t="shared" si="57"/>
        <v>1.0193181243416389</v>
      </c>
      <c r="AM126" s="278">
        <f t="shared" si="57"/>
        <v>1.0247684932983183</v>
      </c>
      <c r="AN126" s="278">
        <f t="shared" si="57"/>
        <v>1.0242740249845359</v>
      </c>
      <c r="AO126" s="278">
        <f t="shared" si="57"/>
        <v>1.0283639146874499</v>
      </c>
      <c r="AP126" s="278">
        <f t="shared" si="57"/>
        <v>1.0270586895558658</v>
      </c>
      <c r="AQ126" s="278">
        <f t="shared" si="57"/>
        <v>1.023291355673877</v>
      </c>
      <c r="AR126" s="278">
        <f t="shared" si="57"/>
        <v>1.0251209744649024</v>
      </c>
      <c r="AS126" s="278">
        <f t="shared" ref="AS126:BX126" si="58">AS107/$Z107</f>
        <v>1.0272995280860684</v>
      </c>
      <c r="AT126" s="278">
        <f t="shared" si="58"/>
        <v>1.0271831871434693</v>
      </c>
      <c r="AU126" s="278">
        <f t="shared" si="58"/>
        <v>1.0256024668658532</v>
      </c>
      <c r="AV126" s="278">
        <f t="shared" si="58"/>
        <v>1.0218285393684277</v>
      </c>
      <c r="AW126" s="278">
        <f t="shared" si="58"/>
        <v>1.0186353438166216</v>
      </c>
      <c r="AX126" s="278">
        <f t="shared" si="58"/>
        <v>1.014160107285391</v>
      </c>
      <c r="AY126" s="278">
        <f t="shared" si="58"/>
        <v>1.0070605923823179</v>
      </c>
      <c r="AZ126" s="278">
        <f t="shared" si="58"/>
        <v>1.0036495107699095</v>
      </c>
      <c r="BA126" s="278">
        <f t="shared" si="58"/>
        <v>0.99631538153020471</v>
      </c>
      <c r="BB126" s="278">
        <f t="shared" si="58"/>
        <v>0.99155074435302715</v>
      </c>
      <c r="BC126" s="278">
        <f t="shared" si="58"/>
        <v>0.99081411904201666</v>
      </c>
      <c r="BD126" s="278">
        <f t="shared" si="58"/>
        <v>0.98863879351950734</v>
      </c>
      <c r="BE126" s="278">
        <f t="shared" si="58"/>
        <v>0.9894727770915287</v>
      </c>
      <c r="BF126" s="278">
        <f t="shared" si="58"/>
        <v>0.98658281596026809</v>
      </c>
      <c r="BG126" s="278">
        <f t="shared" si="58"/>
        <v>0.98393141376922266</v>
      </c>
      <c r="BH126" s="278">
        <f t="shared" si="58"/>
        <v>0.9815879702265905</v>
      </c>
      <c r="BI126" s="278">
        <f t="shared" si="58"/>
        <v>0.98234941638408135</v>
      </c>
      <c r="BJ126" s="278">
        <f t="shared" si="58"/>
        <v>0.98517424180961499</v>
      </c>
      <c r="BK126" s="278">
        <f t="shared" si="58"/>
        <v>0.99009471075333411</v>
      </c>
      <c r="BL126" s="278">
        <f t="shared" si="58"/>
        <v>0.99629496739973755</v>
      </c>
      <c r="BM126" s="278">
        <f t="shared" si="58"/>
        <v>0.99859841288358275</v>
      </c>
      <c r="BN126" s="278">
        <f t="shared" si="58"/>
        <v>1.0015507090916758</v>
      </c>
      <c r="BO126" s="278">
        <f t="shared" si="58"/>
        <v>1.001656522547792</v>
      </c>
      <c r="BP126" s="278">
        <f t="shared" si="58"/>
        <v>1.0053614475962744</v>
      </c>
      <c r="BQ126" s="278">
        <f t="shared" si="58"/>
        <v>1.0049506044495864</v>
      </c>
      <c r="BR126" s="278">
        <f t="shared" si="58"/>
        <v>1.0074688747058373</v>
      </c>
      <c r="BS126" s="278">
        <f t="shared" si="58"/>
        <v>1.0084336576317057</v>
      </c>
      <c r="BT126" s="278">
        <f t="shared" si="58"/>
        <v>1.013114625086696</v>
      </c>
      <c r="BU126" s="278">
        <f t="shared" si="58"/>
        <v>1.0159156423650473</v>
      </c>
      <c r="BV126" s="278">
        <f t="shared" si="58"/>
        <v>1.0157348958909347</v>
      </c>
      <c r="BW126" s="278">
        <f t="shared" si="58"/>
        <v>1.013395731040003</v>
      </c>
      <c r="BX126" s="278">
        <f t="shared" si="58"/>
        <v>1.0124222823349034</v>
      </c>
      <c r="BY126" s="278">
        <f t="shared" ref="BY126:DD126" si="59">BY107/$Z107</f>
        <v>1.0095749134803604</v>
      </c>
      <c r="BZ126" s="278">
        <f t="shared" si="59"/>
        <v>1.0106633918085215</v>
      </c>
      <c r="CA126" s="278">
        <f t="shared" si="59"/>
        <v>1.0109163460089261</v>
      </c>
      <c r="CB126" s="278">
        <f t="shared" si="59"/>
        <v>1.0025514649546061</v>
      </c>
      <c r="CC126" s="278">
        <f t="shared" si="59"/>
        <v>1.0027997966551034</v>
      </c>
      <c r="CD126" s="278">
        <f t="shared" si="59"/>
        <v>1.0055606185227015</v>
      </c>
      <c r="CE126" s="278">
        <f t="shared" si="59"/>
        <v>1.0035286605737122</v>
      </c>
      <c r="CF126" s="278">
        <f t="shared" si="59"/>
        <v>0.99643390256846454</v>
      </c>
      <c r="CG126" s="278">
        <f t="shared" si="59"/>
        <v>0.98838539344348819</v>
      </c>
      <c r="CH126" s="278">
        <f t="shared" si="59"/>
        <v>0.98570563129586142</v>
      </c>
      <c r="CI126" s="278">
        <f t="shared" si="59"/>
        <v>0.99268542806630489</v>
      </c>
      <c r="CJ126" s="278">
        <f t="shared" si="59"/>
        <v>0.98801085064806249</v>
      </c>
      <c r="CK126" s="278">
        <f t="shared" si="59"/>
        <v>0.9879775946836491</v>
      </c>
      <c r="CL126" s="278">
        <f t="shared" si="59"/>
        <v>0.98575257408280104</v>
      </c>
      <c r="CM126" s="278">
        <f t="shared" si="59"/>
        <v>0.98723437523927382</v>
      </c>
      <c r="CN126" s="278">
        <f t="shared" si="59"/>
        <v>0.98839944154159642</v>
      </c>
      <c r="CO126" s="278">
        <f t="shared" si="59"/>
        <v>0.99070655315600176</v>
      </c>
      <c r="CP126" s="278">
        <f t="shared" si="59"/>
        <v>0.98384519682503491</v>
      </c>
      <c r="CQ126" s="278">
        <f t="shared" si="59"/>
        <v>0.98411314236304015</v>
      </c>
      <c r="CR126" s="278">
        <f t="shared" si="59"/>
        <v>0.98472942045585676</v>
      </c>
      <c r="CS126" s="278">
        <f t="shared" si="59"/>
        <v>0.9844650612742607</v>
      </c>
      <c r="CT126" s="278">
        <f t="shared" si="59"/>
        <v>0.98424423522056259</v>
      </c>
      <c r="CU126" s="278">
        <f t="shared" si="59"/>
        <v>0.97570586048959485</v>
      </c>
      <c r="CV126" s="278">
        <f t="shared" si="59"/>
        <v>0.97280136974959763</v>
      </c>
      <c r="CW126" s="278">
        <f t="shared" si="59"/>
        <v>0.973947099801177</v>
      </c>
      <c r="CX126" s="278">
        <f t="shared" si="59"/>
        <v>0.9712885214291318</v>
      </c>
      <c r="CY126" s="278">
        <f t="shared" si="59"/>
        <v>0.96380969106357528</v>
      </c>
      <c r="CZ126" s="278">
        <f t="shared" si="59"/>
        <v>0.96417524775126207</v>
      </c>
      <c r="DA126" s="278">
        <f t="shared" si="59"/>
        <v>0.95869684349246465</v>
      </c>
      <c r="DB126" s="278">
        <f t="shared" si="59"/>
        <v>0.95758747438320557</v>
      </c>
      <c r="DC126" s="278">
        <f t="shared" si="59"/>
        <v>0.95649986128303821</v>
      </c>
      <c r="DD126" s="278">
        <f t="shared" si="59"/>
        <v>0.95593863825798853</v>
      </c>
      <c r="DE126" s="278">
        <f t="shared" ref="DE126:EJ126" si="60">DE107/$Z107</f>
        <v>0.95734954174436415</v>
      </c>
      <c r="DF126" s="278">
        <f t="shared" si="60"/>
        <v>0.95480002781951123</v>
      </c>
      <c r="DG126" s="278">
        <f t="shared" si="60"/>
        <v>0.95280596570336817</v>
      </c>
      <c r="DH126" s="278">
        <f t="shared" si="60"/>
        <v>0.95368600932229608</v>
      </c>
      <c r="DI126" s="278">
        <f t="shared" si="60"/>
        <v>0.950580370921288</v>
      </c>
      <c r="DJ126" s="278">
        <f t="shared" si="60"/>
        <v>0.95053419830205055</v>
      </c>
      <c r="DK126" s="278">
        <f t="shared" si="60"/>
        <v>0.95274716271898441</v>
      </c>
      <c r="DL126" s="278">
        <f t="shared" si="60"/>
        <v>0.95036421422949491</v>
      </c>
      <c r="DM126" s="278">
        <f t="shared" si="60"/>
        <v>0.94845959543246905</v>
      </c>
      <c r="DN126" s="278">
        <f t="shared" si="60"/>
        <v>0.95125758251590886</v>
      </c>
      <c r="DO126" s="278">
        <f t="shared" si="60"/>
        <v>0.95146967223163448</v>
      </c>
      <c r="DP126" s="278">
        <f t="shared" si="60"/>
        <v>0.94896856201345026</v>
      </c>
      <c r="DQ126" s="278">
        <f t="shared" si="60"/>
        <v>0.94853296223879147</v>
      </c>
      <c r="DR126" s="278">
        <f t="shared" si="60"/>
        <v>0.95057242137632569</v>
      </c>
      <c r="DS126" s="278">
        <f t="shared" si="60"/>
        <v>0.95393704316596106</v>
      </c>
      <c r="DT126" s="278">
        <f t="shared" si="60"/>
        <v>0.95564352236655703</v>
      </c>
      <c r="DU126" s="278">
        <f t="shared" si="60"/>
        <v>0.95741911130025903</v>
      </c>
      <c r="DV126" s="278">
        <f t="shared" si="60"/>
        <v>0.95851233146074188</v>
      </c>
      <c r="DW126" s="278">
        <f t="shared" si="60"/>
        <v>0.96272805479197032</v>
      </c>
      <c r="DX126" s="278">
        <f t="shared" si="60"/>
        <v>0.97235351065094378</v>
      </c>
      <c r="DY126" s="278">
        <f t="shared" si="60"/>
        <v>0.97525234391161297</v>
      </c>
      <c r="DZ126" s="278">
        <f t="shared" si="60"/>
        <v>0.97267727331359011</v>
      </c>
      <c r="EA126" s="278">
        <f t="shared" si="60"/>
        <v>0.97227478877564488</v>
      </c>
      <c r="EB126" s="278">
        <f t="shared" si="60"/>
        <v>0.97501733943672042</v>
      </c>
      <c r="EC126" s="278">
        <f t="shared" si="60"/>
        <v>0.97468919457148984</v>
      </c>
      <c r="ED126" s="278">
        <f t="shared" si="60"/>
        <v>0.9709500591199135</v>
      </c>
      <c r="EE126" s="278">
        <f t="shared" si="60"/>
        <v>0.96976133896321859</v>
      </c>
      <c r="EF126" s="278">
        <f t="shared" si="60"/>
        <v>0.97022222990933171</v>
      </c>
      <c r="EG126" s="278">
        <f t="shared" si="60"/>
        <v>0.97279847224128868</v>
      </c>
      <c r="EH126" s="278">
        <f t="shared" si="60"/>
        <v>0.97319578324893929</v>
      </c>
      <c r="EI126" s="278">
        <f t="shared" si="60"/>
        <v>0.97145178392576526</v>
      </c>
      <c r="EJ126" s="278">
        <f t="shared" si="60"/>
        <v>0.96610465581337757</v>
      </c>
      <c r="EK126" s="278">
        <f t="shared" ref="EK126:FB126" si="61">EK107/$Z107</f>
        <v>0.96839290696007396</v>
      </c>
      <c r="EL126" s="278">
        <f t="shared" si="61"/>
        <v>0.97416258336006167</v>
      </c>
      <c r="EM126" s="278">
        <f t="shared" si="61"/>
        <v>0.97465794676129203</v>
      </c>
      <c r="EN126" s="278">
        <f t="shared" si="61"/>
        <v>0.97634119426456478</v>
      </c>
      <c r="EO126" s="278">
        <f t="shared" si="61"/>
        <v>0.97797833187745942</v>
      </c>
      <c r="EP126" s="278">
        <f t="shared" si="61"/>
        <v>0.98570486898604559</v>
      </c>
      <c r="EQ126" s="278">
        <f t="shared" si="61"/>
        <v>0.98325407382792429</v>
      </c>
      <c r="ER126" s="278">
        <f t="shared" si="61"/>
        <v>0.9822934173801211</v>
      </c>
      <c r="ES126" s="278">
        <f t="shared" si="61"/>
        <v>0.97974740801271709</v>
      </c>
      <c r="ET126" s="278">
        <f t="shared" si="61"/>
        <v>0.98284549219812689</v>
      </c>
      <c r="EU126" s="278">
        <f t="shared" si="61"/>
        <v>0.98999437878157948</v>
      </c>
      <c r="EV126" s="278">
        <f t="shared" si="61"/>
        <v>0.99136705584406326</v>
      </c>
      <c r="EW126" s="278">
        <f t="shared" si="61"/>
        <v>0.99416614663498959</v>
      </c>
      <c r="EX126" s="278">
        <f t="shared" si="61"/>
        <v>0.99028755805827406</v>
      </c>
      <c r="EY126" s="278">
        <f t="shared" si="61"/>
        <v>0.99106881811606673</v>
      </c>
      <c r="EZ126" s="278">
        <f t="shared" si="61"/>
        <v>0.9943014663251809</v>
      </c>
      <c r="FA126" s="278">
        <f t="shared" si="61"/>
        <v>0.99665033107225731</v>
      </c>
      <c r="FB126" s="278">
        <f t="shared" si="61"/>
        <v>0.99047392118989086</v>
      </c>
      <c r="FC126" s="278">
        <f t="shared" ref="FC126:FD126" si="62">FC107/$Z107</f>
        <v>0.99538755520781586</v>
      </c>
      <c r="FD126" s="278">
        <f t="shared" si="62"/>
        <v>0.99570841996736092</v>
      </c>
    </row>
    <row r="127" spans="1:160" s="12" customFormat="1" ht="15">
      <c r="B127" s="273"/>
      <c r="C127" s="273"/>
      <c r="D127" s="273"/>
      <c r="E127" s="273"/>
      <c r="F127" s="273"/>
      <c r="G127" s="273"/>
      <c r="H127" s="273"/>
      <c r="I127" s="273"/>
      <c r="J127" s="273"/>
      <c r="K127" s="273"/>
      <c r="L127" s="273"/>
      <c r="M127" s="271"/>
      <c r="N127" s="271"/>
      <c r="O127" s="271"/>
      <c r="P127" s="271"/>
      <c r="Q127" s="271"/>
      <c r="R127" s="271"/>
      <c r="S127" s="271"/>
      <c r="T127" s="271"/>
      <c r="U127" s="271"/>
      <c r="V127" s="271"/>
      <c r="W127" s="271"/>
      <c r="X127" s="271"/>
      <c r="Y127" s="271"/>
      <c r="Z127" s="271"/>
      <c r="AA127" s="271"/>
      <c r="AB127" s="271"/>
      <c r="AC127" s="271"/>
      <c r="AD127" s="271"/>
      <c r="AE127" s="271"/>
      <c r="AF127" s="271"/>
      <c r="AG127" s="271"/>
      <c r="AH127" s="271"/>
      <c r="AI127" s="271"/>
      <c r="AJ127" s="271"/>
      <c r="AK127" s="271"/>
      <c r="AL127" s="271"/>
      <c r="AM127" s="271"/>
      <c r="AN127" s="271"/>
      <c r="AO127" s="271"/>
      <c r="AP127" s="271"/>
      <c r="AQ127" s="271"/>
      <c r="AR127" s="271"/>
      <c r="AS127" s="271"/>
      <c r="AT127" s="271"/>
      <c r="AU127" s="271"/>
      <c r="AV127" s="271"/>
      <c r="AW127" s="271"/>
      <c r="AX127" s="271"/>
      <c r="AY127" s="271"/>
      <c r="AZ127" s="271"/>
      <c r="BA127" s="271"/>
      <c r="BB127" s="271"/>
      <c r="BC127" s="271"/>
      <c r="BD127" s="271"/>
      <c r="BE127" s="271"/>
      <c r="BF127" s="271"/>
      <c r="BG127" s="271"/>
      <c r="BH127" s="271"/>
      <c r="BI127" s="271"/>
      <c r="BJ127" s="271"/>
      <c r="BK127" s="271"/>
      <c r="BL127" s="271"/>
      <c r="BM127" s="271"/>
      <c r="BN127" s="271"/>
      <c r="BO127" s="271"/>
      <c r="BP127" s="271"/>
      <c r="BQ127" s="271"/>
      <c r="BR127" s="271"/>
      <c r="BS127" s="271"/>
      <c r="BT127" s="271"/>
      <c r="BU127" s="271"/>
      <c r="BV127" s="271"/>
      <c r="BW127" s="271"/>
      <c r="BX127" s="271"/>
      <c r="BY127" s="271"/>
      <c r="BZ127" s="271"/>
      <c r="CA127" s="271"/>
      <c r="CB127" s="271"/>
      <c r="CC127" s="271"/>
      <c r="CD127" s="271"/>
      <c r="CE127" s="271"/>
      <c r="CF127" s="271"/>
      <c r="CG127" s="271"/>
      <c r="CH127" s="271"/>
      <c r="CI127" s="271"/>
      <c r="CJ127" s="271"/>
      <c r="CK127" s="271"/>
      <c r="CL127" s="271"/>
      <c r="CM127" s="271"/>
      <c r="CN127" s="271"/>
      <c r="CO127" s="271"/>
      <c r="CP127" s="271"/>
      <c r="CQ127" s="271"/>
      <c r="CR127" s="271"/>
      <c r="CS127" s="271"/>
      <c r="CT127" s="271"/>
      <c r="CU127" s="271"/>
      <c r="CV127" s="271"/>
      <c r="CW127" s="271"/>
      <c r="CX127" s="271"/>
      <c r="CY127" s="271"/>
      <c r="CZ127" s="271"/>
      <c r="DA127" s="271"/>
      <c r="DB127" s="271"/>
      <c r="DC127" s="271"/>
      <c r="DD127" s="271"/>
      <c r="DE127" s="271"/>
      <c r="DF127" s="271"/>
      <c r="DG127" s="271"/>
      <c r="DH127" s="271"/>
      <c r="DI127" s="271"/>
      <c r="DJ127" s="271"/>
      <c r="DK127" s="271"/>
      <c r="DL127" s="271"/>
      <c r="DM127" s="271"/>
      <c r="DN127" s="271"/>
      <c r="DO127" s="271"/>
      <c r="DP127" s="271"/>
      <c r="DQ127" s="271"/>
      <c r="DR127" s="271"/>
      <c r="DS127" s="271"/>
      <c r="DT127" s="271"/>
      <c r="DU127" s="271"/>
      <c r="DV127" s="271"/>
      <c r="DW127" s="271"/>
      <c r="DX127" s="271"/>
      <c r="DY127" s="271"/>
      <c r="DZ127" s="271"/>
      <c r="EA127" s="271"/>
      <c r="EB127" s="271"/>
      <c r="EC127" s="271"/>
      <c r="ED127" s="271"/>
      <c r="EE127" s="271"/>
      <c r="EF127" s="271"/>
      <c r="EG127" s="271"/>
      <c r="EH127" s="271"/>
      <c r="EI127" s="271"/>
      <c r="EJ127" s="271"/>
      <c r="EK127" s="271"/>
      <c r="EL127" s="271"/>
      <c r="EM127" s="271"/>
      <c r="EN127" s="271"/>
      <c r="EO127" s="271"/>
      <c r="EP127" s="271"/>
      <c r="EQ127" s="271"/>
      <c r="ER127" s="271"/>
      <c r="ES127" s="271"/>
      <c r="ET127" s="271"/>
      <c r="EU127" s="271"/>
      <c r="EV127" s="271"/>
      <c r="EW127" s="271"/>
      <c r="EX127" s="271"/>
      <c r="EY127" s="271"/>
      <c r="EZ127" s="271"/>
      <c r="FA127" s="271"/>
      <c r="FB127" s="271"/>
      <c r="FC127" s="271"/>
      <c r="FD127" s="271"/>
    </row>
    <row r="128" spans="1:160" s="12" customFormat="1" ht="15">
      <c r="A128" s="246" t="s">
        <v>11</v>
      </c>
      <c r="B128" s="277"/>
      <c r="C128" s="277"/>
      <c r="D128" s="277"/>
      <c r="E128" s="277"/>
      <c r="F128" s="277"/>
      <c r="G128" s="277"/>
      <c r="H128" s="277"/>
      <c r="I128" s="277"/>
      <c r="J128" s="277"/>
      <c r="K128" s="277"/>
      <c r="L128" s="277"/>
      <c r="M128" s="278">
        <f t="shared" ref="M128:Y128" si="63">M109/$Z109</f>
        <v>0.97241847124488912</v>
      </c>
      <c r="N128" s="278">
        <f t="shared" si="63"/>
        <v>0.97738272393121872</v>
      </c>
      <c r="O128" s="278">
        <f t="shared" si="63"/>
        <v>0.98025095881665358</v>
      </c>
      <c r="P128" s="278">
        <f t="shared" si="63"/>
        <v>0.98395008989639632</v>
      </c>
      <c r="Q128" s="278">
        <f t="shared" si="63"/>
        <v>0.98450167352821072</v>
      </c>
      <c r="R128" s="278">
        <f t="shared" si="63"/>
        <v>0.98375292808757742</v>
      </c>
      <c r="S128" s="278">
        <f t="shared" si="63"/>
        <v>0.98591701365580242</v>
      </c>
      <c r="T128" s="278">
        <f t="shared" si="63"/>
        <v>0.98736051975608263</v>
      </c>
      <c r="U128" s="278">
        <f t="shared" si="63"/>
        <v>0.98917722499448424</v>
      </c>
      <c r="V128" s="278">
        <f t="shared" si="63"/>
        <v>0.99319557043136164</v>
      </c>
      <c r="W128" s="278">
        <f t="shared" si="63"/>
        <v>0.99741811917023049</v>
      </c>
      <c r="X128" s="278">
        <f t="shared" si="63"/>
        <v>1.0041802997798359</v>
      </c>
      <c r="Y128" s="278">
        <f t="shared" si="63"/>
        <v>1.0035442182299563</v>
      </c>
      <c r="Z128" s="278">
        <f t="shared" ref="Z128:Z133" si="64">Z109/$Z109</f>
        <v>1</v>
      </c>
      <c r="AA128" s="278">
        <f t="shared" ref="AA128:CL128" si="65">AA109/$Z109</f>
        <v>0.99998356984926517</v>
      </c>
      <c r="AB128" s="278">
        <f t="shared" si="65"/>
        <v>0.99995540387657667</v>
      </c>
      <c r="AC128" s="278">
        <f t="shared" si="65"/>
        <v>1.0013613553466059</v>
      </c>
      <c r="AD128" s="278">
        <f t="shared" si="65"/>
        <v>1.006351426841233</v>
      </c>
      <c r="AE128" s="278">
        <f t="shared" si="65"/>
        <v>1.0093252841242495</v>
      </c>
      <c r="AF128" s="278">
        <f t="shared" si="65"/>
        <v>1.0101655689761202</v>
      </c>
      <c r="AG128" s="278">
        <f t="shared" si="65"/>
        <v>1.0079897475859414</v>
      </c>
      <c r="AH128" s="278">
        <f t="shared" si="65"/>
        <v>1.0083699882172348</v>
      </c>
      <c r="AI128" s="278">
        <f t="shared" si="65"/>
        <v>1.0094074348779238</v>
      </c>
      <c r="AJ128" s="278">
        <f t="shared" si="65"/>
        <v>1.0113978302812372</v>
      </c>
      <c r="AK128" s="278">
        <f t="shared" si="65"/>
        <v>1.0175427066560889</v>
      </c>
      <c r="AL128" s="278">
        <f t="shared" si="65"/>
        <v>1.0236664585514244</v>
      </c>
      <c r="AM128" s="278">
        <f t="shared" si="65"/>
        <v>1.0288560390192609</v>
      </c>
      <c r="AN128" s="278">
        <f t="shared" si="65"/>
        <v>1.0290649366500333</v>
      </c>
      <c r="AO128" s="278">
        <f t="shared" si="65"/>
        <v>1.0287997070738841</v>
      </c>
      <c r="AP128" s="278">
        <f t="shared" si="65"/>
        <v>1.0294123169798566</v>
      </c>
      <c r="AQ128" s="278">
        <f t="shared" si="65"/>
        <v>1.0258305441196489</v>
      </c>
      <c r="AR128" s="278">
        <f t="shared" si="65"/>
        <v>1.0235749191401866</v>
      </c>
      <c r="AS128" s="278">
        <f t="shared" si="65"/>
        <v>1.0214272637226964</v>
      </c>
      <c r="AT128" s="278">
        <f t="shared" si="65"/>
        <v>1.0235045042084656</v>
      </c>
      <c r="AU128" s="278">
        <f t="shared" si="65"/>
        <v>1.0242954986081314</v>
      </c>
      <c r="AV128" s="278">
        <f t="shared" si="65"/>
        <v>1.0166460898588416</v>
      </c>
      <c r="AW128" s="278">
        <f t="shared" si="65"/>
        <v>1.0140219600700395</v>
      </c>
      <c r="AX128" s="278">
        <f t="shared" si="65"/>
        <v>1.013634677945574</v>
      </c>
      <c r="AY128" s="278">
        <f t="shared" si="65"/>
        <v>1.0110246311431164</v>
      </c>
      <c r="AZ128" s="278">
        <f t="shared" si="65"/>
        <v>1.0041497866427569</v>
      </c>
      <c r="BA128" s="278">
        <f t="shared" si="65"/>
        <v>0.99904705125737603</v>
      </c>
      <c r="BB128" s="278">
        <f t="shared" si="65"/>
        <v>0.99141641982321149</v>
      </c>
      <c r="BC128" s="278">
        <f t="shared" si="65"/>
        <v>0.9883627589509113</v>
      </c>
      <c r="BD128" s="278">
        <f t="shared" si="65"/>
        <v>0.97827229923529369</v>
      </c>
      <c r="BE128" s="278">
        <f t="shared" si="65"/>
        <v>0.97016284626542659</v>
      </c>
      <c r="BF128" s="278">
        <f t="shared" si="65"/>
        <v>0.96515634462006428</v>
      </c>
      <c r="BG128" s="278">
        <f t="shared" si="65"/>
        <v>0.96124362158076815</v>
      </c>
      <c r="BH128" s="278">
        <f t="shared" si="65"/>
        <v>0.96350628805340277</v>
      </c>
      <c r="BI128" s="278">
        <f t="shared" si="65"/>
        <v>0.96596846349924648</v>
      </c>
      <c r="BJ128" s="278">
        <f t="shared" si="65"/>
        <v>0.96236087183074126</v>
      </c>
      <c r="BK128" s="278">
        <f t="shared" si="65"/>
        <v>0.95304967069283608</v>
      </c>
      <c r="BL128" s="278">
        <f t="shared" si="65"/>
        <v>0.96194542373358738</v>
      </c>
      <c r="BM128" s="278">
        <f t="shared" si="65"/>
        <v>0.96848227656168595</v>
      </c>
      <c r="BN128" s="278">
        <f t="shared" si="65"/>
        <v>0.97299117935621959</v>
      </c>
      <c r="BO128" s="278">
        <f t="shared" si="65"/>
        <v>0.97785215680935844</v>
      </c>
      <c r="BP128" s="278">
        <f t="shared" si="65"/>
        <v>0.99361806002168762</v>
      </c>
      <c r="BQ128" s="278">
        <f t="shared" si="65"/>
        <v>1.0069358707745171</v>
      </c>
      <c r="BR128" s="278">
        <f t="shared" si="65"/>
        <v>1.0150335879224308</v>
      </c>
      <c r="BS128" s="278">
        <f t="shared" si="65"/>
        <v>1.0138764358778158</v>
      </c>
      <c r="BT128" s="278">
        <f t="shared" si="65"/>
        <v>1.0155030208005709</v>
      </c>
      <c r="BU128" s="278">
        <f t="shared" si="65"/>
        <v>1.0169512212296323</v>
      </c>
      <c r="BV128" s="278">
        <f t="shared" si="65"/>
        <v>1.0218732249569296</v>
      </c>
      <c r="BW128" s="278">
        <f t="shared" si="65"/>
        <v>1.0264854029846542</v>
      </c>
      <c r="BX128" s="278">
        <f t="shared" si="65"/>
        <v>1.0223097975335997</v>
      </c>
      <c r="BY128" s="278">
        <f t="shared" si="65"/>
        <v>1.0216291198602967</v>
      </c>
      <c r="BZ128" s="278">
        <f t="shared" si="65"/>
        <v>1.014946742839975</v>
      </c>
      <c r="CA128" s="278">
        <f t="shared" si="65"/>
        <v>1.0172845185731121</v>
      </c>
      <c r="CB128" s="278">
        <f t="shared" si="65"/>
        <v>1.0122357679687171</v>
      </c>
      <c r="CC128" s="278">
        <f t="shared" si="65"/>
        <v>1.0058280091821072</v>
      </c>
      <c r="CD128" s="278">
        <f t="shared" si="65"/>
        <v>1.0025724921722068</v>
      </c>
      <c r="CE128" s="278">
        <f t="shared" si="65"/>
        <v>1.006008740840191</v>
      </c>
      <c r="CF128" s="278">
        <f t="shared" si="65"/>
        <v>1.0017181243339921</v>
      </c>
      <c r="CG128" s="278">
        <f t="shared" si="65"/>
        <v>0.99814104580256602</v>
      </c>
      <c r="CH128" s="278">
        <f t="shared" si="65"/>
        <v>0.98859278106119997</v>
      </c>
      <c r="CI128" s="278">
        <f t="shared" si="65"/>
        <v>0.98921712678912599</v>
      </c>
      <c r="CJ128" s="278">
        <f t="shared" si="65"/>
        <v>0.98714458063213839</v>
      </c>
      <c r="CK128" s="278">
        <f t="shared" si="65"/>
        <v>0.98426695708914058</v>
      </c>
      <c r="CL128" s="278">
        <f t="shared" si="65"/>
        <v>0.98509550611905761</v>
      </c>
      <c r="CM128" s="278">
        <f t="shared" ref="CM128:EX128" si="66">CM109/$Z109</f>
        <v>0.98043638480351902</v>
      </c>
      <c r="CN128" s="278">
        <f t="shared" si="66"/>
        <v>0.97969702802044867</v>
      </c>
      <c r="CO128" s="278">
        <f t="shared" si="66"/>
        <v>0.9775000821507539</v>
      </c>
      <c r="CP128" s="278">
        <f t="shared" si="66"/>
        <v>0.98122268487440323</v>
      </c>
      <c r="CQ128" s="278">
        <f t="shared" si="66"/>
        <v>0.97528435896593324</v>
      </c>
      <c r="CR128" s="278">
        <f t="shared" si="66"/>
        <v>0.9764626354900644</v>
      </c>
      <c r="CS128" s="278">
        <f t="shared" si="66"/>
        <v>0.97408965229106714</v>
      </c>
      <c r="CT128" s="278">
        <f t="shared" si="66"/>
        <v>0.97271421395811719</v>
      </c>
      <c r="CU128" s="278">
        <f t="shared" si="66"/>
        <v>0.97219314346338193</v>
      </c>
      <c r="CV128" s="278">
        <f t="shared" si="66"/>
        <v>0.96581120348506955</v>
      </c>
      <c r="CW128" s="278">
        <f t="shared" si="66"/>
        <v>0.95918281124573423</v>
      </c>
      <c r="CX128" s="278">
        <f t="shared" si="66"/>
        <v>0.95868051806612442</v>
      </c>
      <c r="CY128" s="278">
        <f t="shared" si="66"/>
        <v>0.95402139675058573</v>
      </c>
      <c r="CZ128" s="278">
        <f t="shared" si="66"/>
        <v>0.94784835440304582</v>
      </c>
      <c r="DA128" s="278">
        <f t="shared" si="66"/>
        <v>0.94875670702224646</v>
      </c>
      <c r="DB128" s="278">
        <f t="shared" si="66"/>
        <v>0.94206259417997118</v>
      </c>
      <c r="DC128" s="278">
        <f t="shared" si="66"/>
        <v>0.94168235354867791</v>
      </c>
      <c r="DD128" s="278">
        <f t="shared" si="66"/>
        <v>0.93833529712754049</v>
      </c>
      <c r="DE128" s="278">
        <f t="shared" si="66"/>
        <v>0.93654910502621791</v>
      </c>
      <c r="DF128" s="278">
        <f t="shared" si="66"/>
        <v>0.9371429376170648</v>
      </c>
      <c r="DG128" s="278">
        <f t="shared" si="66"/>
        <v>0.93451880782826258</v>
      </c>
      <c r="DH128" s="278">
        <f t="shared" si="66"/>
        <v>0.93484975800735126</v>
      </c>
      <c r="DI128" s="278">
        <f t="shared" si="66"/>
        <v>0.93445543438971379</v>
      </c>
      <c r="DJ128" s="278">
        <f t="shared" si="66"/>
        <v>0.93363627401735971</v>
      </c>
      <c r="DK128" s="278">
        <f t="shared" si="66"/>
        <v>0.93365974566126675</v>
      </c>
      <c r="DL128" s="278">
        <f t="shared" si="66"/>
        <v>0.9356219750918916</v>
      </c>
      <c r="DM128" s="278">
        <f t="shared" si="66"/>
        <v>0.9333241011533967</v>
      </c>
      <c r="DN128" s="278">
        <f t="shared" si="66"/>
        <v>0.93320204860508038</v>
      </c>
      <c r="DO128" s="278">
        <f t="shared" si="66"/>
        <v>0.93376067373006655</v>
      </c>
      <c r="DP128" s="278">
        <f t="shared" si="66"/>
        <v>0.9329720264947915</v>
      </c>
      <c r="DQ128" s="278">
        <f t="shared" si="66"/>
        <v>0.93120226454420396</v>
      </c>
      <c r="DR128" s="278">
        <f t="shared" si="66"/>
        <v>0.93283589096013109</v>
      </c>
      <c r="DS128" s="278">
        <f t="shared" si="66"/>
        <v>0.93187355355994428</v>
      </c>
      <c r="DT128" s="278">
        <f t="shared" si="66"/>
        <v>0.93329358801631745</v>
      </c>
      <c r="DU128" s="278">
        <f t="shared" si="66"/>
        <v>0.93705843969899971</v>
      </c>
      <c r="DV128" s="278">
        <f t="shared" si="66"/>
        <v>0.93668993488966013</v>
      </c>
      <c r="DW128" s="278">
        <f t="shared" si="66"/>
        <v>0.93795740366063773</v>
      </c>
      <c r="DX128" s="278">
        <f t="shared" si="66"/>
        <v>0.94301084859381401</v>
      </c>
      <c r="DY128" s="278">
        <f t="shared" si="66"/>
        <v>0.94984109697074981</v>
      </c>
      <c r="DZ128" s="278">
        <f t="shared" si="66"/>
        <v>0.95040676358890819</v>
      </c>
      <c r="EA128" s="278">
        <f t="shared" si="66"/>
        <v>0.94881303896762337</v>
      </c>
      <c r="EB128" s="278">
        <f t="shared" si="66"/>
        <v>0.94863465447393014</v>
      </c>
      <c r="EC128" s="278">
        <f t="shared" si="66"/>
        <v>0.95106396961830408</v>
      </c>
      <c r="ED128" s="278">
        <f t="shared" si="66"/>
        <v>0.94987395727221924</v>
      </c>
      <c r="EE128" s="278">
        <f t="shared" si="66"/>
        <v>0.94643536143984441</v>
      </c>
      <c r="EF128" s="278">
        <f t="shared" si="66"/>
        <v>0.9472615633053707</v>
      </c>
      <c r="EG128" s="278">
        <f t="shared" si="66"/>
        <v>0.9469845979072683</v>
      </c>
      <c r="EH128" s="278">
        <f t="shared" si="66"/>
        <v>0.9489515216666744</v>
      </c>
      <c r="EI128" s="278">
        <f t="shared" si="66"/>
        <v>0.94857832252855323</v>
      </c>
      <c r="EJ128" s="278">
        <f t="shared" si="66"/>
        <v>0.94672875698868197</v>
      </c>
      <c r="EK128" s="278">
        <f t="shared" si="66"/>
        <v>0.94387695225398205</v>
      </c>
      <c r="EL128" s="278">
        <f t="shared" si="66"/>
        <v>0.94785304873182719</v>
      </c>
      <c r="EM128" s="278">
        <f t="shared" si="66"/>
        <v>0.95181036789454665</v>
      </c>
      <c r="EN128" s="278">
        <f t="shared" si="66"/>
        <v>0.95377025016078076</v>
      </c>
      <c r="EO128" s="278">
        <f t="shared" si="66"/>
        <v>0.95480534965707942</v>
      </c>
      <c r="EP128" s="278">
        <f t="shared" si="66"/>
        <v>0.95875797449101763</v>
      </c>
      <c r="EQ128" s="278">
        <f t="shared" si="66"/>
        <v>0.96060284570210741</v>
      </c>
      <c r="ER128" s="278">
        <f t="shared" si="66"/>
        <v>0.9594363049999296</v>
      </c>
      <c r="ES128" s="278">
        <f t="shared" si="66"/>
        <v>0.96028128418058134</v>
      </c>
      <c r="ET128" s="278">
        <f t="shared" si="66"/>
        <v>0.96042915553719543</v>
      </c>
      <c r="EU128" s="278">
        <f t="shared" si="66"/>
        <v>0.96571027541626953</v>
      </c>
      <c r="EV128" s="278">
        <f t="shared" si="66"/>
        <v>0.96886721152176047</v>
      </c>
      <c r="EW128" s="278">
        <f t="shared" si="66"/>
        <v>0.97459663979945821</v>
      </c>
      <c r="EX128" s="278">
        <f t="shared" si="66"/>
        <v>0.97461306995019337</v>
      </c>
      <c r="EY128" s="278">
        <f t="shared" ref="EY128:FB128" si="67">EY109/$Z109</f>
        <v>0.97085995408946468</v>
      </c>
      <c r="EZ128" s="278">
        <f t="shared" si="67"/>
        <v>0.97292780591767103</v>
      </c>
      <c r="FA128" s="278">
        <f t="shared" si="67"/>
        <v>0.97751181797270725</v>
      </c>
      <c r="FB128" s="278">
        <f t="shared" si="67"/>
        <v>0.97826995207090328</v>
      </c>
      <c r="FC128" s="278">
        <f t="shared" ref="FC128:FD128" si="68">FC109/$Z109</f>
        <v>0.98153016340958499</v>
      </c>
      <c r="FD128" s="278">
        <f t="shared" si="68"/>
        <v>0.98399468601981943</v>
      </c>
    </row>
    <row r="129" spans="1:160" s="12" customFormat="1" ht="15">
      <c r="A129" s="265" t="s">
        <v>12</v>
      </c>
      <c r="B129" s="274"/>
      <c r="C129" s="274"/>
      <c r="D129" s="274"/>
      <c r="E129" s="274"/>
      <c r="F129" s="274"/>
      <c r="G129" s="274"/>
      <c r="H129" s="274"/>
      <c r="I129" s="274"/>
      <c r="J129" s="274"/>
      <c r="K129" s="274"/>
      <c r="L129" s="274"/>
      <c r="M129" s="272">
        <f t="shared" ref="M129:Y129" si="69">M110/$Z110</f>
        <v>0.98585268606603238</v>
      </c>
      <c r="N129" s="272">
        <f t="shared" si="69"/>
        <v>0.9910056426039916</v>
      </c>
      <c r="O129" s="272">
        <f t="shared" si="69"/>
        <v>0.99389689423614969</v>
      </c>
      <c r="P129" s="272">
        <f t="shared" si="69"/>
        <v>0.99512101287073307</v>
      </c>
      <c r="Q129" s="272">
        <f t="shared" si="69"/>
        <v>0.99703296959522469</v>
      </c>
      <c r="R129" s="272">
        <f t="shared" si="69"/>
        <v>0.9930924734191382</v>
      </c>
      <c r="S129" s="272">
        <f t="shared" si="69"/>
        <v>0.99239880619287457</v>
      </c>
      <c r="T129" s="272">
        <f t="shared" si="69"/>
        <v>0.99433407946278674</v>
      </c>
      <c r="U129" s="272">
        <f t="shared" si="69"/>
        <v>0.99441568737175901</v>
      </c>
      <c r="V129" s="272">
        <f t="shared" si="69"/>
        <v>0.99665407573213949</v>
      </c>
      <c r="W129" s="272">
        <f t="shared" si="69"/>
        <v>0.99910231300130559</v>
      </c>
      <c r="X129" s="272">
        <f t="shared" si="69"/>
        <v>1.0036082354038425</v>
      </c>
      <c r="Y129" s="272">
        <f t="shared" si="69"/>
        <v>1.0044301436299199</v>
      </c>
      <c r="Z129" s="272">
        <f t="shared" si="64"/>
        <v>1</v>
      </c>
      <c r="AA129" s="272">
        <f t="shared" ref="AA129:BF129" si="70">AA110/$Z110</f>
        <v>1.0011250233165454</v>
      </c>
      <c r="AB129" s="272">
        <f t="shared" si="70"/>
        <v>1.0033226077224398</v>
      </c>
      <c r="AC129" s="272">
        <f t="shared" si="70"/>
        <v>1.0046749673568365</v>
      </c>
      <c r="AD129" s="272">
        <f t="shared" si="70"/>
        <v>1.0058699403096436</v>
      </c>
      <c r="AE129" s="272">
        <f t="shared" si="70"/>
        <v>1.0070707423988059</v>
      </c>
      <c r="AF129" s="272">
        <f t="shared" si="70"/>
        <v>1.0068842100354412</v>
      </c>
      <c r="AG129" s="272">
        <f t="shared" si="70"/>
        <v>1.0092858142137657</v>
      </c>
      <c r="AH129" s="272">
        <f t="shared" si="70"/>
        <v>1.0098454113038611</v>
      </c>
      <c r="AI129" s="272">
        <f t="shared" si="70"/>
        <v>1.0070241093079648</v>
      </c>
      <c r="AJ129" s="272">
        <f t="shared" si="70"/>
        <v>1.00906430703227</v>
      </c>
      <c r="AK129" s="272">
        <f t="shared" si="70"/>
        <v>1.012171236709569</v>
      </c>
      <c r="AL129" s="272">
        <f t="shared" si="70"/>
        <v>1.0140074146614437</v>
      </c>
      <c r="AM129" s="272">
        <f t="shared" si="70"/>
        <v>1.0170851986569669</v>
      </c>
      <c r="AN129" s="272">
        <f t="shared" si="70"/>
        <v>1.0151207797052788</v>
      </c>
      <c r="AO129" s="272">
        <f t="shared" si="70"/>
        <v>1.0112327457563886</v>
      </c>
      <c r="AP129" s="272">
        <f t="shared" si="70"/>
        <v>1.01368681216191</v>
      </c>
      <c r="AQ129" s="272">
        <f t="shared" si="70"/>
        <v>1.009029332214139</v>
      </c>
      <c r="AR129" s="272">
        <f t="shared" si="70"/>
        <v>1.0013756761798174</v>
      </c>
      <c r="AS129" s="272">
        <f t="shared" si="70"/>
        <v>0.99365207050923332</v>
      </c>
      <c r="AT129" s="272">
        <f t="shared" si="70"/>
        <v>0.99147197351240446</v>
      </c>
      <c r="AU129" s="272">
        <f t="shared" si="70"/>
        <v>0.98368424734191373</v>
      </c>
      <c r="AV129" s="272">
        <f t="shared" si="70"/>
        <v>0.96937954672635707</v>
      </c>
      <c r="AW129" s="272">
        <f t="shared" si="70"/>
        <v>0.96445392650624884</v>
      </c>
      <c r="AX129" s="272">
        <f t="shared" si="70"/>
        <v>0.95365253684014173</v>
      </c>
      <c r="AY129" s="272">
        <f t="shared" si="70"/>
        <v>0.93682382018280164</v>
      </c>
      <c r="AZ129" s="272">
        <f t="shared" si="70"/>
        <v>0.92268233538518929</v>
      </c>
      <c r="BA129" s="272">
        <f t="shared" si="70"/>
        <v>0.91456817757880993</v>
      </c>
      <c r="BB129" s="272">
        <f t="shared" si="70"/>
        <v>0.89806589255735869</v>
      </c>
      <c r="BC129" s="272">
        <f t="shared" si="70"/>
        <v>0.88359797612385738</v>
      </c>
      <c r="BD129" s="272">
        <f t="shared" si="70"/>
        <v>0.87242935086737539</v>
      </c>
      <c r="BE129" s="272">
        <f t="shared" si="70"/>
        <v>0.86611639619473957</v>
      </c>
      <c r="BF129" s="272">
        <f t="shared" si="70"/>
        <v>0.85996665734004829</v>
      </c>
      <c r="BG129" s="272">
        <f t="shared" ref="BG129:CL129" si="71">BG110/$Z110</f>
        <v>0.8531349095318036</v>
      </c>
      <c r="BH129" s="272">
        <f t="shared" si="71"/>
        <v>0.85488947957470607</v>
      </c>
      <c r="BI129" s="272">
        <f t="shared" si="71"/>
        <v>0.84967823167319512</v>
      </c>
      <c r="BJ129" s="272">
        <f t="shared" si="71"/>
        <v>0.84952084499160585</v>
      </c>
      <c r="BK129" s="272">
        <f t="shared" si="71"/>
        <v>0.85234214698750221</v>
      </c>
      <c r="BL129" s="272">
        <f t="shared" si="71"/>
        <v>0.86248484424547656</v>
      </c>
      <c r="BM129" s="272">
        <f t="shared" si="71"/>
        <v>0.86653026487595586</v>
      </c>
      <c r="BN129" s="272">
        <f t="shared" si="71"/>
        <v>0.87078553441522089</v>
      </c>
      <c r="BO129" s="272">
        <f t="shared" si="71"/>
        <v>0.87930773176646138</v>
      </c>
      <c r="BP129" s="272">
        <f t="shared" si="71"/>
        <v>0.88838369707144182</v>
      </c>
      <c r="BQ129" s="272">
        <f t="shared" si="71"/>
        <v>0.89512217869800403</v>
      </c>
      <c r="BR129" s="272">
        <f t="shared" si="71"/>
        <v>0.89862548964745381</v>
      </c>
      <c r="BS129" s="272">
        <f t="shared" si="71"/>
        <v>0.90471110800223831</v>
      </c>
      <c r="BT129" s="272">
        <f t="shared" si="71"/>
        <v>0.90233864950568932</v>
      </c>
      <c r="BU129" s="272">
        <f t="shared" si="71"/>
        <v>0.90625582913635516</v>
      </c>
      <c r="BV129" s="272">
        <f t="shared" si="71"/>
        <v>0.90908296026860658</v>
      </c>
      <c r="BW129" s="272">
        <f t="shared" si="71"/>
        <v>0.91180516694646518</v>
      </c>
      <c r="BX129" s="272">
        <f t="shared" si="71"/>
        <v>0.9087157246782317</v>
      </c>
      <c r="BY129" s="272">
        <f t="shared" si="71"/>
        <v>0.91315169744450664</v>
      </c>
      <c r="BZ129" s="272">
        <f t="shared" si="71"/>
        <v>0.91204416153702672</v>
      </c>
      <c r="CA129" s="272">
        <f t="shared" si="71"/>
        <v>0.91472556426039908</v>
      </c>
      <c r="CB129" s="272">
        <f t="shared" si="71"/>
        <v>0.91438747435180001</v>
      </c>
      <c r="CC129" s="272">
        <f t="shared" si="71"/>
        <v>0.90956094944972943</v>
      </c>
      <c r="CD129" s="272">
        <f t="shared" si="71"/>
        <v>0.90676296399925382</v>
      </c>
      <c r="CE129" s="272">
        <f t="shared" si="71"/>
        <v>0.91089582167506067</v>
      </c>
      <c r="CF129" s="272">
        <f t="shared" si="71"/>
        <v>0.91000396381272153</v>
      </c>
      <c r="CG129" s="272">
        <f t="shared" si="71"/>
        <v>0.90799291177019215</v>
      </c>
      <c r="CH129" s="272">
        <f t="shared" si="71"/>
        <v>0.90230950382391351</v>
      </c>
      <c r="CI129" s="272">
        <f t="shared" si="71"/>
        <v>0.90142930423428469</v>
      </c>
      <c r="CJ129" s="272">
        <f t="shared" si="71"/>
        <v>0.89822910837530312</v>
      </c>
      <c r="CK129" s="272">
        <f t="shared" si="71"/>
        <v>0.89489484238015293</v>
      </c>
      <c r="CL129" s="272">
        <f t="shared" si="71"/>
        <v>0.89048218615929853</v>
      </c>
      <c r="CM129" s="272">
        <f t="shared" ref="CM129:DR129" si="72">CM110/$Z110</f>
        <v>0.88582470621152765</v>
      </c>
      <c r="CN129" s="272">
        <f t="shared" si="72"/>
        <v>0.88310249953366904</v>
      </c>
      <c r="CO129" s="272">
        <f t="shared" si="72"/>
        <v>0.88110893490020514</v>
      </c>
      <c r="CP129" s="272">
        <f t="shared" si="72"/>
        <v>0.882362199216564</v>
      </c>
      <c r="CQ129" s="272">
        <f t="shared" si="72"/>
        <v>0.87369427345644468</v>
      </c>
      <c r="CR129" s="272">
        <f t="shared" si="72"/>
        <v>0.87494753777280354</v>
      </c>
      <c r="CS129" s="272">
        <f t="shared" si="72"/>
        <v>0.86918252191755263</v>
      </c>
      <c r="CT129" s="272">
        <f t="shared" si="72"/>
        <v>0.86665850587576942</v>
      </c>
      <c r="CU129" s="272">
        <f t="shared" si="72"/>
        <v>0.86709569110240625</v>
      </c>
      <c r="CV129" s="272">
        <f t="shared" si="72"/>
        <v>0.86314353665360932</v>
      </c>
      <c r="CW129" s="272">
        <f t="shared" si="72"/>
        <v>0.85161350494310761</v>
      </c>
      <c r="CX129" s="272">
        <f t="shared" si="72"/>
        <v>0.85548988061928743</v>
      </c>
      <c r="CY129" s="272">
        <f t="shared" si="72"/>
        <v>0.85048265249020694</v>
      </c>
      <c r="CZ129" s="272">
        <f t="shared" si="72"/>
        <v>0.84590095131505305</v>
      </c>
      <c r="DA129" s="272">
        <f t="shared" si="72"/>
        <v>0.84366256295467257</v>
      </c>
      <c r="DB129" s="272">
        <f t="shared" si="72"/>
        <v>0.84009513150531623</v>
      </c>
      <c r="DC129" s="272">
        <f t="shared" si="72"/>
        <v>0.84018256855064355</v>
      </c>
      <c r="DD129" s="272">
        <f t="shared" si="72"/>
        <v>0.83707563887334446</v>
      </c>
      <c r="DE129" s="272">
        <f t="shared" si="72"/>
        <v>0.83585152023876141</v>
      </c>
      <c r="DF129" s="272">
        <f t="shared" si="72"/>
        <v>0.83646940869240816</v>
      </c>
      <c r="DG129" s="272">
        <f t="shared" si="72"/>
        <v>0.83371222719641869</v>
      </c>
      <c r="DH129" s="272">
        <f t="shared" si="72"/>
        <v>0.83499463719455325</v>
      </c>
      <c r="DI129" s="272">
        <f t="shared" si="72"/>
        <v>0.8378159391904495</v>
      </c>
      <c r="DJ129" s="272">
        <f t="shared" si="72"/>
        <v>0.83815402909904857</v>
      </c>
      <c r="DK129" s="272">
        <f t="shared" si="72"/>
        <v>0.84034578436858776</v>
      </c>
      <c r="DL129" s="272">
        <f t="shared" si="72"/>
        <v>0.84197211341167677</v>
      </c>
      <c r="DM129" s="272">
        <f t="shared" si="72"/>
        <v>0.84386658272710302</v>
      </c>
      <c r="DN129" s="272">
        <f t="shared" si="72"/>
        <v>0.84548125349748171</v>
      </c>
      <c r="DO129" s="272">
        <f t="shared" si="72"/>
        <v>0.84790034508487222</v>
      </c>
      <c r="DP129" s="272">
        <f t="shared" si="72"/>
        <v>0.85030777839955218</v>
      </c>
      <c r="DQ129" s="272">
        <f t="shared" si="72"/>
        <v>0.85174757507927623</v>
      </c>
      <c r="DR129" s="272">
        <f t="shared" si="72"/>
        <v>0.85532083566498773</v>
      </c>
      <c r="DS129" s="272">
        <f t="shared" ref="DS129:FB129" si="73">DS110/$Z110</f>
        <v>0.8554490766648013</v>
      </c>
      <c r="DT129" s="272">
        <f t="shared" si="73"/>
        <v>0.85500023316545426</v>
      </c>
      <c r="DU129" s="272">
        <f t="shared" si="73"/>
        <v>0.8595411303861219</v>
      </c>
      <c r="DV129" s="272">
        <f t="shared" si="73"/>
        <v>0.8569996269352731</v>
      </c>
      <c r="DW129" s="272">
        <f t="shared" si="73"/>
        <v>0.85923801529565358</v>
      </c>
      <c r="DX129" s="272">
        <f t="shared" si="73"/>
        <v>0.86269469315426217</v>
      </c>
      <c r="DY129" s="272">
        <f t="shared" si="73"/>
        <v>0.86584242678604728</v>
      </c>
      <c r="DZ129" s="272">
        <f t="shared" si="73"/>
        <v>0.86745126842007081</v>
      </c>
      <c r="EA129" s="272">
        <f t="shared" si="73"/>
        <v>0.86507298078716666</v>
      </c>
      <c r="EB129" s="272">
        <f t="shared" si="73"/>
        <v>0.86446092146987508</v>
      </c>
      <c r="EC129" s="272">
        <f t="shared" si="73"/>
        <v>0.86794674501025937</v>
      </c>
      <c r="ED129" s="272">
        <f t="shared" si="73"/>
        <v>0.86945649132624514</v>
      </c>
      <c r="EE129" s="272">
        <f t="shared" si="73"/>
        <v>0.86909508487222531</v>
      </c>
      <c r="EF129" s="272">
        <f t="shared" si="73"/>
        <v>0.8724584965491512</v>
      </c>
      <c r="EG129" s="272">
        <f t="shared" si="73"/>
        <v>0.87012684200708801</v>
      </c>
      <c r="EH129" s="272">
        <f t="shared" si="73"/>
        <v>0.87364764036560327</v>
      </c>
      <c r="EI129" s="272">
        <f t="shared" si="73"/>
        <v>0.87204462786793502</v>
      </c>
      <c r="EJ129" s="272">
        <f t="shared" si="73"/>
        <v>0.87165407573213938</v>
      </c>
      <c r="EK129" s="272">
        <f t="shared" si="73"/>
        <v>0.86959056146241365</v>
      </c>
      <c r="EL129" s="272">
        <f t="shared" si="73"/>
        <v>0.87225447677672074</v>
      </c>
      <c r="EM129" s="272">
        <f t="shared" si="73"/>
        <v>0.87624160604364854</v>
      </c>
      <c r="EN129" s="272">
        <f t="shared" si="73"/>
        <v>0.87719758440589435</v>
      </c>
      <c r="EO129" s="272">
        <f t="shared" si="73"/>
        <v>0.87808944226823349</v>
      </c>
      <c r="EP129" s="272">
        <f t="shared" si="73"/>
        <v>0.87892300876702101</v>
      </c>
      <c r="EQ129" s="272">
        <f t="shared" si="73"/>
        <v>0.87751235776907299</v>
      </c>
      <c r="ER129" s="272">
        <f t="shared" si="73"/>
        <v>0.87713346390598768</v>
      </c>
      <c r="ES129" s="272">
        <f t="shared" si="73"/>
        <v>0.88363295094198835</v>
      </c>
      <c r="ET129" s="272">
        <f t="shared" si="73"/>
        <v>0.88415757321395261</v>
      </c>
      <c r="EU129" s="272">
        <f t="shared" si="73"/>
        <v>0.89000419697817568</v>
      </c>
      <c r="EV129" s="272">
        <f t="shared" si="73"/>
        <v>0.89322188024622262</v>
      </c>
      <c r="EW129" s="272">
        <f t="shared" si="73"/>
        <v>0.89728478828576752</v>
      </c>
      <c r="EX129" s="272">
        <f t="shared" si="73"/>
        <v>0.89694086924081329</v>
      </c>
      <c r="EY129" s="272">
        <f t="shared" si="73"/>
        <v>0.89621222719641869</v>
      </c>
      <c r="EZ129" s="272">
        <f t="shared" si="73"/>
        <v>0.89660860846856927</v>
      </c>
      <c r="FA129" s="272">
        <f t="shared" si="73"/>
        <v>0.90154588696138782</v>
      </c>
      <c r="FB129" s="272">
        <f t="shared" si="73"/>
        <v>0.90233282036933404</v>
      </c>
      <c r="FC129" s="272">
        <f t="shared" ref="FC129:FD129" si="74">FC110/$Z110</f>
        <v>0.90659974818130951</v>
      </c>
      <c r="FD129" s="272">
        <f t="shared" si="74"/>
        <v>0.90390085804887144</v>
      </c>
    </row>
    <row r="130" spans="1:160" s="12" customFormat="1" ht="15">
      <c r="A130" s="265" t="s">
        <v>53</v>
      </c>
      <c r="B130" s="274"/>
      <c r="C130" s="274"/>
      <c r="D130" s="274"/>
      <c r="E130" s="274"/>
      <c r="F130" s="274"/>
      <c r="G130" s="274"/>
      <c r="H130" s="274"/>
      <c r="I130" s="274"/>
      <c r="J130" s="274"/>
      <c r="K130" s="274"/>
      <c r="L130" s="274"/>
      <c r="M130" s="272">
        <f t="shared" ref="M130:Y130" si="75">M111/$Z111</f>
        <v>0.94899845387390491</v>
      </c>
      <c r="N130" s="272">
        <f t="shared" si="75"/>
        <v>0.95332073526885419</v>
      </c>
      <c r="O130" s="272">
        <f t="shared" si="75"/>
        <v>0.95588386875107378</v>
      </c>
      <c r="P130" s="272">
        <f t="shared" si="75"/>
        <v>0.96417797629273327</v>
      </c>
      <c r="Q130" s="272">
        <f t="shared" si="75"/>
        <v>0.96270743858443564</v>
      </c>
      <c r="R130" s="272">
        <f t="shared" si="75"/>
        <v>0.96418484796426729</v>
      </c>
      <c r="S130" s="272">
        <f t="shared" si="75"/>
        <v>0.96807421405256822</v>
      </c>
      <c r="T130" s="272">
        <f t="shared" si="75"/>
        <v>0.96685792819103245</v>
      </c>
      <c r="U130" s="272">
        <f t="shared" si="75"/>
        <v>0.97459543033842977</v>
      </c>
      <c r="V130" s="272">
        <f t="shared" si="75"/>
        <v>0.98031953272633554</v>
      </c>
      <c r="W130" s="272">
        <f t="shared" si="75"/>
        <v>0.98707438584435658</v>
      </c>
      <c r="X130" s="272">
        <f t="shared" si="75"/>
        <v>0.99839890053255465</v>
      </c>
      <c r="Y130" s="272">
        <f t="shared" si="75"/>
        <v>1.000075588386875</v>
      </c>
      <c r="Z130" s="272">
        <f t="shared" si="64"/>
        <v>1</v>
      </c>
      <c r="AA130" s="272">
        <f t="shared" ref="AA130:BF130" si="76">AA111/$Z111</f>
        <v>0.99828895378800886</v>
      </c>
      <c r="AB130" s="272">
        <f t="shared" si="76"/>
        <v>0.99815152035732679</v>
      </c>
      <c r="AC130" s="272">
        <f t="shared" si="76"/>
        <v>1.0033739907232433</v>
      </c>
      <c r="AD130" s="272">
        <f t="shared" si="76"/>
        <v>1.0136402679951899</v>
      </c>
      <c r="AE130" s="272">
        <f t="shared" si="76"/>
        <v>1.0203332760694039</v>
      </c>
      <c r="AF130" s="272">
        <f t="shared" si="76"/>
        <v>1.0226833877340664</v>
      </c>
      <c r="AG130" s="272">
        <f t="shared" si="76"/>
        <v>1.0202851743686652</v>
      </c>
      <c r="AH130" s="272">
        <f t="shared" si="76"/>
        <v>1.0236522934203744</v>
      </c>
      <c r="AI130" s="272">
        <f t="shared" si="76"/>
        <v>1.0257618965813435</v>
      </c>
      <c r="AJ130" s="272">
        <f t="shared" si="76"/>
        <v>1.0258512283112868</v>
      </c>
      <c r="AK130" s="272">
        <f t="shared" si="76"/>
        <v>1.0338154956193095</v>
      </c>
      <c r="AL130" s="272">
        <f t="shared" si="76"/>
        <v>1.0415873561243771</v>
      </c>
      <c r="AM130" s="272">
        <f t="shared" si="76"/>
        <v>1.04997079539598</v>
      </c>
      <c r="AN130" s="272">
        <f t="shared" si="76"/>
        <v>1.0507404226077994</v>
      </c>
      <c r="AO130" s="272">
        <f t="shared" si="76"/>
        <v>1.0524720838343928</v>
      </c>
      <c r="AP130" s="272">
        <f t="shared" si="76"/>
        <v>1.0517505583233122</v>
      </c>
      <c r="AQ130" s="272">
        <f t="shared" si="76"/>
        <v>1.0463219378113728</v>
      </c>
      <c r="AR130" s="272">
        <f t="shared" si="76"/>
        <v>1.04764129874592</v>
      </c>
      <c r="AS130" s="272">
        <f t="shared" si="76"/>
        <v>1.0474557636144994</v>
      </c>
      <c r="AT130" s="272">
        <f t="shared" si="76"/>
        <v>1.0483353375708642</v>
      </c>
      <c r="AU130" s="272">
        <f t="shared" si="76"/>
        <v>1.0545404569661572</v>
      </c>
      <c r="AV130" s="272">
        <f t="shared" si="76"/>
        <v>1.0511939529290499</v>
      </c>
      <c r="AW130" s="272">
        <f t="shared" si="76"/>
        <v>1.0478749355780794</v>
      </c>
      <c r="AX130" s="272">
        <f t="shared" si="76"/>
        <v>1.0493660883009792</v>
      </c>
      <c r="AY130" s="272">
        <f t="shared" si="76"/>
        <v>1.0538670331558153</v>
      </c>
      <c r="AZ130" s="272">
        <f t="shared" si="76"/>
        <v>1.0510015461260953</v>
      </c>
      <c r="BA130" s="272">
        <f t="shared" si="76"/>
        <v>1.0480054973372273</v>
      </c>
      <c r="BB130" s="272">
        <f t="shared" si="76"/>
        <v>1.0445902765847794</v>
      </c>
      <c r="BC130" s="272">
        <f t="shared" si="76"/>
        <v>1.0513313863597318</v>
      </c>
      <c r="BD130" s="272">
        <f t="shared" si="76"/>
        <v>1.0392990895035217</v>
      </c>
      <c r="BE130" s="272">
        <f t="shared" si="76"/>
        <v>1.0224222642157705</v>
      </c>
      <c r="BF130" s="272">
        <f t="shared" si="76"/>
        <v>1.0171723071637173</v>
      </c>
      <c r="BG130" s="272">
        <f t="shared" ref="BG130:CL130" si="77">BG111/$Z111</f>
        <v>1.0152070091049645</v>
      </c>
      <c r="BH130" s="272">
        <f t="shared" si="77"/>
        <v>1.0177426559010478</v>
      </c>
      <c r="BI130" s="272">
        <f t="shared" si="77"/>
        <v>1.0261123518295825</v>
      </c>
      <c r="BJ130" s="272">
        <f t="shared" si="77"/>
        <v>1.0238584435663973</v>
      </c>
      <c r="BK130" s="272">
        <f t="shared" si="77"/>
        <v>1.013386016148428</v>
      </c>
      <c r="BL130" s="272">
        <f t="shared" si="77"/>
        <v>1.0162515031781481</v>
      </c>
      <c r="BM130" s="272">
        <f t="shared" si="77"/>
        <v>1.0231712764129874</v>
      </c>
      <c r="BN130" s="272">
        <f t="shared" si="77"/>
        <v>1.0268201339975949</v>
      </c>
      <c r="BO130" s="272">
        <f t="shared" si="77"/>
        <v>1.0296306476550421</v>
      </c>
      <c r="BP130" s="272">
        <f t="shared" si="77"/>
        <v>1.0489537880089332</v>
      </c>
      <c r="BQ130" s="272">
        <f t="shared" si="77"/>
        <v>1.0739804157361279</v>
      </c>
      <c r="BR130" s="272">
        <f t="shared" si="77"/>
        <v>1.0870159766363168</v>
      </c>
      <c r="BS130" s="272">
        <f t="shared" si="77"/>
        <v>1.0822813949493213</v>
      </c>
      <c r="BT130" s="272">
        <f t="shared" si="77"/>
        <v>1.0830097921319362</v>
      </c>
      <c r="BU130" s="272">
        <f t="shared" si="77"/>
        <v>1.0803023535475005</v>
      </c>
      <c r="BV130" s="272">
        <f t="shared" si="77"/>
        <v>1.085937124205463</v>
      </c>
      <c r="BW130" s="272">
        <f t="shared" si="77"/>
        <v>1.0897990036076275</v>
      </c>
      <c r="BX130" s="272">
        <f t="shared" si="77"/>
        <v>1.0871190517093283</v>
      </c>
      <c r="BY130" s="272">
        <f t="shared" si="77"/>
        <v>1.0863631678405772</v>
      </c>
      <c r="BZ130" s="272">
        <f t="shared" si="77"/>
        <v>1.0787424841092597</v>
      </c>
      <c r="CA130" s="272">
        <f t="shared" si="77"/>
        <v>1.0792509878027829</v>
      </c>
      <c r="CB130" s="272">
        <f t="shared" si="77"/>
        <v>1.075554028517437</v>
      </c>
      <c r="CC130" s="272">
        <f t="shared" si="77"/>
        <v>1.0694725992097578</v>
      </c>
      <c r="CD130" s="272">
        <f t="shared" si="77"/>
        <v>1.0661604535303213</v>
      </c>
      <c r="CE130" s="272">
        <f t="shared" si="77"/>
        <v>1.0710874420202714</v>
      </c>
      <c r="CF130" s="272">
        <f t="shared" si="77"/>
        <v>1.0666071121800378</v>
      </c>
      <c r="CG130" s="272">
        <f t="shared" si="77"/>
        <v>1.0648204775811716</v>
      </c>
      <c r="CH130" s="272">
        <f t="shared" si="77"/>
        <v>1.0561552997766708</v>
      </c>
      <c r="CI130" s="272">
        <f t="shared" si="77"/>
        <v>1.0564851400103077</v>
      </c>
      <c r="CJ130" s="272">
        <f t="shared" si="77"/>
        <v>1.0589108400618452</v>
      </c>
      <c r="CK130" s="272">
        <f t="shared" si="77"/>
        <v>1.0545679436522937</v>
      </c>
      <c r="CL130" s="272">
        <f t="shared" si="77"/>
        <v>1.0549252705720669</v>
      </c>
      <c r="CM130" s="272">
        <f t="shared" ref="CM130:DR130" si="78">CM111/$Z111</f>
        <v>1.0486514344614328</v>
      </c>
      <c r="CN130" s="272">
        <f t="shared" si="78"/>
        <v>1.0485483593884213</v>
      </c>
      <c r="CO130" s="272">
        <f t="shared" si="78"/>
        <v>1.0431540972341522</v>
      </c>
      <c r="CP130" s="272">
        <f t="shared" si="78"/>
        <v>1.0451606253221097</v>
      </c>
      <c r="CQ130" s="272">
        <f t="shared" si="78"/>
        <v>1.0363992441161314</v>
      </c>
      <c r="CR130" s="272">
        <f t="shared" si="78"/>
        <v>1.0349561930939701</v>
      </c>
      <c r="CS130" s="272">
        <f t="shared" si="78"/>
        <v>1.0322487545095345</v>
      </c>
      <c r="CT130" s="272">
        <f t="shared" si="78"/>
        <v>1.0276653495962893</v>
      </c>
      <c r="CU130" s="272">
        <f t="shared" si="78"/>
        <v>1.0262154269025943</v>
      </c>
      <c r="CV130" s="272">
        <f t="shared" si="78"/>
        <v>1.0155574643532039</v>
      </c>
      <c r="CW130" s="272">
        <f t="shared" si="78"/>
        <v>1.0093111149287066</v>
      </c>
      <c r="CX130" s="272">
        <f t="shared" si="78"/>
        <v>1.0085140010307507</v>
      </c>
      <c r="CY130" s="272">
        <f t="shared" si="78"/>
        <v>1.0016560728397184</v>
      </c>
      <c r="CZ130" s="272">
        <f t="shared" si="78"/>
        <v>0.9919120426043635</v>
      </c>
      <c r="DA130" s="272">
        <f t="shared" si="78"/>
        <v>0.9949836797801066</v>
      </c>
      <c r="DB130" s="272">
        <f t="shared" si="78"/>
        <v>0.98608486514344629</v>
      </c>
      <c r="DC130" s="272">
        <f t="shared" si="78"/>
        <v>0.98462119910668267</v>
      </c>
      <c r="DD130" s="272">
        <f t="shared" si="78"/>
        <v>0.98204432228139482</v>
      </c>
      <c r="DE130" s="272">
        <f t="shared" si="78"/>
        <v>0.97990036076275555</v>
      </c>
      <c r="DF130" s="272">
        <f t="shared" si="78"/>
        <v>0.98017522762411957</v>
      </c>
      <c r="DG130" s="272">
        <f t="shared" si="78"/>
        <v>0.97601786634598864</v>
      </c>
      <c r="DH130" s="272">
        <f t="shared" si="78"/>
        <v>0.97559869438240854</v>
      </c>
      <c r="DI130" s="272">
        <f t="shared" si="78"/>
        <v>0.97471912042604358</v>
      </c>
      <c r="DJ130" s="272">
        <f t="shared" si="78"/>
        <v>0.9710565194983678</v>
      </c>
      <c r="DK130" s="272">
        <f t="shared" si="78"/>
        <v>0.96865830613296666</v>
      </c>
      <c r="DL130" s="272">
        <f t="shared" si="78"/>
        <v>0.9694141900017178</v>
      </c>
      <c r="DM130" s="272">
        <f t="shared" si="78"/>
        <v>0.96358701254080048</v>
      </c>
      <c r="DN130" s="272">
        <f t="shared" si="78"/>
        <v>0.96233636832159408</v>
      </c>
      <c r="DO130" s="272">
        <f t="shared" si="78"/>
        <v>0.96232949665005996</v>
      </c>
      <c r="DP130" s="272">
        <f t="shared" si="78"/>
        <v>0.9607902422264214</v>
      </c>
      <c r="DQ130" s="272">
        <f t="shared" si="78"/>
        <v>0.95649544751760862</v>
      </c>
      <c r="DR130" s="272">
        <f t="shared" si="78"/>
        <v>0.95720322968562099</v>
      </c>
      <c r="DS130" s="272">
        <f t="shared" ref="DS130:FB130" si="79">DS111/$Z111</f>
        <v>0.9550249098093111</v>
      </c>
      <c r="DT130" s="272">
        <f t="shared" si="79"/>
        <v>0.95560900188970954</v>
      </c>
      <c r="DU130" s="272">
        <f t="shared" si="79"/>
        <v>0.95720322968562099</v>
      </c>
      <c r="DV130" s="272">
        <f t="shared" si="79"/>
        <v>0.95713451297027985</v>
      </c>
      <c r="DW130" s="272">
        <f t="shared" si="79"/>
        <v>0.96030235354750038</v>
      </c>
      <c r="DX130" s="272">
        <f t="shared" si="79"/>
        <v>0.96539426215426904</v>
      </c>
      <c r="DY130" s="272">
        <f t="shared" si="79"/>
        <v>0.97423810341865658</v>
      </c>
      <c r="DZ130" s="272">
        <f t="shared" si="79"/>
        <v>0.97252018553513142</v>
      </c>
      <c r="EA130" s="272">
        <f t="shared" si="79"/>
        <v>0.96929049991410399</v>
      </c>
      <c r="EB130" s="272">
        <f t="shared" si="79"/>
        <v>0.96584092080398543</v>
      </c>
      <c r="EC130" s="272">
        <f t="shared" si="79"/>
        <v>0.96744202027143078</v>
      </c>
      <c r="ED130" s="272">
        <f t="shared" si="79"/>
        <v>0.96384813605909625</v>
      </c>
      <c r="EE130" s="272">
        <f t="shared" si="79"/>
        <v>0.95977323483937449</v>
      </c>
      <c r="EF130" s="272">
        <f t="shared" si="79"/>
        <v>0.95901047929908956</v>
      </c>
      <c r="EG130" s="272">
        <f t="shared" si="79"/>
        <v>0.95846074557636141</v>
      </c>
      <c r="EH130" s="272">
        <f t="shared" si="79"/>
        <v>0.95892801924068038</v>
      </c>
      <c r="EI130" s="272">
        <f t="shared" si="79"/>
        <v>0.9561243772547674</v>
      </c>
      <c r="EJ130" s="272">
        <f t="shared" si="79"/>
        <v>0.9535612437725477</v>
      </c>
      <c r="EK130" s="272">
        <f t="shared" si="79"/>
        <v>0.94936265246521223</v>
      </c>
      <c r="EL130" s="272">
        <f t="shared" si="79"/>
        <v>0.95409036248067336</v>
      </c>
      <c r="EM130" s="272">
        <f t="shared" si="79"/>
        <v>0.95920288610204441</v>
      </c>
      <c r="EN130" s="272">
        <f t="shared" si="79"/>
        <v>0.96114756914619492</v>
      </c>
      <c r="EO130" s="272">
        <f t="shared" si="79"/>
        <v>0.96224703659165089</v>
      </c>
      <c r="EP130" s="272">
        <f t="shared" si="79"/>
        <v>0.96369008761381203</v>
      </c>
      <c r="EQ130" s="272">
        <f t="shared" si="79"/>
        <v>0.96731833018381719</v>
      </c>
      <c r="ER130" s="272">
        <f t="shared" si="79"/>
        <v>0.96706407833705543</v>
      </c>
      <c r="ES130" s="272">
        <f t="shared" si="79"/>
        <v>0.96764817041745399</v>
      </c>
      <c r="ET130" s="272">
        <f t="shared" si="79"/>
        <v>0.96763442707438574</v>
      </c>
      <c r="EU130" s="272">
        <f t="shared" si="79"/>
        <v>0.97346847620683719</v>
      </c>
      <c r="EV130" s="272">
        <f t="shared" si="79"/>
        <v>0.97836110633911688</v>
      </c>
      <c r="EW130" s="272">
        <f t="shared" si="79"/>
        <v>0.98194811887991751</v>
      </c>
      <c r="EX130" s="272">
        <f t="shared" si="79"/>
        <v>0.98282082116474823</v>
      </c>
      <c r="EY130" s="272">
        <f t="shared" si="79"/>
        <v>0.9762789898642843</v>
      </c>
      <c r="EZ130" s="272">
        <f t="shared" si="79"/>
        <v>0.9786634598866174</v>
      </c>
      <c r="FA130" s="272">
        <f t="shared" si="79"/>
        <v>0.97853976979900348</v>
      </c>
      <c r="FB130" s="272">
        <f t="shared" si="79"/>
        <v>0.98183817213537183</v>
      </c>
      <c r="FC130" s="272">
        <f t="shared" ref="FC130:FD130" si="80">FC111/$Z111</f>
        <v>0.98357670503349937</v>
      </c>
      <c r="FD130" s="272">
        <f t="shared" si="80"/>
        <v>0.98521216285861535</v>
      </c>
    </row>
    <row r="131" spans="1:160" s="12" customFormat="1" ht="15">
      <c r="A131" s="265" t="s">
        <v>13</v>
      </c>
      <c r="B131" s="274"/>
      <c r="C131" s="274"/>
      <c r="D131" s="274"/>
      <c r="E131" s="274"/>
      <c r="F131" s="274"/>
      <c r="G131" s="274"/>
      <c r="H131" s="274"/>
      <c r="I131" s="274"/>
      <c r="J131" s="274"/>
      <c r="K131" s="274"/>
      <c r="L131" s="274"/>
      <c r="M131" s="272">
        <f t="shared" ref="M131:Y131" si="81">M112/$Z112</f>
        <v>0.97622062619017702</v>
      </c>
      <c r="N131" s="272">
        <f t="shared" si="81"/>
        <v>0.98209780475780795</v>
      </c>
      <c r="O131" s="272">
        <f t="shared" si="81"/>
        <v>0.98534571922939362</v>
      </c>
      <c r="P131" s="272">
        <f t="shared" si="81"/>
        <v>0.98702767493789323</v>
      </c>
      <c r="Q131" s="272">
        <f t="shared" si="81"/>
        <v>0.98848730316768318</v>
      </c>
      <c r="R131" s="272">
        <f t="shared" si="81"/>
        <v>0.99014025963982932</v>
      </c>
      <c r="S131" s="272">
        <f t="shared" si="81"/>
        <v>0.99549545195309852</v>
      </c>
      <c r="T131" s="272">
        <f t="shared" si="81"/>
        <v>1.0011503030420199</v>
      </c>
      <c r="U131" s="272">
        <f t="shared" si="81"/>
        <v>0.99779605803713822</v>
      </c>
      <c r="V131" s="272">
        <f t="shared" si="81"/>
        <v>1.0029965877565223</v>
      </c>
      <c r="W131" s="272">
        <f t="shared" si="81"/>
        <v>1.007897458700254</v>
      </c>
      <c r="X131" s="272">
        <f t="shared" si="81"/>
        <v>1.0125083372804515</v>
      </c>
      <c r="Y131" s="272">
        <f t="shared" si="81"/>
        <v>1.0067084900097631</v>
      </c>
      <c r="Z131" s="272">
        <f t="shared" si="64"/>
        <v>1</v>
      </c>
      <c r="AA131" s="272">
        <f t="shared" ref="AA131:BF131" si="82">AA112/$Z112</f>
        <v>1.0012179679268447</v>
      </c>
      <c r="AB131" s="272">
        <f t="shared" si="82"/>
        <v>0.99799905269161238</v>
      </c>
      <c r="AC131" s="272">
        <f t="shared" si="82"/>
        <v>0.99472213898367334</v>
      </c>
      <c r="AD131" s="272">
        <f t="shared" si="82"/>
        <v>0.99967134198799434</v>
      </c>
      <c r="AE131" s="272">
        <f t="shared" si="82"/>
        <v>1.0006379831997758</v>
      </c>
      <c r="AF131" s="272">
        <f t="shared" si="82"/>
        <v>1.0012759663995516</v>
      </c>
      <c r="AG131" s="272">
        <f t="shared" si="82"/>
        <v>0.99298218480246703</v>
      </c>
      <c r="AH131" s="272">
        <f t="shared" si="82"/>
        <v>0.98898029018569178</v>
      </c>
      <c r="AI131" s="272">
        <f t="shared" si="82"/>
        <v>0.99420981914142936</v>
      </c>
      <c r="AJ131" s="272">
        <f t="shared" si="82"/>
        <v>0.99912035649727882</v>
      </c>
      <c r="AK131" s="272">
        <f t="shared" si="82"/>
        <v>1.0080521212941391</v>
      </c>
      <c r="AL131" s="272">
        <f t="shared" si="82"/>
        <v>1.0187625059206773</v>
      </c>
      <c r="AM131" s="272">
        <f t="shared" si="82"/>
        <v>1.0228610646586305</v>
      </c>
      <c r="AN131" s="272">
        <f t="shared" si="82"/>
        <v>1.0259446501242133</v>
      </c>
      <c r="AO131" s="272">
        <f t="shared" si="82"/>
        <v>1.0286705783414369</v>
      </c>
      <c r="AP131" s="272">
        <f t="shared" si="82"/>
        <v>1.0278199340750696</v>
      </c>
      <c r="AQ131" s="272">
        <f t="shared" si="82"/>
        <v>1.0288929058201468</v>
      </c>
      <c r="AR131" s="272">
        <f t="shared" si="82"/>
        <v>1.0313481744980717</v>
      </c>
      <c r="AS131" s="272">
        <f t="shared" si="82"/>
        <v>1.0361523813206253</v>
      </c>
      <c r="AT131" s="272">
        <f t="shared" si="82"/>
        <v>1.0478680728074159</v>
      </c>
      <c r="AU131" s="272">
        <f t="shared" si="82"/>
        <v>1.0556012025016674</v>
      </c>
      <c r="AV131" s="272">
        <f t="shared" si="82"/>
        <v>1.0513769804061828</v>
      </c>
      <c r="AW131" s="272">
        <f t="shared" si="82"/>
        <v>1.0526336139814987</v>
      </c>
      <c r="AX131" s="272">
        <f t="shared" si="82"/>
        <v>1.0675295550550501</v>
      </c>
      <c r="AY131" s="272">
        <f t="shared" si="82"/>
        <v>1.0786362625784185</v>
      </c>
      <c r="AZ131" s="272">
        <f t="shared" si="82"/>
        <v>1.0784622671602979</v>
      </c>
      <c r="BA131" s="272">
        <f t="shared" si="82"/>
        <v>1.0757170061188388</v>
      </c>
      <c r="BB131" s="272">
        <f t="shared" si="82"/>
        <v>1.076432320615557</v>
      </c>
      <c r="BC131" s="272">
        <f t="shared" si="82"/>
        <v>1.0782012740331171</v>
      </c>
      <c r="BD131" s="272">
        <f t="shared" si="82"/>
        <v>1.0719761046292446</v>
      </c>
      <c r="BE131" s="272">
        <f t="shared" si="82"/>
        <v>1.072846081719848</v>
      </c>
      <c r="BF131" s="272">
        <f t="shared" si="82"/>
        <v>1.0692888420604925</v>
      </c>
      <c r="BG131" s="272">
        <f t="shared" ref="BG131:CL131" si="83">BG112/$Z112</f>
        <v>1.0672975611642226</v>
      </c>
      <c r="BH131" s="272">
        <f t="shared" si="83"/>
        <v>1.0713091221931157</v>
      </c>
      <c r="BI131" s="272">
        <f t="shared" si="83"/>
        <v>1.0787232602874792</v>
      </c>
      <c r="BJ131" s="272">
        <f t="shared" si="83"/>
        <v>1.0668625726189211</v>
      </c>
      <c r="BK131" s="272">
        <f t="shared" si="83"/>
        <v>1.0387043141197283</v>
      </c>
      <c r="BL131" s="272">
        <f t="shared" si="83"/>
        <v>1.0537839170235186</v>
      </c>
      <c r="BM131" s="272">
        <f t="shared" si="83"/>
        <v>1.06421397569864</v>
      </c>
      <c r="BN131" s="272">
        <f t="shared" si="83"/>
        <v>1.0705164763994548</v>
      </c>
      <c r="BO131" s="272">
        <f t="shared" si="83"/>
        <v>1.0717634435626529</v>
      </c>
      <c r="BP131" s="272">
        <f t="shared" si="83"/>
        <v>1.0933098761732607</v>
      </c>
      <c r="BQ131" s="272">
        <f t="shared" si="83"/>
        <v>1.1001246967163196</v>
      </c>
      <c r="BR131" s="272">
        <f t="shared" si="83"/>
        <v>1.1084861431982291</v>
      </c>
      <c r="BS131" s="272">
        <f t="shared" si="83"/>
        <v>1.1001923616011444</v>
      </c>
      <c r="BT131" s="272">
        <f t="shared" si="83"/>
        <v>1.1095397821190707</v>
      </c>
      <c r="BU131" s="272">
        <f t="shared" si="83"/>
        <v>1.112855361475481</v>
      </c>
      <c r="BV131" s="272">
        <f t="shared" si="83"/>
        <v>1.1208688171211489</v>
      </c>
      <c r="BW131" s="272">
        <f t="shared" si="83"/>
        <v>1.1303805666450784</v>
      </c>
      <c r="BX131" s="272">
        <f t="shared" si="83"/>
        <v>1.1223864438236459</v>
      </c>
      <c r="BY131" s="272">
        <f t="shared" si="83"/>
        <v>1.1133290156692539</v>
      </c>
      <c r="BZ131" s="272">
        <f t="shared" si="83"/>
        <v>1.0987810654319434</v>
      </c>
      <c r="CA131" s="272">
        <f t="shared" si="83"/>
        <v>1.1035079409575548</v>
      </c>
      <c r="CB131" s="272">
        <f t="shared" si="83"/>
        <v>1.0887086640051811</v>
      </c>
      <c r="CC131" s="272">
        <f t="shared" si="83"/>
        <v>1.0789552541783065</v>
      </c>
      <c r="CD131" s="272">
        <f t="shared" si="83"/>
        <v>1.0744990381919941</v>
      </c>
      <c r="CE131" s="272">
        <f t="shared" si="83"/>
        <v>1.0745667030768187</v>
      </c>
      <c r="CF131" s="272">
        <f t="shared" si="83"/>
        <v>1.0645233008864099</v>
      </c>
      <c r="CG131" s="272">
        <f t="shared" si="83"/>
        <v>1.0557075330349632</v>
      </c>
      <c r="CH131" s="272">
        <f t="shared" si="83"/>
        <v>1.0384626538167827</v>
      </c>
      <c r="CI131" s="272">
        <f t="shared" si="83"/>
        <v>1.042300219427555</v>
      </c>
      <c r="CJ131" s="272">
        <f t="shared" si="83"/>
        <v>1.0355337309450852</v>
      </c>
      <c r="CK131" s="272">
        <f t="shared" si="83"/>
        <v>1.0317348309827841</v>
      </c>
      <c r="CL131" s="272">
        <f t="shared" si="83"/>
        <v>1.0382499927501909</v>
      </c>
      <c r="CM131" s="272">
        <f t="shared" ref="CM131:DR131" si="84">CM112/$Z112</f>
        <v>1.0318218286918446</v>
      </c>
      <c r="CN131" s="272">
        <f t="shared" si="84"/>
        <v>1.0301012073348736</v>
      </c>
      <c r="CO131" s="272">
        <f t="shared" si="84"/>
        <v>1.0282452562082531</v>
      </c>
      <c r="CP131" s="272">
        <f t="shared" si="84"/>
        <v>1.034692753090835</v>
      </c>
      <c r="CQ131" s="272">
        <f t="shared" si="84"/>
        <v>1.0335907821094044</v>
      </c>
      <c r="CR131" s="272">
        <f t="shared" si="84"/>
        <v>1.0350117446907232</v>
      </c>
      <c r="CS131" s="272">
        <f t="shared" si="84"/>
        <v>1.0352437385815507</v>
      </c>
      <c r="CT131" s="272">
        <f t="shared" si="84"/>
        <v>1.0362393790296858</v>
      </c>
      <c r="CU131" s="272">
        <f t="shared" si="84"/>
        <v>1.0310678485466551</v>
      </c>
      <c r="CV131" s="272">
        <f t="shared" si="84"/>
        <v>1.0235763791553492</v>
      </c>
      <c r="CW131" s="272">
        <f t="shared" si="84"/>
        <v>1.0247556814337222</v>
      </c>
      <c r="CX131" s="272">
        <f t="shared" si="84"/>
        <v>1.017428541048419</v>
      </c>
      <c r="CY131" s="272">
        <f t="shared" si="84"/>
        <v>1.017051550975824</v>
      </c>
      <c r="CZ131" s="272">
        <f t="shared" si="84"/>
        <v>1.0132913166619943</v>
      </c>
      <c r="DA131" s="272">
        <f t="shared" si="84"/>
        <v>1.0173125441030051</v>
      </c>
      <c r="DB131" s="272">
        <f t="shared" si="84"/>
        <v>1.0094537510512223</v>
      </c>
      <c r="DC131" s="272">
        <f t="shared" si="84"/>
        <v>1.0106040540932422</v>
      </c>
      <c r="DD131" s="272">
        <f t="shared" si="84"/>
        <v>1.0035475732472376</v>
      </c>
      <c r="DE131" s="272">
        <f t="shared" si="84"/>
        <v>1.0017882862417957</v>
      </c>
      <c r="DF131" s="272">
        <f t="shared" si="84"/>
        <v>1.0031319175261717</v>
      </c>
      <c r="DG131" s="272">
        <f t="shared" si="84"/>
        <v>1.0032092488231141</v>
      </c>
      <c r="DH131" s="272">
        <f t="shared" si="84"/>
        <v>1.0029965877565226</v>
      </c>
      <c r="DI131" s="272">
        <f t="shared" si="84"/>
        <v>0.99785405650984538</v>
      </c>
      <c r="DJ131" s="272">
        <f t="shared" si="84"/>
        <v>0.99986467023035086</v>
      </c>
      <c r="DK131" s="272">
        <f t="shared" si="84"/>
        <v>0.99892702825492263</v>
      </c>
      <c r="DL131" s="272">
        <f t="shared" si="84"/>
        <v>1.002551932799103</v>
      </c>
      <c r="DM131" s="272">
        <f t="shared" si="84"/>
        <v>0.99737073590395442</v>
      </c>
      <c r="DN131" s="272">
        <f t="shared" si="84"/>
        <v>0.99554378401368748</v>
      </c>
      <c r="DO131" s="272">
        <f t="shared" si="84"/>
        <v>0.99356216952953547</v>
      </c>
      <c r="DP131" s="272">
        <f t="shared" si="84"/>
        <v>0.99111656726372854</v>
      </c>
      <c r="DQ131" s="272">
        <f t="shared" si="84"/>
        <v>0.98738533218625246</v>
      </c>
      <c r="DR131" s="272">
        <f t="shared" si="84"/>
        <v>0.98733700012566339</v>
      </c>
      <c r="DS131" s="272">
        <f t="shared" ref="DS131:FB131" si="85">DS112/$Z112</f>
        <v>0.98611903219881869</v>
      </c>
      <c r="DT131" s="272">
        <f t="shared" si="85"/>
        <v>0.99169655199079743</v>
      </c>
      <c r="DU131" s="272">
        <f t="shared" si="85"/>
        <v>0.99647175957699785</v>
      </c>
      <c r="DV131" s="272">
        <f t="shared" si="85"/>
        <v>0.99820204734608653</v>
      </c>
      <c r="DW131" s="272">
        <f t="shared" si="85"/>
        <v>0.99594010691051804</v>
      </c>
      <c r="DX131" s="272">
        <f t="shared" si="85"/>
        <v>1.0032962465321746</v>
      </c>
      <c r="DY131" s="272">
        <f t="shared" si="85"/>
        <v>1.0136973059709427</v>
      </c>
      <c r="DZ131" s="272">
        <f t="shared" si="85"/>
        <v>1.015350262443089</v>
      </c>
      <c r="EA131" s="272">
        <f t="shared" si="85"/>
        <v>1.016906554794057</v>
      </c>
      <c r="EB131" s="272">
        <f t="shared" si="85"/>
        <v>1.0214497684894297</v>
      </c>
      <c r="EC131" s="272">
        <f t="shared" si="85"/>
        <v>1.0227257348889811</v>
      </c>
      <c r="ED131" s="272">
        <f t="shared" si="85"/>
        <v>1.0196518158355163</v>
      </c>
      <c r="EE131" s="272">
        <f t="shared" si="85"/>
        <v>1.0116093609534949</v>
      </c>
      <c r="EF131" s="272">
        <f t="shared" si="85"/>
        <v>1.0101014006631159</v>
      </c>
      <c r="EG131" s="272">
        <f t="shared" si="85"/>
        <v>1.0135813090255292</v>
      </c>
      <c r="EH131" s="272">
        <f t="shared" si="85"/>
        <v>1.0150796029037903</v>
      </c>
      <c r="EI131" s="272">
        <f t="shared" si="85"/>
        <v>1.0196614822476342</v>
      </c>
      <c r="EJ131" s="272">
        <f t="shared" si="85"/>
        <v>1.0171868807454738</v>
      </c>
      <c r="EK131" s="272">
        <f t="shared" si="85"/>
        <v>1.0153792616794426</v>
      </c>
      <c r="EL131" s="272">
        <f t="shared" si="85"/>
        <v>1.0201544692656428</v>
      </c>
      <c r="EM131" s="272">
        <f t="shared" si="85"/>
        <v>1.0219717547437916</v>
      </c>
      <c r="EN131" s="272">
        <f t="shared" si="85"/>
        <v>1.0253743318092623</v>
      </c>
      <c r="EO131" s="272">
        <f t="shared" si="85"/>
        <v>1.0264086379058683</v>
      </c>
      <c r="EP131" s="272">
        <f t="shared" si="85"/>
        <v>1.0389363080105556</v>
      </c>
      <c r="EQ131" s="272">
        <f t="shared" si="85"/>
        <v>1.0436921827725203</v>
      </c>
      <c r="ER131" s="272">
        <f t="shared" si="85"/>
        <v>1.0399706141071616</v>
      </c>
      <c r="ES131" s="272">
        <f t="shared" si="85"/>
        <v>1.0318604943403158</v>
      </c>
      <c r="ET131" s="272">
        <f t="shared" si="85"/>
        <v>1.0313771737344251</v>
      </c>
      <c r="EU131" s="272">
        <f t="shared" si="85"/>
        <v>1.0342094324849445</v>
      </c>
      <c r="EV131" s="272">
        <f t="shared" si="85"/>
        <v>1.0336197813457577</v>
      </c>
      <c r="EW131" s="272">
        <f t="shared" si="85"/>
        <v>1.0435858522392243</v>
      </c>
      <c r="EX131" s="272">
        <f t="shared" si="85"/>
        <v>1.042822205681917</v>
      </c>
      <c r="EY131" s="272">
        <f t="shared" si="85"/>
        <v>1.0378633362654783</v>
      </c>
      <c r="EZ131" s="272">
        <f t="shared" si="85"/>
        <v>1.0421358904215523</v>
      </c>
      <c r="FA131" s="272">
        <f t="shared" si="85"/>
        <v>1.0531556002358604</v>
      </c>
      <c r="FB131" s="272">
        <f t="shared" si="85"/>
        <v>1.0508936598002918</v>
      </c>
      <c r="FC131" s="272">
        <f t="shared" ref="FC131:FD131" si="86">FC112/$Z112</f>
        <v>1.0549535528897738</v>
      </c>
      <c r="FD131" s="272">
        <f t="shared" si="86"/>
        <v>1.0667949077340961</v>
      </c>
    </row>
    <row r="132" spans="1:160" s="12" customFormat="1" ht="15">
      <c r="A132" s="265" t="s">
        <v>14</v>
      </c>
      <c r="B132" s="274"/>
      <c r="C132" s="274"/>
      <c r="D132" s="274"/>
      <c r="E132" s="274"/>
      <c r="F132" s="274"/>
      <c r="G132" s="274"/>
      <c r="H132" s="274"/>
      <c r="I132" s="274"/>
      <c r="J132" s="274"/>
      <c r="K132" s="274"/>
      <c r="L132" s="274"/>
      <c r="M132" s="272">
        <f t="shared" ref="M132:Y132" si="87">M113/$Z113</f>
        <v>1.0024931438544005</v>
      </c>
      <c r="N132" s="272">
        <f t="shared" si="87"/>
        <v>1.0019945150835203</v>
      </c>
      <c r="O132" s="272">
        <f t="shared" si="87"/>
        <v>1.0079780603340813</v>
      </c>
      <c r="P132" s="272">
        <f t="shared" si="87"/>
        <v>1.0049862877088009</v>
      </c>
      <c r="Q132" s="272">
        <f t="shared" si="87"/>
        <v>1.0042383445524807</v>
      </c>
      <c r="R132" s="272">
        <f t="shared" si="87"/>
        <v>1.0077287459486413</v>
      </c>
      <c r="S132" s="272">
        <f t="shared" si="87"/>
        <v>1.0159561206681624</v>
      </c>
      <c r="T132" s="272">
        <f t="shared" si="87"/>
        <v>1.0079780603340813</v>
      </c>
      <c r="U132" s="272">
        <f t="shared" si="87"/>
        <v>1.0034904013961607</v>
      </c>
      <c r="V132" s="272">
        <f t="shared" si="87"/>
        <v>1.0062328596360011</v>
      </c>
      <c r="W132" s="272">
        <f t="shared" si="87"/>
        <v>1.00074794315632</v>
      </c>
      <c r="X132" s="272">
        <f t="shared" si="87"/>
        <v>1.0024931438544002</v>
      </c>
      <c r="Y132" s="272">
        <f t="shared" si="87"/>
        <v>0.99999999999999989</v>
      </c>
      <c r="Z132" s="272">
        <f t="shared" si="64"/>
        <v>1</v>
      </c>
      <c r="AA132" s="272">
        <f t="shared" ref="AA132:BF132" si="88">AA113/$Z113</f>
        <v>0.98952879581151831</v>
      </c>
      <c r="AB132" s="272">
        <f t="shared" si="88"/>
        <v>0.99276988282223877</v>
      </c>
      <c r="AC132" s="272">
        <f t="shared" si="88"/>
        <v>0.98977811019695827</v>
      </c>
      <c r="AD132" s="272">
        <f t="shared" si="88"/>
        <v>0.98005484916479679</v>
      </c>
      <c r="AE132" s="272">
        <f t="shared" si="88"/>
        <v>0.96883570181999501</v>
      </c>
      <c r="AF132" s="272">
        <f t="shared" si="88"/>
        <v>0.9578658688606333</v>
      </c>
      <c r="AG132" s="272">
        <f t="shared" si="88"/>
        <v>0.95287958115183247</v>
      </c>
      <c r="AH132" s="272">
        <f t="shared" si="88"/>
        <v>0.94614809274495149</v>
      </c>
      <c r="AI132" s="272">
        <f t="shared" si="88"/>
        <v>0.95013712291199204</v>
      </c>
      <c r="AJ132" s="272">
        <f t="shared" si="88"/>
        <v>0.95063575168287207</v>
      </c>
      <c r="AK132" s="272">
        <f t="shared" si="88"/>
        <v>0.950386437297432</v>
      </c>
      <c r="AL132" s="272">
        <f t="shared" si="88"/>
        <v>0.94889055098479169</v>
      </c>
      <c r="AM132" s="272">
        <f t="shared" si="88"/>
        <v>0.95636998254799288</v>
      </c>
      <c r="AN132" s="272">
        <f t="shared" si="88"/>
        <v>0.95088506606831202</v>
      </c>
      <c r="AO132" s="272">
        <f t="shared" si="88"/>
        <v>0.96185489902767374</v>
      </c>
      <c r="AP132" s="272">
        <f t="shared" si="88"/>
        <v>0.96783844427823473</v>
      </c>
      <c r="AQ132" s="272">
        <f t="shared" si="88"/>
        <v>0.95736724008975316</v>
      </c>
      <c r="AR132" s="272">
        <f t="shared" si="88"/>
        <v>0.93742208925455006</v>
      </c>
      <c r="AS132" s="272">
        <f t="shared" si="88"/>
        <v>0.92221391174270761</v>
      </c>
      <c r="AT132" s="272">
        <f t="shared" si="88"/>
        <v>0.90251807529294437</v>
      </c>
      <c r="AU132" s="272">
        <f t="shared" si="88"/>
        <v>0.90625779107454496</v>
      </c>
      <c r="AV132" s="272">
        <f t="shared" si="88"/>
        <v>0.93792071802542998</v>
      </c>
      <c r="AW132" s="272">
        <f t="shared" si="88"/>
        <v>0.95961106955871345</v>
      </c>
      <c r="AX132" s="272">
        <f t="shared" si="88"/>
        <v>0.96135627025679382</v>
      </c>
      <c r="AY132" s="272">
        <f t="shared" si="88"/>
        <v>0.96733981550735471</v>
      </c>
      <c r="AZ132" s="272">
        <f t="shared" si="88"/>
        <v>0.96659187235103461</v>
      </c>
      <c r="BA132" s="272">
        <f t="shared" si="88"/>
        <v>0.94938917975567183</v>
      </c>
      <c r="BB132" s="272">
        <f t="shared" si="88"/>
        <v>0.94340563450511095</v>
      </c>
      <c r="BC132" s="272">
        <f t="shared" si="88"/>
        <v>0.95238095238095233</v>
      </c>
      <c r="BD132" s="272">
        <f t="shared" si="88"/>
        <v>0.95811518324607314</v>
      </c>
      <c r="BE132" s="272">
        <f t="shared" si="88"/>
        <v>0.95661929693343284</v>
      </c>
      <c r="BF132" s="272">
        <f t="shared" si="88"/>
        <v>0.97706307653951607</v>
      </c>
      <c r="BG132" s="272">
        <f t="shared" ref="BG132:CL132" si="89">BG113/$Z113</f>
        <v>0.97830964846671642</v>
      </c>
      <c r="BH132" s="272">
        <f t="shared" si="89"/>
        <v>0.95412615307903259</v>
      </c>
      <c r="BI132" s="272">
        <f t="shared" si="89"/>
        <v>0.94963849414111201</v>
      </c>
      <c r="BJ132" s="272">
        <f t="shared" si="89"/>
        <v>0.94963849414111179</v>
      </c>
      <c r="BK132" s="272">
        <f t="shared" si="89"/>
        <v>0.93592620294190976</v>
      </c>
      <c r="BL132" s="272">
        <f t="shared" si="89"/>
        <v>0.93891797556719025</v>
      </c>
      <c r="BM132" s="272">
        <f t="shared" si="89"/>
        <v>0.94166043380703068</v>
      </c>
      <c r="BN132" s="272">
        <f t="shared" si="89"/>
        <v>0.94515083520319121</v>
      </c>
      <c r="BO132" s="272">
        <f t="shared" si="89"/>
        <v>0.9541261530790327</v>
      </c>
      <c r="BP132" s="272">
        <f t="shared" si="89"/>
        <v>0.97706307653951618</v>
      </c>
      <c r="BQ132" s="272">
        <f t="shared" si="89"/>
        <v>1.0122164048865618</v>
      </c>
      <c r="BR132" s="272">
        <f t="shared" si="89"/>
        <v>1.0301670406382448</v>
      </c>
      <c r="BS132" s="272">
        <f t="shared" si="89"/>
        <v>1.0291697830964845</v>
      </c>
      <c r="BT132" s="272">
        <f t="shared" si="89"/>
        <v>1.0311642981800049</v>
      </c>
      <c r="BU132" s="272">
        <f t="shared" si="89"/>
        <v>1.0241834953876841</v>
      </c>
      <c r="BV132" s="272">
        <f t="shared" si="89"/>
        <v>1.030665669409125</v>
      </c>
      <c r="BW132" s="272">
        <f t="shared" si="89"/>
        <v>1.0284218399401646</v>
      </c>
      <c r="BX132" s="272">
        <f t="shared" si="89"/>
        <v>1.0301670406382448</v>
      </c>
      <c r="BY132" s="272">
        <f t="shared" si="89"/>
        <v>1.031662926950885</v>
      </c>
      <c r="BZ132" s="272">
        <f t="shared" si="89"/>
        <v>1.0304163550236849</v>
      </c>
      <c r="CA132" s="272">
        <f t="shared" si="89"/>
        <v>1.0326601844926451</v>
      </c>
      <c r="CB132" s="272">
        <f t="shared" si="89"/>
        <v>1.0334081276489653</v>
      </c>
      <c r="CC132" s="272">
        <f t="shared" si="89"/>
        <v>1.0259286960857641</v>
      </c>
      <c r="CD132" s="272">
        <f t="shared" si="89"/>
        <v>1.0236848666168037</v>
      </c>
      <c r="CE132" s="272">
        <f t="shared" si="89"/>
        <v>1.0269259536275241</v>
      </c>
      <c r="CF132" s="272">
        <f t="shared" si="89"/>
        <v>1.0226876090750436</v>
      </c>
      <c r="CG132" s="272">
        <f t="shared" si="89"/>
        <v>1.0152081775118424</v>
      </c>
      <c r="CH132" s="272">
        <f t="shared" si="89"/>
        <v>1.0032410870107205</v>
      </c>
      <c r="CI132" s="272">
        <f t="shared" si="89"/>
        <v>0.9985041136873597</v>
      </c>
      <c r="CJ132" s="272">
        <f t="shared" si="89"/>
        <v>1.0017452006980803</v>
      </c>
      <c r="CK132" s="272">
        <f t="shared" si="89"/>
        <v>1.0044876589379208</v>
      </c>
      <c r="CL132" s="272">
        <f t="shared" si="89"/>
        <v>1.0049862877088007</v>
      </c>
      <c r="CM132" s="272">
        <f t="shared" ref="CM132:DR132" si="90">CM113/$Z113</f>
        <v>1.00174520069808</v>
      </c>
      <c r="CN132" s="272">
        <f t="shared" si="90"/>
        <v>1.0044876589379204</v>
      </c>
      <c r="CO132" s="272">
        <f t="shared" si="90"/>
        <v>1.0059835452505608</v>
      </c>
      <c r="CP132" s="272">
        <f t="shared" si="90"/>
        <v>1.0134629768137622</v>
      </c>
      <c r="CQ132" s="272">
        <f t="shared" si="90"/>
        <v>1.0092246322612817</v>
      </c>
      <c r="CR132" s="272">
        <f t="shared" si="90"/>
        <v>1.0057342308651209</v>
      </c>
      <c r="CS132" s="272">
        <f t="shared" si="90"/>
        <v>1.0064821740214411</v>
      </c>
      <c r="CT132" s="272">
        <f t="shared" si="90"/>
        <v>1.0079780603340813</v>
      </c>
      <c r="CU132" s="272">
        <f t="shared" si="90"/>
        <v>1.0174520069808028</v>
      </c>
      <c r="CV132" s="272">
        <f t="shared" si="90"/>
        <v>1.0012465719272001</v>
      </c>
      <c r="CW132" s="272">
        <f t="shared" si="90"/>
        <v>0.97955622039391677</v>
      </c>
      <c r="CX132" s="272">
        <f t="shared" si="90"/>
        <v>0.97855896285215671</v>
      </c>
      <c r="CY132" s="272">
        <f t="shared" si="90"/>
        <v>0.96085764148591379</v>
      </c>
      <c r="CZ132" s="272">
        <f t="shared" si="90"/>
        <v>0.94091249065071059</v>
      </c>
      <c r="DA132" s="272">
        <f t="shared" si="90"/>
        <v>0.93667414609822974</v>
      </c>
      <c r="DB132" s="272">
        <f t="shared" si="90"/>
        <v>0.92819745699326839</v>
      </c>
      <c r="DC132" s="272">
        <f t="shared" si="90"/>
        <v>0.92894540014958848</v>
      </c>
      <c r="DD132" s="272">
        <f t="shared" si="90"/>
        <v>0.93941660433807028</v>
      </c>
      <c r="DE132" s="272">
        <f t="shared" si="90"/>
        <v>0.9466467215158314</v>
      </c>
      <c r="DF132" s="272">
        <f t="shared" si="90"/>
        <v>0.95362752430815234</v>
      </c>
      <c r="DG132" s="272">
        <f t="shared" si="90"/>
        <v>0.95138369483919194</v>
      </c>
      <c r="DH132" s="272">
        <f t="shared" si="90"/>
        <v>0.95462478184991251</v>
      </c>
      <c r="DI132" s="272">
        <f t="shared" si="90"/>
        <v>0.97357267514335555</v>
      </c>
      <c r="DJ132" s="272">
        <f t="shared" si="90"/>
        <v>0.97232610321615542</v>
      </c>
      <c r="DK132" s="272">
        <f t="shared" si="90"/>
        <v>0.98628770880079764</v>
      </c>
      <c r="DL132" s="272">
        <f t="shared" si="90"/>
        <v>1.0027424582398403</v>
      </c>
      <c r="DM132" s="272">
        <f t="shared" si="90"/>
        <v>1.0102218898030415</v>
      </c>
      <c r="DN132" s="272">
        <f t="shared" si="90"/>
        <v>1.0014958863126402</v>
      </c>
      <c r="DO132" s="272">
        <f t="shared" si="90"/>
        <v>0.99276988282223877</v>
      </c>
      <c r="DP132" s="272">
        <f t="shared" si="90"/>
        <v>0.97855896285215638</v>
      </c>
      <c r="DQ132" s="272">
        <f t="shared" si="90"/>
        <v>0.97132884567439537</v>
      </c>
      <c r="DR132" s="272">
        <f t="shared" si="90"/>
        <v>0.96135627025679371</v>
      </c>
      <c r="DS132" s="272">
        <f t="shared" ref="DS132:FB132" si="91">DS113/$Z113</f>
        <v>0.95911244078783342</v>
      </c>
      <c r="DT132" s="272">
        <f t="shared" si="91"/>
        <v>0.96459735726751439</v>
      </c>
      <c r="DU132" s="272">
        <f t="shared" si="91"/>
        <v>0.96684118673647468</v>
      </c>
      <c r="DV132" s="272">
        <f t="shared" si="91"/>
        <v>0.97332336075791581</v>
      </c>
      <c r="DW132" s="272">
        <f t="shared" si="91"/>
        <v>0.97033158813263531</v>
      </c>
      <c r="DX132" s="272">
        <f t="shared" si="91"/>
        <v>0.97531787584143614</v>
      </c>
      <c r="DY132" s="272">
        <f t="shared" si="91"/>
        <v>0.98005484916479679</v>
      </c>
      <c r="DZ132" s="272">
        <f t="shared" si="91"/>
        <v>0.98329593617551736</v>
      </c>
      <c r="EA132" s="272">
        <f t="shared" si="91"/>
        <v>0.98180004986287694</v>
      </c>
      <c r="EB132" s="272">
        <f t="shared" si="91"/>
        <v>0.98903016704063806</v>
      </c>
      <c r="EC132" s="272">
        <f t="shared" si="91"/>
        <v>0.99202193966591856</v>
      </c>
      <c r="ED132" s="272">
        <f t="shared" si="91"/>
        <v>0.99975068561455993</v>
      </c>
      <c r="EE132" s="272">
        <f t="shared" si="91"/>
        <v>1.0017452006980803</v>
      </c>
      <c r="EF132" s="272">
        <f t="shared" si="91"/>
        <v>1.0047369733233606</v>
      </c>
      <c r="EG132" s="272">
        <f t="shared" si="91"/>
        <v>1.005983545250561</v>
      </c>
      <c r="EH132" s="272">
        <f t="shared" si="91"/>
        <v>1.0097232610321616</v>
      </c>
      <c r="EI132" s="272">
        <f t="shared" si="91"/>
        <v>1.0144602343555225</v>
      </c>
      <c r="EJ132" s="272">
        <f t="shared" si="91"/>
        <v>1.0174520069808028</v>
      </c>
      <c r="EK132" s="272">
        <f t="shared" si="91"/>
        <v>1.0152081775118424</v>
      </c>
      <c r="EL132" s="272">
        <f t="shared" si="91"/>
        <v>1.0334081276489653</v>
      </c>
      <c r="EM132" s="272">
        <f t="shared" si="91"/>
        <v>1.0501121914734479</v>
      </c>
      <c r="EN132" s="272">
        <f t="shared" si="91"/>
        <v>1.0553477935676887</v>
      </c>
      <c r="EO132" s="272">
        <f t="shared" si="91"/>
        <v>1.0568436798803291</v>
      </c>
      <c r="EP132" s="272">
        <f t="shared" si="91"/>
        <v>1.0573423086512093</v>
      </c>
      <c r="EQ132" s="272">
        <f t="shared" si="91"/>
        <v>1.0565943654948891</v>
      </c>
      <c r="ER132" s="272">
        <f t="shared" si="91"/>
        <v>1.0531039640987283</v>
      </c>
      <c r="ES132" s="272">
        <f t="shared" si="91"/>
        <v>1.0481176763899276</v>
      </c>
      <c r="ET132" s="272">
        <f t="shared" si="91"/>
        <v>1.0413861879830466</v>
      </c>
      <c r="EU132" s="272">
        <f t="shared" si="91"/>
        <v>1.0498628770880079</v>
      </c>
      <c r="EV132" s="272">
        <f t="shared" si="91"/>
        <v>1.0483669907753674</v>
      </c>
      <c r="EW132" s="272">
        <f t="shared" si="91"/>
        <v>1.0585888805784092</v>
      </c>
      <c r="EX132" s="272">
        <f t="shared" si="91"/>
        <v>1.0493642483171277</v>
      </c>
      <c r="EY132" s="272">
        <f t="shared" si="91"/>
        <v>1.0443779606083272</v>
      </c>
      <c r="EZ132" s="272">
        <f t="shared" si="91"/>
        <v>1.0471204188481675</v>
      </c>
      <c r="FA132" s="272">
        <f t="shared" si="91"/>
        <v>1.0486163051608077</v>
      </c>
      <c r="FB132" s="272">
        <f t="shared" si="91"/>
        <v>1.042632759910247</v>
      </c>
      <c r="FC132" s="272">
        <f t="shared" ref="FC132:FD132" si="92">FC113/$Z113</f>
        <v>1.0438793318374471</v>
      </c>
      <c r="FD132" s="272">
        <f t="shared" si="92"/>
        <v>1.0513587634006483</v>
      </c>
    </row>
    <row r="133" spans="1:160" s="12" customFormat="1" ht="15">
      <c r="A133" s="265" t="s">
        <v>261</v>
      </c>
      <c r="B133" s="274"/>
      <c r="C133" s="274"/>
      <c r="D133" s="274"/>
      <c r="E133" s="274"/>
      <c r="F133" s="274"/>
      <c r="G133" s="274"/>
      <c r="H133" s="274"/>
      <c r="I133" s="274"/>
      <c r="J133" s="274"/>
      <c r="K133" s="274"/>
      <c r="L133" s="274"/>
      <c r="M133" s="272">
        <f t="shared" ref="M133:Y133" si="93">M114/$Z114</f>
        <v>1.3659347970725217</v>
      </c>
      <c r="N133" s="272">
        <f t="shared" si="93"/>
        <v>1.3639387890884898</v>
      </c>
      <c r="O133" s="272">
        <f t="shared" si="93"/>
        <v>1.3599467731204258</v>
      </c>
      <c r="P133" s="272">
        <f t="shared" si="93"/>
        <v>1.3579507651363938</v>
      </c>
      <c r="Q133" s="272">
        <f t="shared" si="93"/>
        <v>1.3406520292747837</v>
      </c>
      <c r="R133" s="272">
        <f t="shared" si="93"/>
        <v>1.311377245508982</v>
      </c>
      <c r="S133" s="272">
        <f t="shared" si="93"/>
        <v>1.2368596141051234</v>
      </c>
      <c r="T133" s="272">
        <f t="shared" si="93"/>
        <v>1.1743180306054559</v>
      </c>
      <c r="U133" s="272">
        <f t="shared" si="93"/>
        <v>1.1736526946107786</v>
      </c>
      <c r="V133" s="272">
        <f t="shared" si="93"/>
        <v>1.1370592149035263</v>
      </c>
      <c r="W133" s="272">
        <f t="shared" si="93"/>
        <v>1.0765136393878909</v>
      </c>
      <c r="X133" s="272">
        <f t="shared" si="93"/>
        <v>1.0612109115103125</v>
      </c>
      <c r="Y133" s="272">
        <f t="shared" si="93"/>
        <v>1.0306054557551563</v>
      </c>
      <c r="Z133" s="272">
        <f t="shared" si="64"/>
        <v>1</v>
      </c>
      <c r="AA133" s="272">
        <f t="shared" ref="AA133:BF133" si="94">AA114/$Z114</f>
        <v>0.9760479041916168</v>
      </c>
      <c r="AB133" s="272">
        <f t="shared" si="94"/>
        <v>0.94411177644710575</v>
      </c>
      <c r="AC133" s="272">
        <f t="shared" si="94"/>
        <v>0.91483699268130414</v>
      </c>
      <c r="AD133" s="272">
        <f t="shared" si="94"/>
        <v>0.88423153692614787</v>
      </c>
      <c r="AE133" s="272">
        <f t="shared" si="94"/>
        <v>0.90552228875582197</v>
      </c>
      <c r="AF133" s="272">
        <f t="shared" si="94"/>
        <v>0.92348636061210931</v>
      </c>
      <c r="AG133" s="272">
        <f t="shared" si="94"/>
        <v>0.84896872920825039</v>
      </c>
      <c r="AH133" s="272">
        <f t="shared" si="94"/>
        <v>0.86094477711244211</v>
      </c>
      <c r="AI133" s="272">
        <f t="shared" si="94"/>
        <v>0.90286094477711265</v>
      </c>
      <c r="AJ133" s="272">
        <f t="shared" si="94"/>
        <v>0.88622754491017985</v>
      </c>
      <c r="AK133" s="272">
        <f t="shared" si="94"/>
        <v>0.88822355289421173</v>
      </c>
      <c r="AL133" s="272">
        <f t="shared" si="94"/>
        <v>0.92880904856952773</v>
      </c>
      <c r="AM133" s="272">
        <f t="shared" si="94"/>
        <v>0.93546240851630102</v>
      </c>
      <c r="AN133" s="272">
        <f t="shared" si="94"/>
        <v>0.94743845642049229</v>
      </c>
      <c r="AO133" s="272">
        <f t="shared" si="94"/>
        <v>0.93213572854291427</v>
      </c>
      <c r="AP133" s="272">
        <f t="shared" si="94"/>
        <v>0.93812375249501023</v>
      </c>
      <c r="AQ133" s="272">
        <f t="shared" si="94"/>
        <v>0.93346640053226893</v>
      </c>
      <c r="AR133" s="272">
        <f t="shared" si="94"/>
        <v>0.92415169660678653</v>
      </c>
      <c r="AS133" s="272">
        <f t="shared" si="94"/>
        <v>0.92548236859614108</v>
      </c>
      <c r="AT133" s="272">
        <f t="shared" si="94"/>
        <v>0.92415169660678642</v>
      </c>
      <c r="AU133" s="272">
        <f t="shared" si="94"/>
        <v>0.89487691284098481</v>
      </c>
      <c r="AV133" s="272">
        <f t="shared" si="94"/>
        <v>0.88955422488356628</v>
      </c>
      <c r="AW133" s="272">
        <f t="shared" si="94"/>
        <v>0.88556220891550264</v>
      </c>
      <c r="AX133" s="272">
        <f t="shared" si="94"/>
        <v>0.83366600133067204</v>
      </c>
      <c r="AY133" s="272">
        <f t="shared" si="94"/>
        <v>0.79840319361277445</v>
      </c>
      <c r="AZ133" s="272">
        <f t="shared" si="94"/>
        <v>0.75515635395874925</v>
      </c>
      <c r="BA133" s="272">
        <f t="shared" si="94"/>
        <v>0.76047904191616778</v>
      </c>
      <c r="BB133" s="272">
        <f t="shared" si="94"/>
        <v>0.77910844976713256</v>
      </c>
      <c r="BC133" s="272">
        <f t="shared" si="94"/>
        <v>0.76713240186294096</v>
      </c>
      <c r="BD133" s="272">
        <f t="shared" si="94"/>
        <v>0.75981370592149056</v>
      </c>
      <c r="BE133" s="272">
        <f t="shared" si="94"/>
        <v>0.75981370592149056</v>
      </c>
      <c r="BF133" s="272">
        <f t="shared" si="94"/>
        <v>0.74118429807052588</v>
      </c>
      <c r="BG133" s="272">
        <f t="shared" ref="BG133:CL133" si="95">BG114/$Z114</f>
        <v>0.7345309381237527</v>
      </c>
      <c r="BH133" s="272">
        <f t="shared" si="95"/>
        <v>0.71856287425149723</v>
      </c>
      <c r="BI133" s="272">
        <f t="shared" si="95"/>
        <v>0.70192947438456443</v>
      </c>
      <c r="BJ133" s="272">
        <f t="shared" si="95"/>
        <v>0.73253493013972071</v>
      </c>
      <c r="BK133" s="272">
        <f t="shared" si="95"/>
        <v>0.75914836992681323</v>
      </c>
      <c r="BL133" s="272">
        <f t="shared" si="95"/>
        <v>0.79906852960745178</v>
      </c>
      <c r="BM133" s="272">
        <f t="shared" si="95"/>
        <v>0.7944111776447107</v>
      </c>
      <c r="BN133" s="272">
        <f t="shared" si="95"/>
        <v>0.7897538256819695</v>
      </c>
      <c r="BO133" s="272">
        <f t="shared" si="95"/>
        <v>0.81304058549567548</v>
      </c>
      <c r="BP133" s="272">
        <f t="shared" si="95"/>
        <v>0.83166999334664027</v>
      </c>
      <c r="BQ133" s="272">
        <f t="shared" si="95"/>
        <v>0.85163007318695949</v>
      </c>
      <c r="BR133" s="272">
        <f t="shared" si="95"/>
        <v>0.86161011310711944</v>
      </c>
      <c r="BS133" s="272">
        <f t="shared" si="95"/>
        <v>0.87092481703260183</v>
      </c>
      <c r="BT133" s="272">
        <f t="shared" si="95"/>
        <v>0.88290086493679332</v>
      </c>
      <c r="BU133" s="272">
        <f t="shared" si="95"/>
        <v>0.89886892880904878</v>
      </c>
      <c r="BV133" s="272">
        <f t="shared" si="95"/>
        <v>0.8562874251497008</v>
      </c>
      <c r="BW133" s="272">
        <f t="shared" si="95"/>
        <v>0.83100465735196294</v>
      </c>
      <c r="BX133" s="272">
        <f t="shared" si="95"/>
        <v>0.80505655355954764</v>
      </c>
      <c r="BY133" s="272">
        <f t="shared" si="95"/>
        <v>0.79773785761809712</v>
      </c>
      <c r="BZ133" s="272">
        <f t="shared" si="95"/>
        <v>0.77312042581503659</v>
      </c>
      <c r="CA133" s="272">
        <f t="shared" si="95"/>
        <v>0.74916833000665328</v>
      </c>
      <c r="CB133" s="272">
        <f t="shared" si="95"/>
        <v>0.72987358616101128</v>
      </c>
      <c r="CC133" s="272">
        <f t="shared" si="95"/>
        <v>0.74384564204923487</v>
      </c>
      <c r="CD133" s="272">
        <f t="shared" si="95"/>
        <v>0.77445109780439125</v>
      </c>
      <c r="CE133" s="272">
        <f t="shared" si="95"/>
        <v>0.78775781769793751</v>
      </c>
      <c r="CF133" s="272">
        <f t="shared" si="95"/>
        <v>0.81037924151696616</v>
      </c>
      <c r="CG133" s="272">
        <f t="shared" si="95"/>
        <v>0.8256819693945443</v>
      </c>
      <c r="CH133" s="272">
        <f t="shared" si="95"/>
        <v>0.82634730538922163</v>
      </c>
      <c r="CI133" s="272">
        <f t="shared" si="95"/>
        <v>0.82035928143712578</v>
      </c>
      <c r="CJ133" s="272">
        <f t="shared" si="95"/>
        <v>0.81969394544244856</v>
      </c>
      <c r="CK133" s="272">
        <f t="shared" si="95"/>
        <v>1.0598802395209583</v>
      </c>
      <c r="CL133" s="272">
        <f t="shared" si="95"/>
        <v>1.3140385894876916</v>
      </c>
      <c r="CM133" s="272">
        <f t="shared" ref="CM133:DR133" si="96">CM114/$Z114</f>
        <v>1.5834996673320028</v>
      </c>
      <c r="CN133" s="272">
        <f t="shared" si="96"/>
        <v>1.8057218895542249</v>
      </c>
      <c r="CO133" s="272">
        <f t="shared" si="96"/>
        <v>2.057218895542249</v>
      </c>
      <c r="CP133" s="272">
        <f t="shared" si="96"/>
        <v>2.3107119095143052</v>
      </c>
      <c r="CQ133" s="272">
        <f t="shared" si="96"/>
        <v>2.5522288755821694</v>
      </c>
      <c r="CR133" s="272">
        <f t="shared" si="96"/>
        <v>2.7957418496340654</v>
      </c>
      <c r="CS133" s="272">
        <f t="shared" si="96"/>
        <v>3.0259481037924152</v>
      </c>
      <c r="CT133" s="272">
        <f t="shared" si="96"/>
        <v>3.2947438456420497</v>
      </c>
      <c r="CU133" s="272">
        <f t="shared" si="96"/>
        <v>3.5681969394544244</v>
      </c>
      <c r="CV133" s="272">
        <f t="shared" si="96"/>
        <v>3.8017298735861611</v>
      </c>
      <c r="CW133" s="272">
        <f t="shared" si="96"/>
        <v>3.8203592814371263</v>
      </c>
      <c r="CX133" s="272">
        <f t="shared" si="96"/>
        <v>3.8196939454424483</v>
      </c>
      <c r="CY133" s="272">
        <f t="shared" si="96"/>
        <v>3.8077178975382568</v>
      </c>
      <c r="CZ133" s="272">
        <f t="shared" si="96"/>
        <v>3.8369926813040593</v>
      </c>
      <c r="DA133" s="272">
        <f t="shared" si="96"/>
        <v>3.7864271457085841</v>
      </c>
      <c r="DB133" s="272">
        <f t="shared" si="96"/>
        <v>3.7212242182302062</v>
      </c>
      <c r="DC133" s="272">
        <f t="shared" si="96"/>
        <v>3.6640053226879572</v>
      </c>
      <c r="DD133" s="272">
        <f t="shared" si="96"/>
        <v>3.7757817697937464</v>
      </c>
      <c r="DE133" s="272">
        <f t="shared" si="96"/>
        <v>3.7178975382568207</v>
      </c>
      <c r="DF133" s="272">
        <f t="shared" si="96"/>
        <v>3.679308050565536</v>
      </c>
      <c r="DG133" s="272">
        <f t="shared" si="96"/>
        <v>3.6540252827677984</v>
      </c>
      <c r="DH133" s="272">
        <f t="shared" si="96"/>
        <v>3.6473719228210255</v>
      </c>
      <c r="DI133" s="272">
        <f t="shared" si="96"/>
        <v>3.6027944111776451</v>
      </c>
      <c r="DJ133" s="272">
        <f t="shared" si="96"/>
        <v>3.5515635395874918</v>
      </c>
      <c r="DK133" s="272">
        <f t="shared" si="96"/>
        <v>3.5668662674650706</v>
      </c>
      <c r="DL133" s="272">
        <f t="shared" si="96"/>
        <v>3.5708582834331346</v>
      </c>
      <c r="DM133" s="272">
        <f t="shared" si="96"/>
        <v>3.6047904191616773</v>
      </c>
      <c r="DN133" s="272">
        <f t="shared" si="96"/>
        <v>3.656021290751831</v>
      </c>
      <c r="DO133" s="272">
        <f t="shared" si="96"/>
        <v>3.6979374584165012</v>
      </c>
      <c r="DP133" s="272">
        <f t="shared" si="96"/>
        <v>3.5548902195608783</v>
      </c>
      <c r="DQ133" s="272">
        <f t="shared" si="96"/>
        <v>3.581503659347971</v>
      </c>
      <c r="DR133" s="272">
        <f t="shared" si="96"/>
        <v>3.5968063872255489</v>
      </c>
      <c r="DS133" s="272">
        <f t="shared" ref="DS133:FB133" si="97">DS114/$Z114</f>
        <v>3.6087824351297408</v>
      </c>
      <c r="DT133" s="272">
        <f t="shared" si="97"/>
        <v>3.6081170991350642</v>
      </c>
      <c r="DU133" s="272">
        <f t="shared" si="97"/>
        <v>3.6673320026613445</v>
      </c>
      <c r="DV133" s="272">
        <f t="shared" si="97"/>
        <v>3.7232202262142389</v>
      </c>
      <c r="DW133" s="272">
        <f t="shared" si="97"/>
        <v>3.6846307385229551</v>
      </c>
      <c r="DX133" s="272">
        <f t="shared" si="97"/>
        <v>3.7099135063206927</v>
      </c>
      <c r="DY133" s="272">
        <f t="shared" si="97"/>
        <v>3.7005988023952101</v>
      </c>
      <c r="DZ133" s="272">
        <f t="shared" si="97"/>
        <v>3.7218895542248838</v>
      </c>
      <c r="EA133" s="272">
        <f t="shared" si="97"/>
        <v>3.7504990019960087</v>
      </c>
      <c r="EB133" s="272">
        <f t="shared" si="97"/>
        <v>3.7717897538256828</v>
      </c>
      <c r="EC133" s="272">
        <f t="shared" si="97"/>
        <v>3.8103792415169666</v>
      </c>
      <c r="ED133" s="272">
        <f t="shared" si="97"/>
        <v>3.8403193612774449</v>
      </c>
      <c r="EE133" s="272">
        <f t="shared" si="97"/>
        <v>3.8502994011976046</v>
      </c>
      <c r="EF133" s="272">
        <f t="shared" si="97"/>
        <v>3.8702594810379249</v>
      </c>
      <c r="EG133" s="272">
        <f t="shared" si="97"/>
        <v>3.8689288090485698</v>
      </c>
      <c r="EH133" s="272">
        <f t="shared" si="97"/>
        <v>3.8656021290751834</v>
      </c>
      <c r="EI133" s="272">
        <f t="shared" si="97"/>
        <v>3.8862275449101804</v>
      </c>
      <c r="EJ133" s="272">
        <f t="shared" si="97"/>
        <v>3.8163672654690624</v>
      </c>
      <c r="EK133" s="272">
        <f t="shared" si="97"/>
        <v>3.780439121756487</v>
      </c>
      <c r="EL133" s="272">
        <f t="shared" si="97"/>
        <v>3.7671324018629413</v>
      </c>
      <c r="EM133" s="272">
        <f t="shared" si="97"/>
        <v>3.7697937458416506</v>
      </c>
      <c r="EN133" s="272">
        <f t="shared" si="97"/>
        <v>3.780439121756487</v>
      </c>
      <c r="EO133" s="272">
        <f t="shared" si="97"/>
        <v>3.7910844976713247</v>
      </c>
      <c r="EP133" s="272">
        <f t="shared" si="97"/>
        <v>3.8130405854956759</v>
      </c>
      <c r="EQ133" s="272">
        <f t="shared" si="97"/>
        <v>3.8203592814371263</v>
      </c>
      <c r="ER133" s="272">
        <f t="shared" si="97"/>
        <v>3.8230206254158356</v>
      </c>
      <c r="ES133" s="272">
        <f t="shared" si="97"/>
        <v>3.83433133732535</v>
      </c>
      <c r="ET133" s="272">
        <f t="shared" si="97"/>
        <v>3.8695941450432465</v>
      </c>
      <c r="EU133" s="272">
        <f t="shared" si="97"/>
        <v>3.9174983366600133</v>
      </c>
      <c r="EV133" s="272">
        <f t="shared" si="97"/>
        <v>4.0159680638722559</v>
      </c>
      <c r="EW133" s="272">
        <f t="shared" si="97"/>
        <v>4.1157684630738531</v>
      </c>
      <c r="EX133" s="272">
        <f t="shared" si="97"/>
        <v>4.1530272787757827</v>
      </c>
      <c r="EY133" s="272">
        <f t="shared" si="97"/>
        <v>4.1610113107119098</v>
      </c>
      <c r="EZ133" s="272">
        <f t="shared" si="97"/>
        <v>4.1689953426480377</v>
      </c>
      <c r="FA133" s="272">
        <f t="shared" si="97"/>
        <v>4.1536926147704589</v>
      </c>
      <c r="FB133" s="272">
        <f t="shared" si="97"/>
        <v>4.131071190951431</v>
      </c>
      <c r="FC133" s="272">
        <f t="shared" ref="FC133:FD133" si="98">FC114/$Z114</f>
        <v>4.1170991350632082</v>
      </c>
      <c r="FD133" s="272">
        <f t="shared" si="98"/>
        <v>4.1304058549567539</v>
      </c>
    </row>
    <row r="134" spans="1:160" s="12" customFormat="1" ht="15">
      <c r="A134" s="275"/>
      <c r="B134" s="276"/>
      <c r="C134" s="276"/>
      <c r="D134" s="276"/>
      <c r="E134" s="276"/>
      <c r="F134" s="276"/>
      <c r="G134" s="276"/>
      <c r="H134" s="276"/>
      <c r="I134" s="276"/>
      <c r="J134" s="276"/>
      <c r="K134" s="276"/>
      <c r="L134" s="276"/>
      <c r="M134" s="279"/>
      <c r="N134" s="279"/>
      <c r="O134" s="279"/>
      <c r="P134" s="279"/>
      <c r="Q134" s="279"/>
      <c r="R134" s="279"/>
      <c r="S134" s="279"/>
      <c r="T134" s="279"/>
      <c r="U134" s="279"/>
      <c r="V134" s="279"/>
      <c r="W134" s="279"/>
      <c r="X134" s="279"/>
      <c r="Y134" s="279"/>
      <c r="Z134" s="279"/>
      <c r="AA134" s="279"/>
      <c r="AB134" s="279"/>
      <c r="AC134" s="279"/>
      <c r="AD134" s="279"/>
      <c r="AE134" s="279"/>
      <c r="AF134" s="279"/>
      <c r="AG134" s="279"/>
      <c r="AH134" s="279"/>
      <c r="AI134" s="279"/>
      <c r="AJ134" s="279"/>
      <c r="AK134" s="279"/>
      <c r="AL134" s="279"/>
      <c r="AM134" s="279"/>
      <c r="AN134" s="279"/>
      <c r="AO134" s="279"/>
      <c r="AP134" s="279"/>
      <c r="AQ134" s="279"/>
      <c r="AR134" s="279"/>
      <c r="AS134" s="279"/>
      <c r="AT134" s="279"/>
      <c r="AU134" s="279"/>
      <c r="AV134" s="279"/>
      <c r="AW134" s="279"/>
      <c r="AX134" s="279"/>
      <c r="AY134" s="279"/>
      <c r="AZ134" s="279"/>
      <c r="BA134" s="279"/>
      <c r="BB134" s="279"/>
      <c r="BC134" s="279"/>
      <c r="BD134" s="279"/>
      <c r="BE134" s="279"/>
      <c r="BF134" s="279"/>
      <c r="BG134" s="279"/>
      <c r="BH134" s="279"/>
      <c r="BI134" s="279"/>
      <c r="BJ134" s="279"/>
      <c r="BK134" s="279"/>
      <c r="BL134" s="279"/>
      <c r="BM134" s="279"/>
      <c r="BN134" s="279"/>
      <c r="BO134" s="279"/>
      <c r="BP134" s="279"/>
      <c r="BQ134" s="279"/>
      <c r="BR134" s="279"/>
      <c r="BS134" s="279"/>
      <c r="BT134" s="279"/>
      <c r="BU134" s="279"/>
      <c r="BV134" s="279"/>
      <c r="BW134" s="279"/>
      <c r="BX134" s="279"/>
      <c r="BY134" s="279"/>
      <c r="BZ134" s="279"/>
      <c r="CA134" s="279"/>
      <c r="CB134" s="279"/>
      <c r="CC134" s="279"/>
      <c r="CD134" s="279"/>
      <c r="CE134" s="279"/>
      <c r="CF134" s="279"/>
      <c r="CG134" s="279"/>
      <c r="CH134" s="279"/>
      <c r="CI134" s="279"/>
      <c r="CJ134" s="279"/>
      <c r="CK134" s="279"/>
      <c r="CL134" s="279"/>
      <c r="CM134" s="279"/>
      <c r="CN134" s="279"/>
      <c r="CO134" s="279"/>
      <c r="CP134" s="279"/>
      <c r="CQ134" s="279"/>
      <c r="CR134" s="279"/>
      <c r="CS134" s="279"/>
      <c r="CT134" s="279"/>
      <c r="CU134" s="279"/>
      <c r="CV134" s="279"/>
      <c r="CW134" s="279"/>
      <c r="CX134" s="279"/>
      <c r="CY134" s="279"/>
      <c r="CZ134" s="279"/>
      <c r="DA134" s="279"/>
      <c r="DB134" s="279"/>
      <c r="DC134" s="279"/>
      <c r="DD134" s="279"/>
      <c r="DE134" s="279"/>
      <c r="DF134" s="279"/>
      <c r="DG134" s="279"/>
      <c r="DH134" s="279"/>
      <c r="DI134" s="279"/>
      <c r="DJ134" s="279"/>
      <c r="DK134" s="279"/>
      <c r="DL134" s="279"/>
      <c r="DM134" s="279"/>
      <c r="DN134" s="279"/>
      <c r="DO134" s="279"/>
      <c r="DP134" s="279"/>
      <c r="DQ134" s="279"/>
      <c r="DR134" s="279"/>
      <c r="DS134" s="279"/>
      <c r="DT134" s="279"/>
      <c r="DU134" s="279"/>
      <c r="DV134" s="279"/>
      <c r="DW134" s="279"/>
      <c r="DX134" s="279"/>
      <c r="DY134" s="279"/>
      <c r="DZ134" s="279"/>
      <c r="EA134" s="279"/>
      <c r="EB134" s="279"/>
      <c r="EC134" s="279"/>
      <c r="ED134" s="279"/>
      <c r="EE134" s="279"/>
      <c r="EF134" s="279"/>
      <c r="EG134" s="279"/>
      <c r="EH134" s="279"/>
      <c r="EI134" s="279"/>
      <c r="EJ134" s="279"/>
      <c r="EK134" s="279"/>
      <c r="EL134" s="279"/>
      <c r="EM134" s="279"/>
      <c r="EN134" s="279"/>
      <c r="EO134" s="279"/>
      <c r="EP134" s="279"/>
      <c r="EQ134" s="279"/>
      <c r="ER134" s="279"/>
      <c r="ES134" s="279"/>
      <c r="ET134" s="279"/>
      <c r="EU134" s="279"/>
      <c r="EV134" s="279"/>
      <c r="EW134" s="279"/>
      <c r="EX134" s="279"/>
      <c r="EY134" s="279"/>
      <c r="EZ134" s="279"/>
      <c r="FA134" s="279"/>
      <c r="FB134" s="279"/>
      <c r="FC134" s="279"/>
      <c r="FD134" s="279"/>
    </row>
    <row r="135" spans="1:160" s="12" customFormat="1" ht="15" customHeight="1">
      <c r="A135" s="246" t="s">
        <v>262</v>
      </c>
      <c r="B135" s="277"/>
      <c r="C135" s="277"/>
      <c r="D135" s="277"/>
      <c r="E135" s="277"/>
      <c r="F135" s="277"/>
      <c r="G135" s="277"/>
      <c r="H135" s="277"/>
      <c r="I135" s="277"/>
      <c r="J135" s="277"/>
      <c r="K135" s="277"/>
      <c r="L135" s="277"/>
      <c r="M135" s="278">
        <f t="shared" ref="M135:AR135" si="99">M116/$Z116</f>
        <v>1.0780466740312249</v>
      </c>
      <c r="N135" s="278">
        <f t="shared" si="99"/>
        <v>1.0667300685543466</v>
      </c>
      <c r="O135" s="278">
        <f t="shared" si="99"/>
        <v>1.0538659350391146</v>
      </c>
      <c r="P135" s="278">
        <f t="shared" si="99"/>
        <v>1.0478767721935636</v>
      </c>
      <c r="Q135" s="278">
        <f t="shared" si="99"/>
        <v>1.037136641981349</v>
      </c>
      <c r="R135" s="278">
        <f t="shared" si="99"/>
        <v>1.0366408591311795</v>
      </c>
      <c r="S135" s="278">
        <f t="shared" si="99"/>
        <v>1.0382562312058337</v>
      </c>
      <c r="T135" s="278">
        <f t="shared" si="99"/>
        <v>1.0344924111792873</v>
      </c>
      <c r="U135" s="278">
        <f t="shared" si="99"/>
        <v>1.0296687254841408</v>
      </c>
      <c r="V135" s="278">
        <f t="shared" si="99"/>
        <v>1.0221616756496532</v>
      </c>
      <c r="W135" s="278">
        <f t="shared" si="99"/>
        <v>1.0202066358174249</v>
      </c>
      <c r="X135" s="278">
        <f t="shared" si="99"/>
        <v>1.0064514230963737</v>
      </c>
      <c r="Y135" s="278">
        <f t="shared" si="99"/>
        <v>0.99699882081860303</v>
      </c>
      <c r="Z135" s="278">
        <f t="shared" si="99"/>
        <v>1</v>
      </c>
      <c r="AA135" s="278">
        <f t="shared" si="99"/>
        <v>0.99088026676394392</v>
      </c>
      <c r="AB135" s="278">
        <f t="shared" si="99"/>
        <v>0.98942512115568559</v>
      </c>
      <c r="AC135" s="278">
        <f t="shared" si="99"/>
        <v>0.99638983259348468</v>
      </c>
      <c r="AD135" s="278">
        <f t="shared" si="99"/>
        <v>0.99558646694730024</v>
      </c>
      <c r="AE135" s="278">
        <f t="shared" si="99"/>
        <v>0.99702519907893328</v>
      </c>
      <c r="AF135" s="278">
        <f t="shared" si="99"/>
        <v>0.99850056606362592</v>
      </c>
      <c r="AG135" s="278">
        <f t="shared" si="99"/>
        <v>1.0029037731623374</v>
      </c>
      <c r="AH135" s="278">
        <f t="shared" si="99"/>
        <v>1.0042290117703183</v>
      </c>
      <c r="AI135" s="278">
        <f t="shared" si="99"/>
        <v>1.0122328002612497</v>
      </c>
      <c r="AJ135" s="278">
        <f t="shared" si="99"/>
        <v>1.0314026109926027</v>
      </c>
      <c r="AK135" s="278">
        <f t="shared" si="99"/>
        <v>1.031733092774916</v>
      </c>
      <c r="AL135" s="278">
        <f t="shared" si="99"/>
        <v>1.0285518690351967</v>
      </c>
      <c r="AM135" s="278">
        <f t="shared" si="99"/>
        <v>1.0364233124184621</v>
      </c>
      <c r="AN135" s="278">
        <f t="shared" si="99"/>
        <v>1.0350224928013392</v>
      </c>
      <c r="AO135" s="278">
        <f t="shared" si="99"/>
        <v>1.035810026678031</v>
      </c>
      <c r="AP135" s="278">
        <f t="shared" si="99"/>
        <v>1.0325402521693317</v>
      </c>
      <c r="AQ135" s="278">
        <f t="shared" si="99"/>
        <v>1.02949454039801</v>
      </c>
      <c r="AR135" s="278">
        <f t="shared" si="99"/>
        <v>1.0298385137156567</v>
      </c>
      <c r="AS135" s="278">
        <f t="shared" ref="AS135:BX135" si="100">AS116/$Z116</f>
        <v>1.0274418932518101</v>
      </c>
      <c r="AT135" s="278">
        <f t="shared" si="100"/>
        <v>1.0271738587405173</v>
      </c>
      <c r="AU135" s="278">
        <f t="shared" si="100"/>
        <v>1.0240841057723753</v>
      </c>
      <c r="AV135" s="278">
        <f t="shared" si="100"/>
        <v>1.0179297439416748</v>
      </c>
      <c r="AW135" s="278">
        <f t="shared" si="100"/>
        <v>1.0191986169040863</v>
      </c>
      <c r="AX135" s="278">
        <f t="shared" si="100"/>
        <v>1.0190450896942778</v>
      </c>
      <c r="AY135" s="278">
        <f t="shared" si="100"/>
        <v>1.0120256222200756</v>
      </c>
      <c r="AZ135" s="278">
        <f t="shared" si="100"/>
        <v>1.0029277765778923</v>
      </c>
      <c r="BA135" s="278">
        <f t="shared" si="100"/>
        <v>0.99831771979408834</v>
      </c>
      <c r="BB135" s="278">
        <f t="shared" si="100"/>
        <v>0.99430522058852067</v>
      </c>
      <c r="BC135" s="278">
        <f t="shared" si="100"/>
        <v>0.98926296070859199</v>
      </c>
      <c r="BD135" s="278">
        <f t="shared" si="100"/>
        <v>0.98562822194256783</v>
      </c>
      <c r="BE135" s="278">
        <f t="shared" si="100"/>
        <v>0.98365917233776978</v>
      </c>
      <c r="BF135" s="278">
        <f t="shared" si="100"/>
        <v>0.98121517441867667</v>
      </c>
      <c r="BG135" s="278">
        <f t="shared" si="100"/>
        <v>0.97768160897546319</v>
      </c>
      <c r="BH135" s="278">
        <f t="shared" si="100"/>
        <v>0.96596343842378185</v>
      </c>
      <c r="BI135" s="278">
        <f t="shared" si="100"/>
        <v>0.96281449744888514</v>
      </c>
      <c r="BJ135" s="278">
        <f t="shared" si="100"/>
        <v>0.96745275430507804</v>
      </c>
      <c r="BK135" s="278">
        <f t="shared" si="100"/>
        <v>0.9763318087810825</v>
      </c>
      <c r="BL135" s="278">
        <f t="shared" si="100"/>
        <v>0.99461678230224793</v>
      </c>
      <c r="BM135" s="278">
        <f t="shared" si="100"/>
        <v>0.99330424249838289</v>
      </c>
      <c r="BN135" s="278">
        <f t="shared" si="100"/>
        <v>0.99578143029722654</v>
      </c>
      <c r="BO135" s="278">
        <f t="shared" si="100"/>
        <v>0.99855625036145346</v>
      </c>
      <c r="BP135" s="278">
        <f t="shared" si="100"/>
        <v>0.99700523501575966</v>
      </c>
      <c r="BQ135" s="278">
        <f t="shared" si="100"/>
        <v>0.9982216451438487</v>
      </c>
      <c r="BR135" s="278">
        <f t="shared" si="100"/>
        <v>0.99751361310880593</v>
      </c>
      <c r="BS135" s="278">
        <f t="shared" si="100"/>
        <v>0.9995877957284347</v>
      </c>
      <c r="BT135" s="278">
        <f t="shared" si="100"/>
        <v>1.0122343940358145</v>
      </c>
      <c r="BU135" s="278">
        <f t="shared" si="100"/>
        <v>1.0199931680595058</v>
      </c>
      <c r="BV135" s="278">
        <f t="shared" si="100"/>
        <v>1.0169465967964506</v>
      </c>
      <c r="BW135" s="278">
        <f t="shared" si="100"/>
        <v>1.0053186033227746</v>
      </c>
      <c r="BX135" s="278">
        <f t="shared" si="100"/>
        <v>0.99516767929034899</v>
      </c>
      <c r="BY135" s="278">
        <f t="shared" ref="BY135:DD135" si="101">BY116/$Z116</f>
        <v>0.98933889337262237</v>
      </c>
      <c r="BZ135" s="278">
        <f t="shared" si="101"/>
        <v>0.99156836239158175</v>
      </c>
      <c r="CA135" s="278">
        <f t="shared" si="101"/>
        <v>0.99272561579611585</v>
      </c>
      <c r="CB135" s="278">
        <f t="shared" si="101"/>
        <v>0.99334676139343792</v>
      </c>
      <c r="CC135" s="278">
        <f t="shared" si="101"/>
        <v>0.99444485807441774</v>
      </c>
      <c r="CD135" s="278">
        <f t="shared" si="101"/>
        <v>0.99416940958036748</v>
      </c>
      <c r="CE135" s="278">
        <f t="shared" si="101"/>
        <v>0.98671751106011507</v>
      </c>
      <c r="CF135" s="278">
        <f t="shared" si="101"/>
        <v>0.96985414755186794</v>
      </c>
      <c r="CG135" s="278">
        <f t="shared" si="101"/>
        <v>0.95633498757205937</v>
      </c>
      <c r="CH135" s="278">
        <f t="shared" si="101"/>
        <v>0.95473960468369967</v>
      </c>
      <c r="CI135" s="278">
        <f t="shared" si="101"/>
        <v>0.98010674720290214</v>
      </c>
      <c r="CJ135" s="278">
        <f t="shared" si="101"/>
        <v>0.97466247998827948</v>
      </c>
      <c r="CK135" s="278">
        <f t="shared" si="101"/>
        <v>0.9792249422924183</v>
      </c>
      <c r="CL135" s="278">
        <f t="shared" si="101"/>
        <v>0.97756670538528201</v>
      </c>
      <c r="CM135" s="278">
        <f t="shared" si="101"/>
        <v>0.97258275142581774</v>
      </c>
      <c r="CN135" s="278">
        <f t="shared" si="101"/>
        <v>0.9747364258927228</v>
      </c>
      <c r="CO135" s="278">
        <f t="shared" si="101"/>
        <v>0.97620610074352931</v>
      </c>
      <c r="CP135" s="278">
        <f t="shared" si="101"/>
        <v>0.97916208827364182</v>
      </c>
      <c r="CQ135" s="278">
        <f t="shared" si="101"/>
        <v>0.98816315349197703</v>
      </c>
      <c r="CR135" s="278">
        <f t="shared" si="101"/>
        <v>0.99672424057887621</v>
      </c>
      <c r="CS135" s="278">
        <f t="shared" si="101"/>
        <v>1.0013772866159576</v>
      </c>
      <c r="CT135" s="278">
        <f t="shared" si="101"/>
        <v>1.0041576526230178</v>
      </c>
      <c r="CU135" s="278">
        <f t="shared" si="101"/>
        <v>0.99120602745981046</v>
      </c>
      <c r="CV135" s="278">
        <f t="shared" si="101"/>
        <v>0.99756537524191624</v>
      </c>
      <c r="CW135" s="278">
        <f t="shared" si="101"/>
        <v>1.0043536092697922</v>
      </c>
      <c r="CX135" s="278">
        <f t="shared" si="101"/>
        <v>1.0120606211603733</v>
      </c>
      <c r="CY135" s="278">
        <f t="shared" si="101"/>
        <v>1.0188155795312499</v>
      </c>
      <c r="CZ135" s="278">
        <f t="shared" si="101"/>
        <v>1.0201299679827258</v>
      </c>
      <c r="DA135" s="278">
        <f t="shared" si="101"/>
        <v>1.0195125196806258</v>
      </c>
      <c r="DB135" s="278">
        <f t="shared" si="101"/>
        <v>1.0183423257428141</v>
      </c>
      <c r="DC135" s="278">
        <f t="shared" si="101"/>
        <v>1.0090066553068737</v>
      </c>
      <c r="DD135" s="278">
        <f t="shared" si="101"/>
        <v>1.0065368620984745</v>
      </c>
      <c r="DE135" s="278">
        <f t="shared" ref="DE135:EJ135" si="102">DE116/$Z116</f>
        <v>1.0099568601789675</v>
      </c>
      <c r="DF135" s="278">
        <f t="shared" si="102"/>
        <v>1.0022313618122753</v>
      </c>
      <c r="DG135" s="278">
        <f t="shared" si="102"/>
        <v>0.98978626609450304</v>
      </c>
      <c r="DH135" s="278">
        <f t="shared" si="102"/>
        <v>0.978039959173718</v>
      </c>
      <c r="DI135" s="278">
        <f t="shared" si="102"/>
        <v>0.96004337467988055</v>
      </c>
      <c r="DJ135" s="278">
        <f t="shared" si="102"/>
        <v>0.94945247251601872</v>
      </c>
      <c r="DK135" s="278">
        <f t="shared" si="102"/>
        <v>0.94573484217014248</v>
      </c>
      <c r="DL135" s="278">
        <f t="shared" si="102"/>
        <v>0.94158093098805151</v>
      </c>
      <c r="DM135" s="278">
        <f t="shared" si="102"/>
        <v>0.93733643607301798</v>
      </c>
      <c r="DN135" s="278">
        <f t="shared" si="102"/>
        <v>0.93231920645655419</v>
      </c>
      <c r="DO135" s="278">
        <f t="shared" si="102"/>
        <v>0.93097339099568999</v>
      </c>
      <c r="DP135" s="278">
        <f t="shared" si="102"/>
        <v>0.92196677983452147</v>
      </c>
      <c r="DQ135" s="278">
        <f t="shared" si="102"/>
        <v>0.91362568181334081</v>
      </c>
      <c r="DR135" s="278">
        <f t="shared" si="102"/>
        <v>0.91519518363514551</v>
      </c>
      <c r="DS135" s="278">
        <f t="shared" si="102"/>
        <v>0.92240121202312464</v>
      </c>
      <c r="DT135" s="278">
        <f t="shared" si="102"/>
        <v>0.92659024750982577</v>
      </c>
      <c r="DU135" s="278">
        <f t="shared" si="102"/>
        <v>0.93032451568420194</v>
      </c>
      <c r="DV135" s="278">
        <f t="shared" si="102"/>
        <v>0.92590624789372722</v>
      </c>
      <c r="DW135" s="278">
        <f t="shared" si="102"/>
        <v>0.92210727705296336</v>
      </c>
      <c r="DX135" s="278">
        <f t="shared" si="102"/>
        <v>0.91863736548697128</v>
      </c>
      <c r="DY135" s="278">
        <f t="shared" si="102"/>
        <v>0.91801621988964943</v>
      </c>
      <c r="DZ135" s="278">
        <f t="shared" si="102"/>
        <v>0.91860778712519398</v>
      </c>
      <c r="EA135" s="278">
        <f t="shared" si="102"/>
        <v>0.92342721144727258</v>
      </c>
      <c r="EB135" s="278">
        <f t="shared" si="102"/>
        <v>0.9261262369594454</v>
      </c>
      <c r="EC135" s="278">
        <f t="shared" si="102"/>
        <v>0.91787017672837423</v>
      </c>
      <c r="ED135" s="278">
        <f t="shared" si="102"/>
        <v>0.90350988208552563</v>
      </c>
      <c r="EE135" s="278">
        <f t="shared" si="102"/>
        <v>0.89148073208024581</v>
      </c>
      <c r="EF135" s="278">
        <f t="shared" si="102"/>
        <v>0.89217397493439976</v>
      </c>
      <c r="EG135" s="278">
        <f t="shared" si="102"/>
        <v>0.89667543186737297</v>
      </c>
      <c r="EH135" s="278">
        <f t="shared" si="102"/>
        <v>0.89537768124439676</v>
      </c>
      <c r="EI135" s="278">
        <f t="shared" si="102"/>
        <v>0.89049725155115278</v>
      </c>
      <c r="EJ135" s="278">
        <f t="shared" si="102"/>
        <v>0.89089286213992336</v>
      </c>
      <c r="EK135" s="278">
        <f t="shared" ref="EK135:FB135" si="103">EK116/$Z116</f>
        <v>0.89218321817245527</v>
      </c>
      <c r="EL135" s="278">
        <f t="shared" si="103"/>
        <v>0.89142342400430274</v>
      </c>
      <c r="EM135" s="278">
        <f t="shared" si="103"/>
        <v>0.8887151552540743</v>
      </c>
      <c r="EN135" s="278">
        <f t="shared" si="103"/>
        <v>0.89383590913675826</v>
      </c>
      <c r="EO135" s="278">
        <f t="shared" si="103"/>
        <v>0.90029878118508444</v>
      </c>
      <c r="EP135" s="278">
        <f t="shared" si="103"/>
        <v>0.92295026036361438</v>
      </c>
      <c r="EQ135" s="278">
        <f t="shared" si="103"/>
        <v>0.92236793636612524</v>
      </c>
      <c r="ER135" s="278">
        <f t="shared" si="103"/>
        <v>0.91947295420717812</v>
      </c>
      <c r="ES135" s="278">
        <f t="shared" si="103"/>
        <v>0.91906070578990795</v>
      </c>
      <c r="ET135" s="278">
        <f t="shared" si="103"/>
        <v>0.92524997799179465</v>
      </c>
      <c r="EU135" s="278">
        <f t="shared" si="103"/>
        <v>0.93134866646073866</v>
      </c>
      <c r="EV135" s="278">
        <f t="shared" si="103"/>
        <v>0.93169251491639893</v>
      </c>
      <c r="EW135" s="278">
        <f t="shared" si="103"/>
        <v>0.9322526551425554</v>
      </c>
      <c r="EX135" s="278">
        <f t="shared" si="103"/>
        <v>0.93268523868354758</v>
      </c>
      <c r="EY135" s="278">
        <f t="shared" si="103"/>
        <v>0.93199384447700451</v>
      </c>
      <c r="EZ135" s="278">
        <f t="shared" si="103"/>
        <v>0.94100230428578435</v>
      </c>
      <c r="FA135" s="278">
        <f t="shared" si="103"/>
        <v>0.95519067470080254</v>
      </c>
      <c r="FB135" s="278">
        <f t="shared" si="103"/>
        <v>0.94328353543785382</v>
      </c>
      <c r="FC135" s="278">
        <f t="shared" ref="FC135:FD135" si="104">FC116/$Z116</f>
        <v>0.9620842816425097</v>
      </c>
      <c r="FD135" s="278">
        <f t="shared" si="104"/>
        <v>0.96988557456125601</v>
      </c>
    </row>
    <row r="136" spans="1:160" s="12" customFormat="1" ht="15">
      <c r="B136" s="273"/>
      <c r="C136" s="273"/>
      <c r="D136" s="273"/>
      <c r="E136" s="273"/>
      <c r="F136" s="273"/>
      <c r="G136" s="273"/>
      <c r="H136" s="273"/>
      <c r="I136" s="273"/>
      <c r="J136" s="273"/>
      <c r="K136" s="273"/>
      <c r="L136" s="273"/>
      <c r="M136" s="271"/>
      <c r="N136" s="271"/>
      <c r="O136" s="271"/>
      <c r="P136" s="271"/>
      <c r="Q136" s="271"/>
      <c r="R136" s="271"/>
      <c r="S136" s="271"/>
      <c r="T136" s="271"/>
      <c r="U136" s="271"/>
      <c r="V136" s="271"/>
      <c r="W136" s="271"/>
      <c r="X136" s="271"/>
      <c r="Y136" s="271"/>
      <c r="Z136" s="271"/>
      <c r="AA136" s="271"/>
      <c r="AB136" s="271"/>
      <c r="AC136" s="271"/>
      <c r="AD136" s="271"/>
      <c r="AE136" s="271"/>
      <c r="AF136" s="271"/>
      <c r="AG136" s="271"/>
      <c r="AH136" s="271"/>
      <c r="AI136" s="271"/>
      <c r="AJ136" s="271"/>
      <c r="AK136" s="271"/>
      <c r="AL136" s="271"/>
      <c r="AM136" s="271"/>
      <c r="AN136" s="271"/>
      <c r="AO136" s="271"/>
      <c r="AP136" s="271"/>
      <c r="AQ136" s="271"/>
      <c r="AR136" s="271"/>
      <c r="AS136" s="271"/>
      <c r="AT136" s="271"/>
      <c r="AU136" s="271"/>
      <c r="AV136" s="271"/>
      <c r="AW136" s="271"/>
      <c r="AX136" s="271"/>
      <c r="AY136" s="271"/>
      <c r="AZ136" s="271"/>
      <c r="BA136" s="271"/>
      <c r="BB136" s="271"/>
      <c r="BC136" s="271"/>
      <c r="BD136" s="271"/>
      <c r="BE136" s="271"/>
      <c r="BF136" s="271"/>
      <c r="BG136" s="271"/>
      <c r="BH136" s="271"/>
      <c r="BI136" s="271"/>
      <c r="BJ136" s="271"/>
      <c r="BK136" s="271"/>
      <c r="BL136" s="271"/>
      <c r="BM136" s="271"/>
      <c r="BN136" s="271"/>
      <c r="BO136" s="271"/>
      <c r="BP136" s="271"/>
      <c r="BQ136" s="271"/>
      <c r="BR136" s="271"/>
      <c r="BS136" s="271"/>
      <c r="BT136" s="271"/>
      <c r="BU136" s="271"/>
      <c r="BV136" s="271"/>
      <c r="BW136" s="271"/>
      <c r="BX136" s="271"/>
      <c r="BY136" s="271"/>
      <c r="BZ136" s="271"/>
      <c r="CA136" s="271"/>
      <c r="CB136" s="271"/>
      <c r="CC136" s="271"/>
      <c r="CD136" s="271"/>
      <c r="CE136" s="271"/>
      <c r="CF136" s="271"/>
      <c r="CG136" s="271"/>
      <c r="CH136" s="271"/>
      <c r="CI136" s="271"/>
      <c r="CJ136" s="271"/>
      <c r="CK136" s="271"/>
      <c r="CL136" s="271"/>
      <c r="CM136" s="271"/>
      <c r="CN136" s="271"/>
      <c r="CO136" s="271"/>
      <c r="CP136" s="271"/>
      <c r="CQ136" s="271"/>
      <c r="CR136" s="271"/>
      <c r="CS136" s="271"/>
      <c r="CT136" s="271"/>
      <c r="CU136" s="271"/>
      <c r="CV136" s="271"/>
      <c r="CW136" s="271"/>
      <c r="CX136" s="271"/>
      <c r="CY136" s="271"/>
      <c r="CZ136" s="271"/>
      <c r="DA136" s="271"/>
      <c r="DB136" s="271"/>
      <c r="DC136" s="271"/>
      <c r="DD136" s="271"/>
      <c r="DE136" s="271"/>
      <c r="DF136" s="271"/>
      <c r="DG136" s="271"/>
      <c r="DH136" s="271"/>
      <c r="DI136" s="271"/>
      <c r="DJ136" s="271"/>
      <c r="DK136" s="271"/>
      <c r="DL136" s="271"/>
      <c r="DM136" s="271"/>
      <c r="DN136" s="271"/>
      <c r="DO136" s="271"/>
      <c r="DP136" s="271"/>
      <c r="DQ136" s="271"/>
      <c r="DR136" s="271"/>
      <c r="DS136" s="271"/>
      <c r="DT136" s="271"/>
      <c r="DU136" s="271"/>
      <c r="DV136" s="271"/>
      <c r="DW136" s="271"/>
      <c r="DX136" s="271"/>
      <c r="DY136" s="271"/>
      <c r="DZ136" s="271"/>
      <c r="EA136" s="271"/>
      <c r="EB136" s="271"/>
      <c r="EC136" s="271"/>
      <c r="ED136" s="271"/>
      <c r="EE136" s="271"/>
      <c r="EF136" s="271"/>
      <c r="EG136" s="271"/>
      <c r="EH136" s="271"/>
      <c r="EI136" s="271"/>
      <c r="EJ136" s="271"/>
      <c r="EK136" s="271"/>
      <c r="EL136" s="271"/>
      <c r="EM136" s="271"/>
      <c r="EN136" s="271"/>
      <c r="EO136" s="271"/>
      <c r="EP136" s="271"/>
      <c r="EQ136" s="271"/>
      <c r="ER136" s="271"/>
      <c r="ES136" s="271"/>
      <c r="ET136" s="271"/>
      <c r="EU136" s="271"/>
      <c r="EV136" s="271"/>
      <c r="EW136" s="271"/>
      <c r="EX136" s="271"/>
      <c r="EY136" s="271"/>
      <c r="EZ136" s="271"/>
      <c r="FA136" s="271"/>
      <c r="FB136" s="271"/>
      <c r="FC136" s="271"/>
      <c r="FD136" s="271"/>
    </row>
    <row r="137" spans="1:160" s="12" customFormat="1" ht="15">
      <c r="A137" s="246" t="s">
        <v>263</v>
      </c>
      <c r="B137" s="277"/>
      <c r="C137" s="277"/>
      <c r="D137" s="277"/>
      <c r="E137" s="277"/>
      <c r="F137" s="277"/>
      <c r="G137" s="277"/>
      <c r="H137" s="277"/>
      <c r="I137" s="277"/>
      <c r="J137" s="277"/>
      <c r="K137" s="277"/>
      <c r="L137" s="277"/>
      <c r="M137" s="278">
        <f>M118/$Z118</f>
        <v>0.98144096053324292</v>
      </c>
      <c r="N137" s="278">
        <f t="shared" ref="N137:BY137" si="105">N118/$Z118</f>
        <v>0.98319644249328197</v>
      </c>
      <c r="O137" s="278">
        <f t="shared" si="105"/>
        <v>0.98353556628937278</v>
      </c>
      <c r="P137" s="278">
        <f t="shared" si="105"/>
        <v>0.98724856995577148</v>
      </c>
      <c r="Q137" s="278">
        <f t="shared" si="105"/>
        <v>0.98364561633498804</v>
      </c>
      <c r="R137" s="278">
        <f t="shared" si="105"/>
        <v>0.98653916624996318</v>
      </c>
      <c r="S137" s="278">
        <f t="shared" si="105"/>
        <v>0.98894049822441021</v>
      </c>
      <c r="T137" s="278">
        <f t="shared" si="105"/>
        <v>0.98867698302434182</v>
      </c>
      <c r="U137" s="278">
        <f t="shared" si="105"/>
        <v>0.98836447641746505</v>
      </c>
      <c r="V137" s="278">
        <f t="shared" si="105"/>
        <v>0.9899905571573705</v>
      </c>
      <c r="W137" s="278">
        <f t="shared" si="105"/>
        <v>0.99437080453001803</v>
      </c>
      <c r="X137" s="278">
        <f t="shared" si="105"/>
        <v>0.99734712069003895</v>
      </c>
      <c r="Y137" s="278">
        <f t="shared" si="105"/>
        <v>0.99536138729004053</v>
      </c>
      <c r="Z137" s="278">
        <f t="shared" si="105"/>
        <v>1</v>
      </c>
      <c r="AA137" s="278">
        <f t="shared" si="105"/>
        <v>1.0010806110802946</v>
      </c>
      <c r="AB137" s="278">
        <f t="shared" si="105"/>
        <v>1.003951758595663</v>
      </c>
      <c r="AC137" s="278">
        <f t="shared" si="105"/>
        <v>1.0058729993226077</v>
      </c>
      <c r="AD137" s="278">
        <f t="shared" si="105"/>
        <v>1.0067094292542298</v>
      </c>
      <c r="AE137" s="278">
        <f t="shared" si="105"/>
        <v>1.0083221269870046</v>
      </c>
      <c r="AF137" s="278">
        <f t="shared" si="105"/>
        <v>1.0115147546172003</v>
      </c>
      <c r="AG137" s="278">
        <f t="shared" si="105"/>
        <v>1.0148181341296207</v>
      </c>
      <c r="AH137" s="278">
        <f t="shared" si="105"/>
        <v>1.0120181848146967</v>
      </c>
      <c r="AI137" s="278">
        <f t="shared" si="105"/>
        <v>1.0162808615003405</v>
      </c>
      <c r="AJ137" s="278">
        <f t="shared" si="105"/>
        <v>1.0175417502613522</v>
      </c>
      <c r="AK137" s="278">
        <f t="shared" si="105"/>
        <v>1.0165300869149281</v>
      </c>
      <c r="AL137" s="278">
        <f t="shared" si="105"/>
        <v>1.0165823475252143</v>
      </c>
      <c r="AM137" s="278">
        <f t="shared" si="105"/>
        <v>1.0181697993254193</v>
      </c>
      <c r="AN137" s="278">
        <f t="shared" si="105"/>
        <v>1.0073159436802295</v>
      </c>
      <c r="AO137" s="278">
        <f t="shared" si="105"/>
        <v>1.0093712705709603</v>
      </c>
      <c r="AP137" s="278">
        <f t="shared" si="105"/>
        <v>1.0020164752132779</v>
      </c>
      <c r="AQ137" s="278">
        <f t="shared" si="105"/>
        <v>0.99033621517790638</v>
      </c>
      <c r="AR137" s="278">
        <f t="shared" si="105"/>
        <v>0.98792903955765143</v>
      </c>
      <c r="AS137" s="278">
        <f t="shared" si="105"/>
        <v>0.98089742724844486</v>
      </c>
      <c r="AT137" s="278">
        <f t="shared" si="105"/>
        <v>0.97623783654524454</v>
      </c>
      <c r="AU137" s="278">
        <f t="shared" si="105"/>
        <v>0.96812716148615441</v>
      </c>
      <c r="AV137" s="278">
        <f t="shared" si="105"/>
        <v>0.95770782982537384</v>
      </c>
      <c r="AW137" s="278">
        <f t="shared" si="105"/>
        <v>0.95707187000243121</v>
      </c>
      <c r="AX137" s="278">
        <f t="shared" si="105"/>
        <v>0.94919877342796499</v>
      </c>
      <c r="AY137" s="278">
        <f t="shared" si="105"/>
        <v>0.94173693779480316</v>
      </c>
      <c r="AZ137" s="278">
        <f t="shared" si="105"/>
        <v>0.94029628746746252</v>
      </c>
      <c r="BA137" s="278">
        <f t="shared" si="105"/>
        <v>0.93369397649121333</v>
      </c>
      <c r="BB137" s="278">
        <f t="shared" si="105"/>
        <v>0.93120394194669698</v>
      </c>
      <c r="BC137" s="278">
        <f t="shared" si="105"/>
        <v>0.9352754992140706</v>
      </c>
      <c r="BD137" s="278">
        <f t="shared" si="105"/>
        <v>0.93314198945217275</v>
      </c>
      <c r="BE137" s="278">
        <f t="shared" si="105"/>
        <v>0.93287527777326351</v>
      </c>
      <c r="BF137" s="278">
        <f t="shared" si="105"/>
        <v>0.93507007252328767</v>
      </c>
      <c r="BG137" s="278">
        <f t="shared" si="105"/>
        <v>0.9344185848797818</v>
      </c>
      <c r="BH137" s="278">
        <f t="shared" si="105"/>
        <v>0.9368689142455402</v>
      </c>
      <c r="BI137" s="278">
        <f t="shared" si="105"/>
        <v>0.93669425857667821</v>
      </c>
      <c r="BJ137" s="278">
        <f t="shared" si="105"/>
        <v>0.93153580690342996</v>
      </c>
      <c r="BK137" s="278">
        <f t="shared" si="105"/>
        <v>0.93019198123472591</v>
      </c>
      <c r="BL137" s="278">
        <f t="shared" si="105"/>
        <v>0.93267308460748055</v>
      </c>
      <c r="BM137" s="278">
        <f t="shared" si="105"/>
        <v>0.93176789040660368</v>
      </c>
      <c r="BN137" s="278">
        <f t="shared" si="105"/>
        <v>0.92989509583977137</v>
      </c>
      <c r="BO137" s="278">
        <f t="shared" si="105"/>
        <v>0.92879308025235019</v>
      </c>
      <c r="BP137" s="278">
        <f t="shared" si="105"/>
        <v>0.92610187728555438</v>
      </c>
      <c r="BQ137" s="278">
        <f t="shared" si="105"/>
        <v>0.92465673014534067</v>
      </c>
      <c r="BR137" s="278">
        <f t="shared" si="105"/>
        <v>0.9227446857013144</v>
      </c>
      <c r="BS137" s="278">
        <f t="shared" si="105"/>
        <v>0.91886627983478752</v>
      </c>
      <c r="BT137" s="278">
        <f t="shared" si="105"/>
        <v>0.91868760843481545</v>
      </c>
      <c r="BU137" s="278">
        <f t="shared" si="105"/>
        <v>0.91645809213821694</v>
      </c>
      <c r="BV137" s="278">
        <f t="shared" si="105"/>
        <v>0.91819620890354048</v>
      </c>
      <c r="BW137" s="278">
        <f t="shared" si="105"/>
        <v>0.9181578793891223</v>
      </c>
      <c r="BX137" s="278">
        <f t="shared" si="105"/>
        <v>0.91488821813986432</v>
      </c>
      <c r="BY137" s="278">
        <f t="shared" si="105"/>
        <v>0.9126283423644147</v>
      </c>
      <c r="BZ137" s="278">
        <f t="shared" ref="BZ137:EK137" si="106">BZ118/$Z118</f>
        <v>0.91111305998118397</v>
      </c>
      <c r="CA137" s="278">
        <f t="shared" si="106"/>
        <v>0.90718142515747413</v>
      </c>
      <c r="CB137" s="278">
        <f t="shared" si="106"/>
        <v>0.90024882831010422</v>
      </c>
      <c r="CC137" s="278">
        <f t="shared" si="106"/>
        <v>0.90236544483133585</v>
      </c>
      <c r="CD137" s="278">
        <f t="shared" si="106"/>
        <v>0.90175435933328341</v>
      </c>
      <c r="CE137" s="278">
        <f t="shared" si="106"/>
        <v>0.89713381224630595</v>
      </c>
      <c r="CF137" s="278">
        <f t="shared" si="106"/>
        <v>0.89070247852135187</v>
      </c>
      <c r="CG137" s="278">
        <f t="shared" si="106"/>
        <v>0.88682544760197168</v>
      </c>
      <c r="CH137" s="278">
        <f t="shared" si="106"/>
        <v>0.88295151410558836</v>
      </c>
      <c r="CI137" s="278">
        <f t="shared" si="106"/>
        <v>0.87859293967677543</v>
      </c>
      <c r="CJ137" s="278">
        <f t="shared" si="106"/>
        <v>0.87336702683582057</v>
      </c>
      <c r="CK137" s="278">
        <f t="shared" si="106"/>
        <v>0.86477060073538792</v>
      </c>
      <c r="CL137" s="278">
        <f t="shared" si="106"/>
        <v>0.85897057557191603</v>
      </c>
      <c r="CM137" s="278">
        <f t="shared" si="106"/>
        <v>0.85605392634971456</v>
      </c>
      <c r="CN137" s="278">
        <f t="shared" si="106"/>
        <v>0.85139979244225716</v>
      </c>
      <c r="CO137" s="278">
        <f t="shared" si="106"/>
        <v>0.84663520698663663</v>
      </c>
      <c r="CP137" s="278">
        <f t="shared" si="106"/>
        <v>0.8340527810902072</v>
      </c>
      <c r="CQ137" s="278">
        <f t="shared" si="106"/>
        <v>0.83059905815039292</v>
      </c>
      <c r="CR137" s="278">
        <f t="shared" si="106"/>
        <v>0.82648327070762229</v>
      </c>
      <c r="CS137" s="278">
        <f t="shared" si="106"/>
        <v>0.8202409296401465</v>
      </c>
      <c r="CT137" s="278">
        <f t="shared" si="106"/>
        <v>0.81415818375975402</v>
      </c>
      <c r="CU137" s="278">
        <f t="shared" si="106"/>
        <v>0.80720799160713386</v>
      </c>
      <c r="CV137" s="278">
        <f t="shared" si="106"/>
        <v>0.80144818644135274</v>
      </c>
      <c r="CW137" s="278">
        <f t="shared" si="106"/>
        <v>0.80399679009793446</v>
      </c>
      <c r="CX137" s="278">
        <f t="shared" si="106"/>
        <v>0.79766024159501048</v>
      </c>
      <c r="CY137" s="278">
        <f t="shared" si="106"/>
        <v>0.78738224333978335</v>
      </c>
      <c r="CZ137" s="278">
        <f t="shared" si="106"/>
        <v>0.78775092107269717</v>
      </c>
      <c r="DA137" s="278">
        <f t="shared" si="106"/>
        <v>0.78531397342290199</v>
      </c>
      <c r="DB137" s="278">
        <f t="shared" si="106"/>
        <v>0.78614956379206213</v>
      </c>
      <c r="DC137" s="278">
        <f t="shared" si="106"/>
        <v>0.78805919422095239</v>
      </c>
      <c r="DD137" s="278">
        <f t="shared" si="106"/>
        <v>0.78728276423173948</v>
      </c>
      <c r="DE137" s="278">
        <f t="shared" si="106"/>
        <v>0.78682895446856549</v>
      </c>
      <c r="DF137" s="278">
        <f t="shared" si="106"/>
        <v>0.79009788262977509</v>
      </c>
      <c r="DG137" s="278">
        <f t="shared" si="106"/>
        <v>0.79157065653811565</v>
      </c>
      <c r="DH137" s="278">
        <f t="shared" si="106"/>
        <v>0.79243957342528615</v>
      </c>
      <c r="DI137" s="278">
        <f t="shared" si="106"/>
        <v>0.79115948747511278</v>
      </c>
      <c r="DJ137" s="278">
        <f t="shared" si="106"/>
        <v>0.79602204783204222</v>
      </c>
      <c r="DK137" s="278">
        <f t="shared" si="106"/>
        <v>0.80050259114173716</v>
      </c>
      <c r="DL137" s="278">
        <f t="shared" si="106"/>
        <v>0.80167681963325643</v>
      </c>
      <c r="DM137" s="278">
        <f t="shared" si="106"/>
        <v>0.79919214085711887</v>
      </c>
      <c r="DN137" s="278">
        <f t="shared" si="106"/>
        <v>0.80283019082000584</v>
      </c>
      <c r="DO137" s="278">
        <f t="shared" si="106"/>
        <v>0.80343262338829524</v>
      </c>
      <c r="DP137" s="278">
        <f t="shared" si="106"/>
        <v>0.80295191809390798</v>
      </c>
      <c r="DQ137" s="278">
        <f t="shared" si="106"/>
        <v>0.80750694245149657</v>
      </c>
      <c r="DR137" s="278">
        <f t="shared" si="106"/>
        <v>0.81000974549215843</v>
      </c>
      <c r="DS137" s="278">
        <f t="shared" si="106"/>
        <v>0.8125462494064486</v>
      </c>
      <c r="DT137" s="278">
        <f t="shared" si="106"/>
        <v>0.81644552480880161</v>
      </c>
      <c r="DU137" s="278">
        <f t="shared" si="106"/>
        <v>0.81972925467093316</v>
      </c>
      <c r="DV137" s="278">
        <f t="shared" si="106"/>
        <v>0.82056572014214446</v>
      </c>
      <c r="DW137" s="278">
        <f t="shared" si="106"/>
        <v>0.8262000328360446</v>
      </c>
      <c r="DX137" s="278">
        <f t="shared" si="106"/>
        <v>0.83097252805390387</v>
      </c>
      <c r="DY137" s="278">
        <f t="shared" si="106"/>
        <v>0.83353557575476789</v>
      </c>
      <c r="DZ137" s="278">
        <f t="shared" si="106"/>
        <v>0.8341856472706527</v>
      </c>
      <c r="EA137" s="278">
        <f t="shared" si="106"/>
        <v>0.83394799341286929</v>
      </c>
      <c r="EB137" s="278">
        <f t="shared" si="106"/>
        <v>0.8376039812959668</v>
      </c>
      <c r="EC137" s="278">
        <f t="shared" si="106"/>
        <v>0.83936490533762464</v>
      </c>
      <c r="ED137" s="278">
        <f t="shared" si="106"/>
        <v>0.84159411211677315</v>
      </c>
      <c r="EE137" s="278">
        <f t="shared" si="106"/>
        <v>0.84934721399204771</v>
      </c>
      <c r="EF137" s="278">
        <f t="shared" si="106"/>
        <v>0.8541611826195229</v>
      </c>
      <c r="EG137" s="278">
        <f t="shared" si="106"/>
        <v>0.85893781884474973</v>
      </c>
      <c r="EH137" s="278">
        <f t="shared" si="106"/>
        <v>0.86269293542872072</v>
      </c>
      <c r="EI137" s="278">
        <f t="shared" si="106"/>
        <v>0.86534013141267196</v>
      </c>
      <c r="EJ137" s="278">
        <f t="shared" si="106"/>
        <v>0.86421495505006063</v>
      </c>
      <c r="EK137" s="278">
        <f t="shared" si="106"/>
        <v>0.87091077802636785</v>
      </c>
      <c r="EL137" s="278">
        <f t="shared" ref="EL137:FB137" si="107">EL118/$Z118</f>
        <v>0.87628902153370514</v>
      </c>
      <c r="EM137" s="278">
        <f t="shared" si="107"/>
        <v>0.87721500882145886</v>
      </c>
      <c r="EN137" s="278">
        <f t="shared" si="107"/>
        <v>0.88125584099637055</v>
      </c>
      <c r="EO137" s="278">
        <f t="shared" si="107"/>
        <v>0.8822420966020198</v>
      </c>
      <c r="EP137" s="278">
        <f t="shared" si="107"/>
        <v>0.88223144417557431</v>
      </c>
      <c r="EQ137" s="278">
        <f t="shared" si="107"/>
        <v>0.87812136662031415</v>
      </c>
      <c r="ER137" s="278">
        <f t="shared" si="107"/>
        <v>0.87990923370240781</v>
      </c>
      <c r="ES137" s="278">
        <f t="shared" si="107"/>
        <v>0.87611391114478687</v>
      </c>
      <c r="ET137" s="278">
        <f t="shared" si="107"/>
        <v>0.87943404242417411</v>
      </c>
      <c r="EU137" s="278">
        <f t="shared" si="107"/>
        <v>0.88253888819969628</v>
      </c>
      <c r="EV137" s="278">
        <f t="shared" si="107"/>
        <v>0.88270498818635579</v>
      </c>
      <c r="EW137" s="278">
        <f t="shared" si="107"/>
        <v>0.88295792083380042</v>
      </c>
      <c r="EX137" s="278">
        <f t="shared" si="107"/>
        <v>0.88147868131953899</v>
      </c>
      <c r="EY137" s="278">
        <f t="shared" si="107"/>
        <v>0.88312608267420867</v>
      </c>
      <c r="EZ137" s="278">
        <f t="shared" si="107"/>
        <v>0.88397276692179094</v>
      </c>
      <c r="FA137" s="278">
        <f t="shared" si="107"/>
        <v>0.88455356696699072</v>
      </c>
      <c r="FB137" s="278">
        <f t="shared" si="107"/>
        <v>0.88875928542395721</v>
      </c>
      <c r="FC137" s="278">
        <f t="shared" ref="FC137:FD137" si="108">FC118/$Z118</f>
        <v>0.89071483925423134</v>
      </c>
      <c r="FD137" s="278">
        <f t="shared" si="108"/>
        <v>0.89264885519218917</v>
      </c>
    </row>
    <row r="138" spans="1:160" s="12" customFormat="1" ht="15">
      <c r="A138" s="265" t="s">
        <v>27</v>
      </c>
      <c r="B138" s="274"/>
      <c r="C138" s="274"/>
      <c r="D138" s="274"/>
      <c r="E138" s="274"/>
      <c r="F138" s="274"/>
      <c r="G138" s="274"/>
      <c r="H138" s="274"/>
      <c r="I138" s="274"/>
      <c r="J138" s="274"/>
      <c r="K138" s="274"/>
      <c r="L138" s="274"/>
      <c r="M138" s="272">
        <f>M119/$Z119</f>
        <v>1.0571112292259011</v>
      </c>
      <c r="N138" s="272">
        <f t="shared" ref="N138:AS138" si="109">N119/$Z119</f>
        <v>1.0533900569338808</v>
      </c>
      <c r="O138" s="272">
        <f t="shared" si="109"/>
        <v>1.050275155137679</v>
      </c>
      <c r="P138" s="272">
        <f t="shared" si="109"/>
        <v>1.043123810618608</v>
      </c>
      <c r="Q138" s="272">
        <f t="shared" si="109"/>
        <v>1.0400291863568636</v>
      </c>
      <c r="R138" s="272">
        <f t="shared" si="109"/>
        <v>1.035654000537886</v>
      </c>
      <c r="S138" s="272">
        <f t="shared" si="109"/>
        <v>1.0302192035872386</v>
      </c>
      <c r="T138" s="272">
        <f t="shared" si="109"/>
        <v>1.023234792975376</v>
      </c>
      <c r="U138" s="272">
        <f t="shared" si="109"/>
        <v>1.0160634074324006</v>
      </c>
      <c r="V138" s="272">
        <f t="shared" si="109"/>
        <v>1.0129332989152737</v>
      </c>
      <c r="W138" s="272">
        <f t="shared" si="109"/>
        <v>1.0097588568398572</v>
      </c>
      <c r="X138" s="272">
        <f t="shared" si="109"/>
        <v>1.0068672227102318</v>
      </c>
      <c r="Y138" s="272">
        <f t="shared" si="109"/>
        <v>1.001623011848644</v>
      </c>
      <c r="Z138" s="272">
        <f t="shared" si="109"/>
        <v>1</v>
      </c>
      <c r="AA138" s="272">
        <f t="shared" si="109"/>
        <v>0.9954326280785456</v>
      </c>
      <c r="AB138" s="272">
        <f t="shared" si="109"/>
        <v>0.9939784671688231</v>
      </c>
      <c r="AC138" s="272">
        <f t="shared" si="109"/>
        <v>0.98840387737682267</v>
      </c>
      <c r="AD138" s="272">
        <f t="shared" si="109"/>
        <v>0.98340874616280516</v>
      </c>
      <c r="AE138" s="272">
        <f t="shared" si="109"/>
        <v>0.980711148372999</v>
      </c>
      <c r="AF138" s="272">
        <f t="shared" si="109"/>
        <v>0.97639145151762452</v>
      </c>
      <c r="AG138" s="272">
        <f t="shared" si="109"/>
        <v>0.97438370758977855</v>
      </c>
      <c r="AH138" s="272">
        <f t="shared" si="109"/>
        <v>0.96789260271713562</v>
      </c>
      <c r="AI138" s="272">
        <f t="shared" si="109"/>
        <v>0.9668137648741838</v>
      </c>
      <c r="AJ138" s="272">
        <f t="shared" si="109"/>
        <v>0.96370114174560384</v>
      </c>
      <c r="AK138" s="272">
        <f t="shared" si="109"/>
        <v>0.95843160421304985</v>
      </c>
      <c r="AL138" s="272">
        <f t="shared" si="109"/>
        <v>0.95402079397340167</v>
      </c>
      <c r="AM138" s="272">
        <f t="shared" si="109"/>
        <v>0.95292544691213699</v>
      </c>
      <c r="AN138" s="272">
        <f t="shared" si="109"/>
        <v>0.94422154934381342</v>
      </c>
      <c r="AO138" s="272">
        <f t="shared" si="109"/>
        <v>0.93993580659734344</v>
      </c>
      <c r="AP138" s="272">
        <f t="shared" si="109"/>
        <v>0.93168498503949937</v>
      </c>
      <c r="AQ138" s="272">
        <f t="shared" si="109"/>
        <v>0.92024244909025121</v>
      </c>
      <c r="AR138" s="272">
        <f t="shared" si="109"/>
        <v>0.9149033046194156</v>
      </c>
      <c r="AS138" s="272">
        <f t="shared" si="109"/>
        <v>0.90712608198308908</v>
      </c>
      <c r="AT138" s="272">
        <f t="shared" ref="AT138:BY138" si="110">AT119/$Z119</f>
        <v>0.90286354322582163</v>
      </c>
      <c r="AU138" s="272">
        <f t="shared" si="110"/>
        <v>0.89522704662713726</v>
      </c>
      <c r="AV138" s="272">
        <f t="shared" si="110"/>
        <v>0.88813856415207681</v>
      </c>
      <c r="AW138" s="272">
        <f t="shared" si="110"/>
        <v>0.88593885741499812</v>
      </c>
      <c r="AX138" s="272">
        <f t="shared" si="110"/>
        <v>0.88095252361778209</v>
      </c>
      <c r="AY138" s="272">
        <f t="shared" si="110"/>
        <v>0.87435796211274264</v>
      </c>
      <c r="AZ138" s="272">
        <f t="shared" si="110"/>
        <v>0.87086953882665752</v>
      </c>
      <c r="BA138" s="272">
        <f t="shared" si="110"/>
        <v>0.86744255327638076</v>
      </c>
      <c r="BB138" s="272">
        <f t="shared" si="110"/>
        <v>0.86382637268579865</v>
      </c>
      <c r="BC138" s="272">
        <f t="shared" si="110"/>
        <v>0.86313110012561511</v>
      </c>
      <c r="BD138" s="272">
        <f t="shared" si="110"/>
        <v>0.86009913258046577</v>
      </c>
      <c r="BE138" s="272">
        <f t="shared" si="110"/>
        <v>0.85822048277039698</v>
      </c>
      <c r="BF138" s="272">
        <f t="shared" si="110"/>
        <v>0.85535029689629882</v>
      </c>
      <c r="BG138" s="272">
        <f t="shared" si="110"/>
        <v>0.85212251458039057</v>
      </c>
      <c r="BH138" s="272">
        <f t="shared" si="110"/>
        <v>0.84885287425911937</v>
      </c>
      <c r="BI138" s="272">
        <f t="shared" si="110"/>
        <v>0.845214930649684</v>
      </c>
      <c r="BJ138" s="272">
        <f t="shared" si="110"/>
        <v>0.83913527588284609</v>
      </c>
      <c r="BK138" s="272">
        <f t="shared" si="110"/>
        <v>0.83571674402528584</v>
      </c>
      <c r="BL138" s="272">
        <f t="shared" si="110"/>
        <v>0.83354245949843286</v>
      </c>
      <c r="BM138" s="272">
        <f t="shared" si="110"/>
        <v>0.82941440257396015</v>
      </c>
      <c r="BN138" s="272">
        <f t="shared" si="110"/>
        <v>0.82577774273810867</v>
      </c>
      <c r="BO138" s="272">
        <f t="shared" si="110"/>
        <v>0.82166843589448568</v>
      </c>
      <c r="BP138" s="272">
        <f t="shared" si="110"/>
        <v>0.81818856236580739</v>
      </c>
      <c r="BQ138" s="272">
        <f t="shared" si="110"/>
        <v>0.81306735374388328</v>
      </c>
      <c r="BR138" s="272">
        <f t="shared" si="110"/>
        <v>0.81066558803119815</v>
      </c>
      <c r="BS138" s="272">
        <f t="shared" si="110"/>
        <v>0.80491155763071998</v>
      </c>
      <c r="BT138" s="272">
        <f t="shared" si="110"/>
        <v>0.80250788809054285</v>
      </c>
      <c r="BU138" s="272">
        <f t="shared" si="110"/>
        <v>0.79847136334929758</v>
      </c>
      <c r="BV138" s="272">
        <f t="shared" si="110"/>
        <v>0.79660553380876209</v>
      </c>
      <c r="BW138" s="272">
        <f t="shared" si="110"/>
        <v>0.79388007375666991</v>
      </c>
      <c r="BX138" s="272">
        <f t="shared" si="110"/>
        <v>0.78753468659108716</v>
      </c>
      <c r="BY138" s="272">
        <f t="shared" si="110"/>
        <v>0.78401574966620846</v>
      </c>
      <c r="BZ138" s="272">
        <f t="shared" ref="BZ138:DE138" si="111">BZ119/$Z119</f>
        <v>0.77912614427863125</v>
      </c>
      <c r="CA138" s="272">
        <f t="shared" si="111"/>
        <v>0.77483428832461798</v>
      </c>
      <c r="CB138" s="272">
        <f t="shared" si="111"/>
        <v>0.76673131905778069</v>
      </c>
      <c r="CC138" s="272">
        <f t="shared" si="111"/>
        <v>0.76576386903147131</v>
      </c>
      <c r="CD138" s="272">
        <f t="shared" si="111"/>
        <v>0.76223796304999358</v>
      </c>
      <c r="CE138" s="272">
        <f t="shared" si="111"/>
        <v>0.75912475970975013</v>
      </c>
      <c r="CF138" s="272">
        <f t="shared" si="111"/>
        <v>0.75415608434917991</v>
      </c>
      <c r="CG138" s="272">
        <f t="shared" si="111"/>
        <v>0.74993047809862656</v>
      </c>
      <c r="CH138" s="272">
        <f t="shared" si="111"/>
        <v>0.74642718225190452</v>
      </c>
      <c r="CI138" s="272">
        <f t="shared" si="111"/>
        <v>0.74202512263219655</v>
      </c>
      <c r="CJ138" s="272">
        <f t="shared" si="111"/>
        <v>0.7408640585898435</v>
      </c>
      <c r="CK138" s="272">
        <f t="shared" si="111"/>
        <v>0.73311327994271758</v>
      </c>
      <c r="CL138" s="272">
        <f t="shared" si="111"/>
        <v>0.72926677115821892</v>
      </c>
      <c r="CM138" s="272">
        <f t="shared" si="111"/>
        <v>0.72838811983804974</v>
      </c>
      <c r="CN138" s="272">
        <f t="shared" si="111"/>
        <v>0.72380792135053595</v>
      </c>
      <c r="CO138" s="272">
        <f t="shared" si="111"/>
        <v>0.72029894895395252</v>
      </c>
      <c r="CP138" s="272">
        <f t="shared" si="111"/>
        <v>0.71099083068522284</v>
      </c>
      <c r="CQ138" s="272">
        <f t="shared" si="111"/>
        <v>0.70609390691490137</v>
      </c>
      <c r="CR138" s="272">
        <f t="shared" si="111"/>
        <v>0.70262339532691753</v>
      </c>
      <c r="CS138" s="272">
        <f t="shared" si="111"/>
        <v>0.69791868826805825</v>
      </c>
      <c r="CT138" s="272">
        <f t="shared" si="111"/>
        <v>0.69273101161383344</v>
      </c>
      <c r="CU138" s="272">
        <f t="shared" si="111"/>
        <v>0.68750510994615699</v>
      </c>
      <c r="CV138" s="272">
        <f t="shared" si="111"/>
        <v>0.68200780806302796</v>
      </c>
      <c r="CW138" s="272">
        <f t="shared" si="111"/>
        <v>0.68165181852148626</v>
      </c>
      <c r="CX138" s="272">
        <f t="shared" si="111"/>
        <v>0.67928091577373995</v>
      </c>
      <c r="CY138" s="272">
        <f t="shared" si="111"/>
        <v>0.6716186476386844</v>
      </c>
      <c r="CZ138" s="272">
        <f t="shared" si="111"/>
        <v>0.67215500300220832</v>
      </c>
      <c r="DA138" s="272">
        <f t="shared" si="111"/>
        <v>0.66868173173767642</v>
      </c>
      <c r="DB138" s="272">
        <f t="shared" si="111"/>
        <v>0.66818906834177838</v>
      </c>
      <c r="DC138" s="272">
        <f t="shared" si="111"/>
        <v>0.66970366790950231</v>
      </c>
      <c r="DD138" s="272">
        <f t="shared" si="111"/>
        <v>0.66881022262707868</v>
      </c>
      <c r="DE138" s="272">
        <f t="shared" si="111"/>
        <v>0.66699645141534936</v>
      </c>
      <c r="DF138" s="272">
        <f t="shared" ref="DF138:EK138" si="112">DF119/$Z119</f>
        <v>0.66847575157608863</v>
      </c>
      <c r="DG138" s="272">
        <f t="shared" si="112"/>
        <v>0.66983027243771986</v>
      </c>
      <c r="DH138" s="272">
        <f t="shared" si="112"/>
        <v>0.66918517184515791</v>
      </c>
      <c r="DI138" s="272">
        <f t="shared" si="112"/>
        <v>0.66934144289626663</v>
      </c>
      <c r="DJ138" s="272">
        <f t="shared" si="112"/>
        <v>0.66974906284208657</v>
      </c>
      <c r="DK138" s="272">
        <f t="shared" si="112"/>
        <v>0.67023134251831507</v>
      </c>
      <c r="DL138" s="272">
        <f t="shared" si="112"/>
        <v>0.66841733551143767</v>
      </c>
      <c r="DM138" s="272">
        <f t="shared" si="112"/>
        <v>0.66539658133555313</v>
      </c>
      <c r="DN138" s="272">
        <f t="shared" si="112"/>
        <v>0.66752879826135603</v>
      </c>
      <c r="DO138" s="272">
        <f t="shared" si="112"/>
        <v>0.66692239427254163</v>
      </c>
      <c r="DP138" s="272">
        <f t="shared" si="112"/>
        <v>0.66496731190187697</v>
      </c>
      <c r="DQ138" s="272">
        <f t="shared" si="112"/>
        <v>0.66756657788397222</v>
      </c>
      <c r="DR138" s="272">
        <f t="shared" si="112"/>
        <v>0.66921604354325048</v>
      </c>
      <c r="DS138" s="272">
        <f t="shared" si="112"/>
        <v>0.66862087039000817</v>
      </c>
      <c r="DT138" s="272">
        <f t="shared" si="112"/>
        <v>0.66901914586144084</v>
      </c>
      <c r="DU138" s="272">
        <f t="shared" si="112"/>
        <v>0.67008988289576776</v>
      </c>
      <c r="DV138" s="272">
        <f t="shared" si="112"/>
        <v>0.66996114747806379</v>
      </c>
      <c r="DW138" s="272">
        <f t="shared" si="112"/>
        <v>0.67224031718004895</v>
      </c>
      <c r="DX138" s="272">
        <f t="shared" si="112"/>
        <v>0.67487889108664645</v>
      </c>
      <c r="DY138" s="272">
        <f t="shared" si="112"/>
        <v>0.67425940483369007</v>
      </c>
      <c r="DZ138" s="272">
        <f t="shared" si="112"/>
        <v>0.6732472410607796</v>
      </c>
      <c r="EA138" s="272">
        <f t="shared" si="112"/>
        <v>0.67151475804306615</v>
      </c>
      <c r="EB138" s="272">
        <f t="shared" si="112"/>
        <v>0.67258871761108352</v>
      </c>
      <c r="EC138" s="272">
        <f t="shared" si="112"/>
        <v>0.67240911157346739</v>
      </c>
      <c r="ED138" s="272">
        <f t="shared" si="112"/>
        <v>0.67059486877144203</v>
      </c>
      <c r="EE138" s="272">
        <f t="shared" si="112"/>
        <v>0.67525946445566509</v>
      </c>
      <c r="EF138" s="272">
        <f t="shared" si="112"/>
        <v>0.67694808084267999</v>
      </c>
      <c r="EG138" s="272">
        <f t="shared" si="112"/>
        <v>0.67601273388912542</v>
      </c>
      <c r="EH138" s="272">
        <f t="shared" si="112"/>
        <v>0.67756138402286425</v>
      </c>
      <c r="EI138" s="272">
        <f t="shared" si="112"/>
        <v>0.67972663846886061</v>
      </c>
      <c r="EJ138" s="272">
        <f t="shared" si="112"/>
        <v>0.67959296881935405</v>
      </c>
      <c r="EK138" s="272">
        <f t="shared" si="112"/>
        <v>0.6848347997592571</v>
      </c>
      <c r="EL138" s="272">
        <f t="shared" ref="EL138:FB138" si="113">EL119/$Z119</f>
        <v>0.68809566326112725</v>
      </c>
      <c r="EM138" s="272">
        <f t="shared" si="113"/>
        <v>0.68850447964899497</v>
      </c>
      <c r="EN138" s="272">
        <f t="shared" si="113"/>
        <v>0.69102804665539941</v>
      </c>
      <c r="EO138" s="272">
        <f t="shared" si="113"/>
        <v>0.69107917926992057</v>
      </c>
      <c r="EP138" s="272">
        <f t="shared" si="113"/>
        <v>0.69146404061737299</v>
      </c>
      <c r="EQ138" s="272">
        <f t="shared" si="113"/>
        <v>0.68904051188583437</v>
      </c>
      <c r="ER138" s="272">
        <f t="shared" si="113"/>
        <v>0.69160324708628307</v>
      </c>
      <c r="ES138" s="272">
        <f t="shared" si="113"/>
        <v>0.69408182088517023</v>
      </c>
      <c r="ET138" s="272">
        <f t="shared" si="113"/>
        <v>0.69503258185488714</v>
      </c>
      <c r="EU138" s="272">
        <f t="shared" si="113"/>
        <v>0.69722271705558403</v>
      </c>
      <c r="EV138" s="272">
        <f t="shared" si="113"/>
        <v>0.69619518293227944</v>
      </c>
      <c r="EW138" s="272">
        <f t="shared" si="113"/>
        <v>0.69667741020958607</v>
      </c>
      <c r="EX138" s="272">
        <f t="shared" si="113"/>
        <v>0.69669064093734001</v>
      </c>
      <c r="EY138" s="272">
        <f t="shared" si="113"/>
        <v>0.69804225365881134</v>
      </c>
      <c r="EZ138" s="272">
        <f t="shared" si="113"/>
        <v>0.69798443144860733</v>
      </c>
      <c r="FA138" s="272">
        <f t="shared" si="113"/>
        <v>0.69907401462847418</v>
      </c>
      <c r="FB138" s="272">
        <f t="shared" si="113"/>
        <v>0.70373828718601283</v>
      </c>
      <c r="FC138" s="272">
        <f t="shared" ref="FC138:FD138" si="114">FC119/$Z119</f>
        <v>0.70551622626838595</v>
      </c>
      <c r="FD138" s="272">
        <f t="shared" si="114"/>
        <v>0.70927805047828807</v>
      </c>
    </row>
    <row r="139" spans="1:160" s="12" customFormat="1" ht="15">
      <c r="A139" s="265" t="s">
        <v>21</v>
      </c>
      <c r="B139" s="274"/>
      <c r="C139" s="274"/>
      <c r="D139" s="274"/>
      <c r="E139" s="274"/>
      <c r="F139" s="274"/>
      <c r="G139" s="274"/>
      <c r="H139" s="274"/>
      <c r="I139" s="274"/>
      <c r="J139" s="274"/>
      <c r="K139" s="274"/>
      <c r="L139" s="274"/>
      <c r="M139" s="272">
        <f>M120/$Z120</f>
        <v>0.95787269425200394</v>
      </c>
      <c r="N139" s="272">
        <f t="shared" ref="N139:AS139" si="115">N120/$Z120</f>
        <v>0.96133393526342226</v>
      </c>
      <c r="O139" s="272">
        <f t="shared" si="115"/>
        <v>0.96274885007106614</v>
      </c>
      <c r="P139" s="272">
        <f t="shared" si="115"/>
        <v>0.96984566425421104</v>
      </c>
      <c r="Q139" s="272">
        <f t="shared" si="115"/>
        <v>0.96608438634174232</v>
      </c>
      <c r="R139" s="272">
        <f t="shared" si="115"/>
        <v>0.97124185711051525</v>
      </c>
      <c r="S139" s="272">
        <f t="shared" si="115"/>
        <v>0.97608383025502132</v>
      </c>
      <c r="T139" s="272">
        <f t="shared" si="115"/>
        <v>0.97791360553019735</v>
      </c>
      <c r="U139" s="272">
        <f t="shared" si="115"/>
        <v>0.97973736575505777</v>
      </c>
      <c r="V139" s="272">
        <f t="shared" si="115"/>
        <v>0.98284480947715369</v>
      </c>
      <c r="W139" s="272">
        <f t="shared" si="115"/>
        <v>0.98957804086400125</v>
      </c>
      <c r="X139" s="272">
        <f t="shared" si="115"/>
        <v>0.99438198916199116</v>
      </c>
      <c r="Y139" s="272">
        <f t="shared" si="115"/>
        <v>0.9934111413414014</v>
      </c>
      <c r="Z139" s="272">
        <f t="shared" si="115"/>
        <v>1</v>
      </c>
      <c r="AA139" s="272">
        <f t="shared" si="115"/>
        <v>1.0028397321940015</v>
      </c>
      <c r="AB139" s="272">
        <f t="shared" si="115"/>
        <v>1.0070580405226226</v>
      </c>
      <c r="AC139" s="272">
        <f t="shared" si="115"/>
        <v>1.0113139330582861</v>
      </c>
      <c r="AD139" s="272">
        <f t="shared" si="115"/>
        <v>1.0139666613629714</v>
      </c>
      <c r="AE139" s="272">
        <f t="shared" si="115"/>
        <v>1.0169218439895111</v>
      </c>
      <c r="AF139" s="272">
        <f t="shared" si="115"/>
        <v>1.0224542606402285</v>
      </c>
      <c r="AG139" s="272">
        <f t="shared" si="115"/>
        <v>1.0274118429677748</v>
      </c>
      <c r="AH139" s="272">
        <f t="shared" si="115"/>
        <v>1.0257615411772054</v>
      </c>
      <c r="AI139" s="272">
        <f t="shared" si="115"/>
        <v>1.0316878862881111</v>
      </c>
      <c r="AJ139" s="272">
        <f t="shared" si="115"/>
        <v>1.0343109493162277</v>
      </c>
      <c r="AK139" s="272">
        <f t="shared" si="115"/>
        <v>1.0346254437110736</v>
      </c>
      <c r="AL139" s="272">
        <f t="shared" si="115"/>
        <v>1.0360677726274541</v>
      </c>
      <c r="AM139" s="272">
        <f t="shared" si="115"/>
        <v>1.0384908091168443</v>
      </c>
      <c r="AN139" s="272">
        <f t="shared" si="115"/>
        <v>1.0269673274041842</v>
      </c>
      <c r="AO139" s="272">
        <f t="shared" si="115"/>
        <v>1.0309976442123481</v>
      </c>
      <c r="AP139" s="272">
        <f t="shared" si="115"/>
        <v>1.0239219252270007</v>
      </c>
      <c r="AQ139" s="272">
        <f t="shared" si="115"/>
        <v>1.0121676236339603</v>
      </c>
      <c r="AR139" s="272">
        <f t="shared" si="115"/>
        <v>1.0106736392021685</v>
      </c>
      <c r="AS139" s="272">
        <f t="shared" si="115"/>
        <v>1.0038742547287449</v>
      </c>
      <c r="AT139" s="272">
        <f t="shared" ref="AT139:BY139" si="116">AT120/$Z120</f>
        <v>0.99909099820340719</v>
      </c>
      <c r="AU139" s="272">
        <f t="shared" si="116"/>
        <v>0.9908326354935032</v>
      </c>
      <c r="AV139" s="272">
        <f t="shared" si="116"/>
        <v>0.97937587735191356</v>
      </c>
      <c r="AW139" s="272">
        <f t="shared" si="116"/>
        <v>0.9792269622336558</v>
      </c>
      <c r="AX139" s="272">
        <f t="shared" si="116"/>
        <v>0.97045475435695117</v>
      </c>
      <c r="AY139" s="272">
        <f t="shared" si="116"/>
        <v>0.96272279747348066</v>
      </c>
      <c r="AZ139" s="272">
        <f t="shared" si="116"/>
        <v>0.96191994663078628</v>
      </c>
      <c r="BA139" s="272">
        <f t="shared" si="116"/>
        <v>0.9543286486129704</v>
      </c>
      <c r="BB139" s="272">
        <f t="shared" si="116"/>
        <v>0.95218936358135764</v>
      </c>
      <c r="BC139" s="272">
        <f t="shared" si="116"/>
        <v>0.95774559794363523</v>
      </c>
      <c r="BD139" s="272">
        <f t="shared" si="116"/>
        <v>0.9558919218950831</v>
      </c>
      <c r="BE139" s="272">
        <f t="shared" si="116"/>
        <v>0.95612726456011121</v>
      </c>
      <c r="BF139" s="272">
        <f t="shared" si="116"/>
        <v>0.95989959846945117</v>
      </c>
      <c r="BG139" s="272">
        <f t="shared" si="116"/>
        <v>0.96005052371421917</v>
      </c>
      <c r="BH139" s="272">
        <f t="shared" si="116"/>
        <v>0.96428239517086212</v>
      </c>
      <c r="BI139" s="272">
        <f t="shared" si="116"/>
        <v>0.96518641536508654</v>
      </c>
      <c r="BJ139" s="272">
        <f t="shared" si="116"/>
        <v>0.96031488166086265</v>
      </c>
      <c r="BK139" s="272">
        <f t="shared" si="116"/>
        <v>0.95961724410221938</v>
      </c>
      <c r="BL139" s="272">
        <f t="shared" si="116"/>
        <v>0.96354831486052728</v>
      </c>
      <c r="BM139" s="272">
        <f t="shared" si="116"/>
        <v>0.96364691367069555</v>
      </c>
      <c r="BN139" s="272">
        <f t="shared" si="116"/>
        <v>0.96232349268298067</v>
      </c>
      <c r="BO139" s="272">
        <f t="shared" si="116"/>
        <v>0.96215812820485147</v>
      </c>
      <c r="BP139" s="272">
        <f t="shared" si="116"/>
        <v>0.95971256461705823</v>
      </c>
      <c r="BQ139" s="272">
        <f t="shared" si="116"/>
        <v>0.95941236379940942</v>
      </c>
      <c r="BR139" s="272">
        <f t="shared" si="116"/>
        <v>0.95765284797015815</v>
      </c>
      <c r="BS139" s="272">
        <f t="shared" si="116"/>
        <v>0.9543586242298947</v>
      </c>
      <c r="BT139" s="272">
        <f t="shared" si="116"/>
        <v>0.95487295087987767</v>
      </c>
      <c r="BU139" s="272">
        <f t="shared" si="116"/>
        <v>0.95320624553838329</v>
      </c>
      <c r="BV139" s="272">
        <f t="shared" si="116"/>
        <v>0.95606684762941352</v>
      </c>
      <c r="BW139" s="272">
        <f t="shared" si="116"/>
        <v>0.9568654519483023</v>
      </c>
      <c r="BX139" s="272">
        <f t="shared" si="116"/>
        <v>0.95455375647155249</v>
      </c>
      <c r="BY139" s="272">
        <f t="shared" si="116"/>
        <v>0.95268602795481871</v>
      </c>
      <c r="BZ139" s="272">
        <f t="shared" ref="BZ139:DE139" si="117">BZ120/$Z120</f>
        <v>0.95222171241047082</v>
      </c>
      <c r="CA139" s="272">
        <f t="shared" si="117"/>
        <v>0.94840227208092387</v>
      </c>
      <c r="CB139" s="272">
        <f t="shared" si="117"/>
        <v>0.94183419949528535</v>
      </c>
      <c r="CC139" s="272">
        <f t="shared" si="117"/>
        <v>0.94491137956250792</v>
      </c>
      <c r="CD139" s="272">
        <f t="shared" si="117"/>
        <v>0.9452081442214888</v>
      </c>
      <c r="CE139" s="272">
        <f t="shared" si="117"/>
        <v>0.94011811976362092</v>
      </c>
      <c r="CF139" s="272">
        <f t="shared" si="117"/>
        <v>0.93323122637955858</v>
      </c>
      <c r="CG139" s="272">
        <f t="shared" si="117"/>
        <v>0.92946276275306727</v>
      </c>
      <c r="CH139" s="272">
        <f t="shared" si="117"/>
        <v>0.92547339043279764</v>
      </c>
      <c r="CI139" s="272">
        <f t="shared" si="117"/>
        <v>0.92112835990406616</v>
      </c>
      <c r="CJ139" s="272">
        <f t="shared" si="117"/>
        <v>0.9146364090202499</v>
      </c>
      <c r="CK139" s="272">
        <f t="shared" si="117"/>
        <v>0.90577659751490325</v>
      </c>
      <c r="CL139" s="272">
        <f t="shared" si="117"/>
        <v>0.89936813002659455</v>
      </c>
      <c r="CM139" s="272">
        <f t="shared" si="117"/>
        <v>0.89581672585947791</v>
      </c>
      <c r="CN139" s="272">
        <f t="shared" si="117"/>
        <v>0.89113956402183148</v>
      </c>
      <c r="CO139" s="272">
        <f t="shared" si="117"/>
        <v>0.88598390524992876</v>
      </c>
      <c r="CP139" s="272">
        <f t="shared" si="117"/>
        <v>0.87238166330963496</v>
      </c>
      <c r="CQ139" s="272">
        <f t="shared" si="117"/>
        <v>0.86937743978429771</v>
      </c>
      <c r="CR139" s="272">
        <f t="shared" si="117"/>
        <v>0.86506067468632353</v>
      </c>
      <c r="CS139" s="272">
        <f t="shared" si="117"/>
        <v>0.85833942204123248</v>
      </c>
      <c r="CT139" s="272">
        <f t="shared" si="117"/>
        <v>0.85197789784768085</v>
      </c>
      <c r="CU139" s="272">
        <f t="shared" si="117"/>
        <v>0.8444906580804894</v>
      </c>
      <c r="CV139" s="272">
        <f t="shared" si="117"/>
        <v>0.83864909362704942</v>
      </c>
      <c r="CW139" s="272">
        <f t="shared" si="117"/>
        <v>0.84210236204979072</v>
      </c>
      <c r="CX139" s="272">
        <f t="shared" si="117"/>
        <v>0.83453067328967145</v>
      </c>
      <c r="CY139" s="272">
        <f t="shared" si="117"/>
        <v>0.82343797957931852</v>
      </c>
      <c r="CZ139" s="272">
        <f t="shared" si="117"/>
        <v>0.82375443242766522</v>
      </c>
      <c r="DA139" s="272">
        <f t="shared" si="117"/>
        <v>0.82164025819109576</v>
      </c>
      <c r="DB139" s="272">
        <f t="shared" si="117"/>
        <v>0.82288954655505342</v>
      </c>
      <c r="DC139" s="272">
        <f t="shared" si="117"/>
        <v>0.82492221331890225</v>
      </c>
      <c r="DD139" s="272">
        <f t="shared" si="117"/>
        <v>0.82418222891970794</v>
      </c>
      <c r="DE139" s="272">
        <f t="shared" si="117"/>
        <v>0.82415199282827478</v>
      </c>
      <c r="DF139" s="272">
        <f t="shared" ref="DF139:EK139" si="118">DF120/$Z120</f>
        <v>0.82797831863043592</v>
      </c>
      <c r="DG139" s="272">
        <f t="shared" si="118"/>
        <v>0.8294879236395718</v>
      </c>
      <c r="DH139" s="272">
        <f t="shared" si="118"/>
        <v>0.83082839649889983</v>
      </c>
      <c r="DI139" s="272">
        <f t="shared" si="118"/>
        <v>0.82910094271369683</v>
      </c>
      <c r="DJ139" s="272">
        <f t="shared" si="118"/>
        <v>0.83535103906977193</v>
      </c>
      <c r="DK139" s="272">
        <f t="shared" si="118"/>
        <v>0.84107688180292828</v>
      </c>
      <c r="DL139" s="272">
        <f t="shared" si="118"/>
        <v>0.84318182629630711</v>
      </c>
      <c r="DM139" s="272">
        <f t="shared" si="118"/>
        <v>0.840864113595305</v>
      </c>
      <c r="DN139" s="272">
        <f t="shared" si="118"/>
        <v>0.84497117040336678</v>
      </c>
      <c r="DO139" s="272">
        <f t="shared" si="118"/>
        <v>0.84595010727592979</v>
      </c>
      <c r="DP139" s="272">
        <f t="shared" si="118"/>
        <v>0.84592861155133792</v>
      </c>
      <c r="DQ139" s="272">
        <f t="shared" si="118"/>
        <v>0.85109277652612969</v>
      </c>
      <c r="DR139" s="272">
        <f t="shared" si="118"/>
        <v>0.85386136007715141</v>
      </c>
      <c r="DS139" s="272">
        <f t="shared" si="118"/>
        <v>0.85737325631275396</v>
      </c>
      <c r="DT139" s="272">
        <f t="shared" si="118"/>
        <v>0.86236295335689672</v>
      </c>
      <c r="DU139" s="272">
        <f t="shared" si="118"/>
        <v>0.86633594209368647</v>
      </c>
      <c r="DV139" s="272">
        <f t="shared" si="118"/>
        <v>0.86747302908980906</v>
      </c>
      <c r="DW139" s="272">
        <f t="shared" si="118"/>
        <v>0.87415233481480636</v>
      </c>
      <c r="DX139" s="272">
        <f t="shared" si="118"/>
        <v>0.8795894612881896</v>
      </c>
      <c r="DY139" s="272">
        <f t="shared" si="118"/>
        <v>0.88314374119912253</v>
      </c>
      <c r="DZ139" s="272">
        <f t="shared" si="118"/>
        <v>0.8843115326145824</v>
      </c>
      <c r="EA139" s="272">
        <f t="shared" si="118"/>
        <v>0.8845394583337568</v>
      </c>
      <c r="EB139" s="272">
        <f t="shared" si="118"/>
        <v>0.88899964490580907</v>
      </c>
      <c r="EC139" s="272">
        <f t="shared" si="118"/>
        <v>0.89136496655864561</v>
      </c>
      <c r="ED139" s="272">
        <f t="shared" si="118"/>
        <v>0.89485354637915238</v>
      </c>
      <c r="EE139" s="272">
        <f t="shared" si="118"/>
        <v>0.90356859457204364</v>
      </c>
      <c r="EF139" s="272">
        <f t="shared" si="118"/>
        <v>0.90935598558982345</v>
      </c>
      <c r="EG139" s="272">
        <f t="shared" si="118"/>
        <v>0.91591167642761251</v>
      </c>
      <c r="EH139" s="272">
        <f t="shared" si="118"/>
        <v>0.9203540191803038</v>
      </c>
      <c r="EI139" s="272">
        <f t="shared" si="118"/>
        <v>0.92315132070365313</v>
      </c>
      <c r="EJ139" s="272">
        <f t="shared" si="118"/>
        <v>0.92171732960260067</v>
      </c>
      <c r="EK139" s="272">
        <f t="shared" si="118"/>
        <v>0.92886601302300043</v>
      </c>
      <c r="EL139" s="272">
        <f t="shared" ref="EL139:FB139" si="119">EL120/$Z120</f>
        <v>0.93490373582979835</v>
      </c>
      <c r="EM139" s="272">
        <f t="shared" si="119"/>
        <v>0.93599080119606326</v>
      </c>
      <c r="EN139" s="272">
        <f t="shared" si="119"/>
        <v>0.94050420086846676</v>
      </c>
      <c r="EO139" s="272">
        <f t="shared" si="119"/>
        <v>0.94178170993523613</v>
      </c>
      <c r="EP139" s="272">
        <f t="shared" si="119"/>
        <v>0.94164787076580447</v>
      </c>
      <c r="EQ139" s="272">
        <f t="shared" si="119"/>
        <v>0.93701250061596897</v>
      </c>
      <c r="ER139" s="272">
        <f t="shared" si="119"/>
        <v>0.93855902722892293</v>
      </c>
      <c r="ES139" s="272">
        <f t="shared" si="119"/>
        <v>0.93280963654777438</v>
      </c>
      <c r="ET139" s="272">
        <f t="shared" si="119"/>
        <v>0.93686773204140217</v>
      </c>
      <c r="EU139" s="272">
        <f t="shared" si="119"/>
        <v>0.94025747362567758</v>
      </c>
      <c r="EV139" s="272">
        <f t="shared" si="119"/>
        <v>0.94079534296154144</v>
      </c>
      <c r="EW139" s="272">
        <f t="shared" si="119"/>
        <v>0.940976859490254</v>
      </c>
      <c r="EX139" s="272">
        <f t="shared" si="119"/>
        <v>0.93903277510774597</v>
      </c>
      <c r="EY139" s="272">
        <f t="shared" si="119"/>
        <v>0.94077230280728807</v>
      </c>
      <c r="EZ139" s="272">
        <f t="shared" si="119"/>
        <v>0.94190070468873777</v>
      </c>
      <c r="FA139" s="272">
        <f t="shared" si="119"/>
        <v>0.94232303910926862</v>
      </c>
      <c r="FB139" s="272">
        <f t="shared" si="119"/>
        <v>0.94638593627944234</v>
      </c>
      <c r="FC139" s="272">
        <f t="shared" ref="FC139:FD139" si="120">FC120/$Z120</f>
        <v>0.94839681000941189</v>
      </c>
      <c r="FD139" s="272">
        <f t="shared" si="120"/>
        <v>0.94976153667684815</v>
      </c>
    </row>
    <row r="140" spans="1:160" s="12" customFormat="1" ht="15"/>
    <row r="141" spans="1:160" s="12" customFormat="1" ht="15"/>
    <row r="142" spans="1:160" s="12" customFormat="1" ht="15"/>
    <row r="143" spans="1:160" s="12" customFormat="1" ht="15">
      <c r="A143" s="16" t="s">
        <v>266</v>
      </c>
    </row>
    <row r="144" spans="1:160" s="12" customFormat="1" ht="15">
      <c r="A144" s="16"/>
    </row>
    <row r="145" spans="1:160" s="12" customFormat="1" ht="15">
      <c r="A145" s="16" t="s">
        <v>285</v>
      </c>
    </row>
    <row r="146" spans="1:160" s="12" customFormat="1" ht="15">
      <c r="A146" s="332"/>
    </row>
    <row r="147" spans="1:160" s="12" customFormat="1" ht="15">
      <c r="A147" s="265" t="s">
        <v>41</v>
      </c>
      <c r="B147" s="265"/>
      <c r="C147" s="265"/>
      <c r="D147" s="265"/>
      <c r="E147" s="265"/>
      <c r="F147" s="265"/>
      <c r="G147" s="265"/>
      <c r="H147" s="265"/>
      <c r="I147" s="265"/>
      <c r="J147" s="265"/>
      <c r="K147" s="265"/>
      <c r="L147" s="265"/>
      <c r="M147" s="333">
        <f>SUM(B62:M62)</f>
        <v>1617.4175189999999</v>
      </c>
      <c r="N147" s="333">
        <f t="shared" ref="N147:BY147" si="121">SUM(C62:N62)</f>
        <v>1672.5880389999998</v>
      </c>
      <c r="O147" s="333">
        <f t="shared" si="121"/>
        <v>1698.8258069999999</v>
      </c>
      <c r="P147" s="333">
        <f t="shared" si="121"/>
        <v>1708.5993559999999</v>
      </c>
      <c r="Q147" s="333">
        <f t="shared" si="121"/>
        <v>1736.1508630000001</v>
      </c>
      <c r="R147" s="333">
        <f t="shared" si="121"/>
        <v>1734.9800340000002</v>
      </c>
      <c r="S147" s="333">
        <f t="shared" si="121"/>
        <v>1752.033383</v>
      </c>
      <c r="T147" s="333">
        <f t="shared" si="121"/>
        <v>1763.4757610000001</v>
      </c>
      <c r="U147" s="333">
        <f t="shared" si="121"/>
        <v>1776.2550719999999</v>
      </c>
      <c r="V147" s="333">
        <f t="shared" si="121"/>
        <v>1791.0523860000001</v>
      </c>
      <c r="W147" s="333">
        <f t="shared" si="121"/>
        <v>1804.2408129999999</v>
      </c>
      <c r="X147" s="333">
        <f t="shared" si="121"/>
        <v>1817.787233</v>
      </c>
      <c r="Y147" s="333">
        <f t="shared" si="121"/>
        <v>1833.1795479999998</v>
      </c>
      <c r="Z147" s="333">
        <f t="shared" si="121"/>
        <v>1813.3049209999999</v>
      </c>
      <c r="AA147" s="333">
        <f t="shared" si="121"/>
        <v>1825.7447829999999</v>
      </c>
      <c r="AB147" s="333">
        <f t="shared" si="121"/>
        <v>1796.711609</v>
      </c>
      <c r="AC147" s="333">
        <f t="shared" si="121"/>
        <v>1793.0464239999999</v>
      </c>
      <c r="AD147" s="333">
        <f t="shared" si="121"/>
        <v>1796.98947</v>
      </c>
      <c r="AE147" s="333">
        <f t="shared" si="121"/>
        <v>1797.6383609999998</v>
      </c>
      <c r="AF147" s="333">
        <f t="shared" si="121"/>
        <v>1799.4369329999997</v>
      </c>
      <c r="AG147" s="333">
        <f t="shared" si="121"/>
        <v>1803.3791369999997</v>
      </c>
      <c r="AH147" s="333">
        <f t="shared" si="121"/>
        <v>1794.1303469999998</v>
      </c>
      <c r="AI147" s="333">
        <f t="shared" si="121"/>
        <v>1793.2949099999998</v>
      </c>
      <c r="AJ147" s="333">
        <f t="shared" si="121"/>
        <v>1817.376025</v>
      </c>
      <c r="AK147" s="333">
        <f t="shared" si="121"/>
        <v>1833.9432829999998</v>
      </c>
      <c r="AL147" s="333">
        <f t="shared" si="121"/>
        <v>1833.6596440000001</v>
      </c>
      <c r="AM147" s="333">
        <f t="shared" si="121"/>
        <v>1832.0718140000001</v>
      </c>
      <c r="AN147" s="333">
        <f t="shared" si="121"/>
        <v>1839.267317</v>
      </c>
      <c r="AO147" s="333">
        <f t="shared" si="121"/>
        <v>1841.2182480000001</v>
      </c>
      <c r="AP147" s="333">
        <f t="shared" si="121"/>
        <v>1851.4335289999999</v>
      </c>
      <c r="AQ147" s="333">
        <f t="shared" si="121"/>
        <v>1854.7888700000001</v>
      </c>
      <c r="AR147" s="333">
        <f t="shared" si="121"/>
        <v>1852.7517610000002</v>
      </c>
      <c r="AS147" s="333">
        <f t="shared" si="121"/>
        <v>1863.7850620000002</v>
      </c>
      <c r="AT147" s="333">
        <f t="shared" si="121"/>
        <v>1872.2811200000003</v>
      </c>
      <c r="AU147" s="333">
        <f t="shared" si="121"/>
        <v>1877.7486770000003</v>
      </c>
      <c r="AV147" s="333">
        <f t="shared" si="121"/>
        <v>1825.6305890000001</v>
      </c>
      <c r="AW147" s="333">
        <f t="shared" si="121"/>
        <v>1828.3085200000003</v>
      </c>
      <c r="AX147" s="333">
        <f t="shared" si="121"/>
        <v>1816.2324390000001</v>
      </c>
      <c r="AY147" s="333">
        <f t="shared" si="121"/>
        <v>1785.151212</v>
      </c>
      <c r="AZ147" s="333">
        <f t="shared" si="121"/>
        <v>1747.3546229999999</v>
      </c>
      <c r="BA147" s="333">
        <f t="shared" si="121"/>
        <v>1730.607737</v>
      </c>
      <c r="BB147" s="333">
        <f t="shared" si="121"/>
        <v>1716.703172</v>
      </c>
      <c r="BC147" s="333">
        <f t="shared" si="121"/>
        <v>1698.236519</v>
      </c>
      <c r="BD147" s="333">
        <f t="shared" si="121"/>
        <v>1676.0545030000003</v>
      </c>
      <c r="BE147" s="333">
        <f t="shared" si="121"/>
        <v>1640.2700090000001</v>
      </c>
      <c r="BF147" s="333">
        <f t="shared" si="121"/>
        <v>1634.2088760000001</v>
      </c>
      <c r="BG147" s="333">
        <f t="shared" si="121"/>
        <v>1606.655021</v>
      </c>
      <c r="BH147" s="333">
        <f t="shared" si="121"/>
        <v>1631.011317</v>
      </c>
      <c r="BI147" s="333">
        <f t="shared" si="121"/>
        <v>1635.6021989999999</v>
      </c>
      <c r="BJ147" s="333">
        <f t="shared" si="121"/>
        <v>1611.3594879999998</v>
      </c>
      <c r="BK147" s="333">
        <f t="shared" si="121"/>
        <v>1639.354147</v>
      </c>
      <c r="BL147" s="333">
        <f t="shared" si="121"/>
        <v>1671.4068709999999</v>
      </c>
      <c r="BM147" s="333">
        <f t="shared" si="121"/>
        <v>1661.1615209999998</v>
      </c>
      <c r="BN147" s="333">
        <f t="shared" si="121"/>
        <v>1637.9510999999998</v>
      </c>
      <c r="BO147" s="333">
        <f t="shared" si="121"/>
        <v>1635.4555889999999</v>
      </c>
      <c r="BP147" s="333">
        <f t="shared" si="121"/>
        <v>1671.7766999999999</v>
      </c>
      <c r="BQ147" s="333">
        <f t="shared" si="121"/>
        <v>1656.4941649999998</v>
      </c>
      <c r="BR147" s="333">
        <f t="shared" si="121"/>
        <v>1623.9599270000001</v>
      </c>
      <c r="BS147" s="333">
        <f t="shared" si="121"/>
        <v>1626.715195</v>
      </c>
      <c r="BT147" s="333">
        <f t="shared" si="121"/>
        <v>1618.421165</v>
      </c>
      <c r="BU147" s="333">
        <f t="shared" si="121"/>
        <v>1623.1976409999997</v>
      </c>
      <c r="BV147" s="333">
        <f t="shared" si="121"/>
        <v>1630.7568919999999</v>
      </c>
      <c r="BW147" s="333">
        <f t="shared" si="121"/>
        <v>1626.7897989999999</v>
      </c>
      <c r="BX147" s="333">
        <f t="shared" si="121"/>
        <v>1651.8828439999997</v>
      </c>
      <c r="BY147" s="333">
        <f t="shared" si="121"/>
        <v>1665.5080689999998</v>
      </c>
      <c r="BZ147" s="333">
        <f t="shared" ref="BZ147:EK147" si="122">SUM(BO62:BZ62)</f>
        <v>1662.1125999999997</v>
      </c>
      <c r="CA147" s="333">
        <f t="shared" si="122"/>
        <v>1665.8478809999997</v>
      </c>
      <c r="CB147" s="333">
        <f t="shared" si="122"/>
        <v>1646.3879419999998</v>
      </c>
      <c r="CC147" s="333">
        <f t="shared" si="122"/>
        <v>1628.4632509999999</v>
      </c>
      <c r="CD147" s="333">
        <f t="shared" si="122"/>
        <v>1629.6649189999998</v>
      </c>
      <c r="CE147" s="333">
        <f t="shared" si="122"/>
        <v>1648.5090459999999</v>
      </c>
      <c r="CF147" s="333">
        <f t="shared" si="122"/>
        <v>1642.2424779999999</v>
      </c>
      <c r="CG147" s="333">
        <f t="shared" si="122"/>
        <v>1641.359406</v>
      </c>
      <c r="CH147" s="333">
        <f t="shared" si="122"/>
        <v>1629.4717799999999</v>
      </c>
      <c r="CI147" s="333">
        <f t="shared" si="122"/>
        <v>1639.3780389999999</v>
      </c>
      <c r="CJ147" s="333">
        <f t="shared" si="122"/>
        <v>1631.2756690000001</v>
      </c>
      <c r="CK147" s="333">
        <f t="shared" si="122"/>
        <v>1626.059724</v>
      </c>
      <c r="CL147" s="333">
        <f t="shared" si="122"/>
        <v>1618.7961809999999</v>
      </c>
      <c r="CM147" s="333">
        <f t="shared" si="122"/>
        <v>1594.8026249999998</v>
      </c>
      <c r="CN147" s="333">
        <f t="shared" si="122"/>
        <v>1571.0997889999999</v>
      </c>
      <c r="CO147" s="333">
        <f t="shared" si="122"/>
        <v>1599.4584730000001</v>
      </c>
      <c r="CP147" s="333">
        <f t="shared" si="122"/>
        <v>1572.761679</v>
      </c>
      <c r="CQ147" s="333">
        <f t="shared" si="122"/>
        <v>1552.0450800000001</v>
      </c>
      <c r="CR147" s="333">
        <f t="shared" si="122"/>
        <v>1546.3714779999996</v>
      </c>
      <c r="CS147" s="333">
        <f t="shared" si="122"/>
        <v>1525.2992009999998</v>
      </c>
      <c r="CT147" s="333">
        <f t="shared" si="122"/>
        <v>1531.2382149999999</v>
      </c>
      <c r="CU147" s="333">
        <f t="shared" si="122"/>
        <v>1511.2895259999998</v>
      </c>
      <c r="CV147" s="333">
        <f t="shared" si="122"/>
        <v>1505.38914</v>
      </c>
      <c r="CW147" s="333">
        <f t="shared" si="122"/>
        <v>1482.325529</v>
      </c>
      <c r="CX147" s="333">
        <f t="shared" si="122"/>
        <v>1515.8328939999999</v>
      </c>
      <c r="CY147" s="333">
        <f t="shared" si="122"/>
        <v>1523.4584850000001</v>
      </c>
      <c r="CZ147" s="333">
        <f t="shared" si="122"/>
        <v>1530.603552</v>
      </c>
      <c r="DA147" s="333">
        <f t="shared" si="122"/>
        <v>1535.9992279999999</v>
      </c>
      <c r="DB147" s="333">
        <f t="shared" si="122"/>
        <v>1535.6270929999998</v>
      </c>
      <c r="DC147" s="333">
        <f t="shared" si="122"/>
        <v>1538.3564289999999</v>
      </c>
      <c r="DD147" s="333">
        <f t="shared" si="122"/>
        <v>1537.2299030000001</v>
      </c>
      <c r="DE147" s="333">
        <f t="shared" si="122"/>
        <v>1545.799939</v>
      </c>
      <c r="DF147" s="333">
        <f t="shared" si="122"/>
        <v>1538.5938390000001</v>
      </c>
      <c r="DG147" s="333">
        <f t="shared" si="122"/>
        <v>1540.4207099999999</v>
      </c>
      <c r="DH147" s="333">
        <f t="shared" si="122"/>
        <v>1546.0915560000001</v>
      </c>
      <c r="DI147" s="333">
        <f t="shared" si="122"/>
        <v>1562.915643</v>
      </c>
      <c r="DJ147" s="333">
        <f t="shared" si="122"/>
        <v>1540.5180290000001</v>
      </c>
      <c r="DK147" s="333">
        <f t="shared" si="122"/>
        <v>1536.2246150000001</v>
      </c>
      <c r="DL147" s="333">
        <f t="shared" si="122"/>
        <v>1530.0880400000001</v>
      </c>
      <c r="DM147" s="333">
        <f t="shared" si="122"/>
        <v>1510.5054019999998</v>
      </c>
      <c r="DN147" s="333">
        <f t="shared" si="122"/>
        <v>1528.5655200000001</v>
      </c>
      <c r="DO147" s="333">
        <f t="shared" si="122"/>
        <v>1523.0254139999997</v>
      </c>
      <c r="DP147" s="333">
        <f t="shared" si="122"/>
        <v>1513.5663829999996</v>
      </c>
      <c r="DQ147" s="333">
        <f t="shared" si="122"/>
        <v>1510.244647</v>
      </c>
      <c r="DR147" s="333">
        <f t="shared" si="122"/>
        <v>1526.4982749999999</v>
      </c>
      <c r="DS147" s="333">
        <f t="shared" si="122"/>
        <v>1523.9827070000001</v>
      </c>
      <c r="DT147" s="333">
        <f t="shared" si="122"/>
        <v>1521.8024760000001</v>
      </c>
      <c r="DU147" s="333">
        <f t="shared" si="122"/>
        <v>1518.8234639999998</v>
      </c>
      <c r="DV147" s="333">
        <f t="shared" si="122"/>
        <v>1524.2270050000002</v>
      </c>
      <c r="DW147" s="333">
        <f t="shared" si="122"/>
        <v>1535.0415459999999</v>
      </c>
      <c r="DX147" s="333">
        <f t="shared" si="122"/>
        <v>1544.1732300000001</v>
      </c>
      <c r="DY147" s="333">
        <f t="shared" si="122"/>
        <v>1556.893955</v>
      </c>
      <c r="DZ147" s="333">
        <f t="shared" si="122"/>
        <v>1566.0551439999999</v>
      </c>
      <c r="EA147" s="333">
        <f t="shared" si="122"/>
        <v>1552.6231910000001</v>
      </c>
      <c r="EB147" s="333">
        <f t="shared" si="122"/>
        <v>1571.7353209999999</v>
      </c>
      <c r="EC147" s="333">
        <f t="shared" si="122"/>
        <v>1577.4214440000001</v>
      </c>
      <c r="ED147" s="333">
        <f t="shared" si="122"/>
        <v>1592.0545030000001</v>
      </c>
      <c r="EE147" s="333">
        <f t="shared" si="122"/>
        <v>1603.525623</v>
      </c>
      <c r="EF147" s="333">
        <f t="shared" si="122"/>
        <v>1602.0851640000001</v>
      </c>
      <c r="EG147" s="333">
        <f t="shared" si="122"/>
        <v>1605.7037490000002</v>
      </c>
      <c r="EH147" s="333">
        <f t="shared" si="122"/>
        <v>1613.8337650000001</v>
      </c>
      <c r="EI147" s="333">
        <f t="shared" si="122"/>
        <v>1611.7418620000001</v>
      </c>
      <c r="EJ147" s="333">
        <f t="shared" si="122"/>
        <v>1617.7447050000001</v>
      </c>
      <c r="EK147" s="333">
        <f t="shared" si="122"/>
        <v>1608.3569910000001</v>
      </c>
      <c r="EL147" s="333">
        <f t="shared" ref="EL147:FD147" si="123">SUM(EA62:EL62)</f>
        <v>1591.0649060000003</v>
      </c>
      <c r="EM147" s="333">
        <f t="shared" si="123"/>
        <v>1606.9772990000001</v>
      </c>
      <c r="EN147" s="333">
        <f t="shared" si="123"/>
        <v>1597.2541189999999</v>
      </c>
      <c r="EO147" s="333">
        <f t="shared" si="123"/>
        <v>1586.4290590000001</v>
      </c>
      <c r="EP147" s="333">
        <f t="shared" si="123"/>
        <v>1580.6521669999997</v>
      </c>
      <c r="EQ147" s="333">
        <f t="shared" si="123"/>
        <v>1576.9111539999999</v>
      </c>
      <c r="ER147" s="333">
        <f t="shared" si="123"/>
        <v>1571.0222800000001</v>
      </c>
      <c r="ES147" s="333">
        <f t="shared" si="123"/>
        <v>1580.7717280000002</v>
      </c>
      <c r="ET147" s="333">
        <f t="shared" si="123"/>
        <v>1571.5176780000004</v>
      </c>
      <c r="EU147" s="333">
        <f t="shared" si="123"/>
        <v>1570.2442740000004</v>
      </c>
      <c r="EV147" s="333">
        <f t="shared" si="123"/>
        <v>1566.5413690000003</v>
      </c>
      <c r="EW147" s="333">
        <f t="shared" si="123"/>
        <v>1565.2632620000002</v>
      </c>
      <c r="EX147" s="333">
        <f t="shared" si="123"/>
        <v>1565.224275</v>
      </c>
      <c r="EY147" s="333">
        <f t="shared" si="123"/>
        <v>1556.5709180000001</v>
      </c>
      <c r="EZ147" s="333">
        <f t="shared" si="123"/>
        <v>1559.3821730000002</v>
      </c>
      <c r="FA147" s="333">
        <f t="shared" si="123"/>
        <v>1579.563204</v>
      </c>
      <c r="FB147" s="333">
        <f t="shared" si="123"/>
        <v>1579.5712790000002</v>
      </c>
      <c r="FC147" s="333">
        <f t="shared" si="123"/>
        <v>1583.7573425000003</v>
      </c>
      <c r="FD147" s="333">
        <f t="shared" si="123"/>
        <v>1590.6714230000002</v>
      </c>
    </row>
    <row r="148" spans="1:160" s="12" customFormat="1" ht="15">
      <c r="A148" s="265" t="s">
        <v>46</v>
      </c>
      <c r="B148" s="265"/>
      <c r="C148" s="265"/>
      <c r="D148" s="265"/>
      <c r="E148" s="265"/>
      <c r="F148" s="265"/>
      <c r="G148" s="265"/>
      <c r="H148" s="265"/>
      <c r="I148" s="265"/>
      <c r="J148" s="265"/>
      <c r="K148" s="265"/>
      <c r="L148" s="265"/>
      <c r="M148" s="333">
        <f t="shared" ref="M148:AR148" si="124">SUM(B67:M67)</f>
        <v>4720.0117789999995</v>
      </c>
      <c r="N148" s="333">
        <f t="shared" si="124"/>
        <v>4734.8731109999999</v>
      </c>
      <c r="O148" s="333">
        <f t="shared" si="124"/>
        <v>4738.6728340000009</v>
      </c>
      <c r="P148" s="333">
        <f t="shared" si="124"/>
        <v>4719.4660670000003</v>
      </c>
      <c r="Q148" s="333">
        <f t="shared" si="124"/>
        <v>4699.6769709999999</v>
      </c>
      <c r="R148" s="333">
        <f t="shared" si="124"/>
        <v>4697.6180759999997</v>
      </c>
      <c r="S148" s="333">
        <f t="shared" si="124"/>
        <v>4655.4246389999998</v>
      </c>
      <c r="T148" s="333">
        <f t="shared" si="124"/>
        <v>4671.9451910000007</v>
      </c>
      <c r="U148" s="333">
        <f t="shared" si="124"/>
        <v>4661.0027650000002</v>
      </c>
      <c r="V148" s="333">
        <f t="shared" si="124"/>
        <v>4655.6139829899994</v>
      </c>
      <c r="W148" s="333">
        <f t="shared" si="124"/>
        <v>4688.1013210000001</v>
      </c>
      <c r="X148" s="333">
        <f t="shared" si="124"/>
        <v>4700.6524319999999</v>
      </c>
      <c r="Y148" s="333">
        <f t="shared" si="124"/>
        <v>4698.8657670000002</v>
      </c>
      <c r="Z148" s="333">
        <f t="shared" si="124"/>
        <v>4677.7970160000004</v>
      </c>
      <c r="AA148" s="333">
        <f t="shared" si="124"/>
        <v>4709.7870920000005</v>
      </c>
      <c r="AB148" s="333">
        <f t="shared" si="124"/>
        <v>4757.390042</v>
      </c>
      <c r="AC148" s="333">
        <f t="shared" si="124"/>
        <v>4785.1400910000002</v>
      </c>
      <c r="AD148" s="333">
        <f t="shared" si="124"/>
        <v>4746.6308970000009</v>
      </c>
      <c r="AE148" s="333">
        <f t="shared" si="124"/>
        <v>4745.9033300000001</v>
      </c>
      <c r="AF148" s="333">
        <f t="shared" si="124"/>
        <v>4744.403448</v>
      </c>
      <c r="AG148" s="333">
        <f t="shared" si="124"/>
        <v>4773.9727570000005</v>
      </c>
      <c r="AH148" s="333">
        <f t="shared" si="124"/>
        <v>4781.761829</v>
      </c>
      <c r="AI148" s="333">
        <f t="shared" si="124"/>
        <v>4765.9021180000009</v>
      </c>
      <c r="AJ148" s="333">
        <f t="shared" si="124"/>
        <v>4768.6212068800005</v>
      </c>
      <c r="AK148" s="333">
        <f t="shared" si="124"/>
        <v>4780.8001027800001</v>
      </c>
      <c r="AL148" s="333">
        <f t="shared" si="124"/>
        <v>4803.3482739400006</v>
      </c>
      <c r="AM148" s="333">
        <f t="shared" si="124"/>
        <v>4788.2993022999999</v>
      </c>
      <c r="AN148" s="333">
        <f t="shared" si="124"/>
        <v>4760.3963719800004</v>
      </c>
      <c r="AO148" s="333">
        <f t="shared" si="124"/>
        <v>4748.4306940200004</v>
      </c>
      <c r="AP148" s="333">
        <f t="shared" si="124"/>
        <v>4759.3985087400006</v>
      </c>
      <c r="AQ148" s="333">
        <f t="shared" si="124"/>
        <v>4746.0462297800004</v>
      </c>
      <c r="AR148" s="333">
        <f t="shared" si="124"/>
        <v>4701.7479458200005</v>
      </c>
      <c r="AS148" s="333">
        <f t="shared" ref="AS148:BX148" si="125">SUM(AH67:AS67)</f>
        <v>4617.9211379866665</v>
      </c>
      <c r="AT148" s="333">
        <f t="shared" si="125"/>
        <v>4565.6928481533332</v>
      </c>
      <c r="AU148" s="333">
        <f t="shared" si="125"/>
        <v>4478.37724832</v>
      </c>
      <c r="AV148" s="333">
        <f t="shared" si="125"/>
        <v>4403.7861236066665</v>
      </c>
      <c r="AW148" s="333">
        <f t="shared" si="125"/>
        <v>4370.6971608733329</v>
      </c>
      <c r="AX148" s="333">
        <f t="shared" si="125"/>
        <v>4333.5941738799993</v>
      </c>
      <c r="AY148" s="333">
        <f t="shared" si="125"/>
        <v>4264.581972519999</v>
      </c>
      <c r="AZ148" s="333">
        <f t="shared" si="125"/>
        <v>4239.3797718399992</v>
      </c>
      <c r="BA148" s="333">
        <f t="shared" si="125"/>
        <v>4210.6464437999994</v>
      </c>
      <c r="BB148" s="333">
        <f t="shared" si="125"/>
        <v>4150.9365420799995</v>
      </c>
      <c r="BC148" s="333">
        <f t="shared" si="125"/>
        <v>4045.6555290399997</v>
      </c>
      <c r="BD148" s="333">
        <f t="shared" si="125"/>
        <v>3972.0096599999997</v>
      </c>
      <c r="BE148" s="333">
        <f t="shared" si="125"/>
        <v>4052.7406048333332</v>
      </c>
      <c r="BF148" s="333">
        <f t="shared" si="125"/>
        <v>4065.5627206666663</v>
      </c>
      <c r="BG148" s="333">
        <f t="shared" si="125"/>
        <v>4057.7681435</v>
      </c>
      <c r="BH148" s="333">
        <f t="shared" si="125"/>
        <v>4095.6416673333333</v>
      </c>
      <c r="BI148" s="333">
        <f t="shared" si="125"/>
        <v>4094.5620408095238</v>
      </c>
      <c r="BJ148" s="333">
        <f t="shared" si="125"/>
        <v>4108.4996249999995</v>
      </c>
      <c r="BK148" s="333">
        <f t="shared" si="125"/>
        <v>4170.5603369999999</v>
      </c>
      <c r="BL148" s="333">
        <f t="shared" si="125"/>
        <v>4332.1257782000002</v>
      </c>
      <c r="BM148" s="333">
        <f t="shared" si="125"/>
        <v>4381.8495631999995</v>
      </c>
      <c r="BN148" s="333">
        <f t="shared" si="125"/>
        <v>4451.7842991999996</v>
      </c>
      <c r="BO148" s="333">
        <f t="shared" si="125"/>
        <v>4560.9078232000002</v>
      </c>
      <c r="BP148" s="333">
        <f t="shared" si="125"/>
        <v>4675.8422342000003</v>
      </c>
      <c r="BQ148" s="333">
        <f t="shared" si="125"/>
        <v>4690.1977662000008</v>
      </c>
      <c r="BR148" s="333">
        <f t="shared" si="125"/>
        <v>4756.4575984200001</v>
      </c>
      <c r="BS148" s="333">
        <f t="shared" si="125"/>
        <v>4843.3341236400001</v>
      </c>
      <c r="BT148" s="333">
        <f t="shared" si="125"/>
        <v>4861.8052081290916</v>
      </c>
      <c r="BU148" s="333">
        <f t="shared" si="125"/>
        <v>4919.2294429753256</v>
      </c>
      <c r="BV148" s="333">
        <f t="shared" si="125"/>
        <v>4961.2895942387886</v>
      </c>
      <c r="BW148" s="333">
        <f t="shared" si="125"/>
        <v>4990.6494708593937</v>
      </c>
      <c r="BX148" s="333">
        <f t="shared" si="125"/>
        <v>4901.3404212799996</v>
      </c>
      <c r="BY148" s="333">
        <f t="shared" ref="BY148:DD148" si="126">SUM(BN67:BY67)</f>
        <v>4944.7753619599998</v>
      </c>
      <c r="BZ148" s="333">
        <f t="shared" si="126"/>
        <v>4958.2660245200004</v>
      </c>
      <c r="CA148" s="333">
        <f t="shared" si="126"/>
        <v>4979.5970188800002</v>
      </c>
      <c r="CB148" s="333">
        <f t="shared" si="126"/>
        <v>4988.2679167599999</v>
      </c>
      <c r="CC148" s="333">
        <f t="shared" si="126"/>
        <v>4981.6993838000008</v>
      </c>
      <c r="CD148" s="333">
        <f t="shared" si="126"/>
        <v>4944.4740164599998</v>
      </c>
      <c r="CE148" s="333">
        <f t="shared" si="126"/>
        <v>4972.2310882399997</v>
      </c>
      <c r="CF148" s="333">
        <f t="shared" si="126"/>
        <v>4979.5936032309082</v>
      </c>
      <c r="CG148" s="333">
        <f t="shared" si="126"/>
        <v>4986.9561182218176</v>
      </c>
      <c r="CH148" s="333">
        <f t="shared" si="126"/>
        <v>4940.6940166012118</v>
      </c>
      <c r="CI148" s="333">
        <f t="shared" si="126"/>
        <v>4924.0003259806062</v>
      </c>
      <c r="CJ148" s="333">
        <f t="shared" si="126"/>
        <v>4877.2270763600009</v>
      </c>
      <c r="CK148" s="333">
        <f t="shared" si="126"/>
        <v>4880.74189768</v>
      </c>
      <c r="CL148" s="333">
        <f t="shared" si="126"/>
        <v>4851.4154331199989</v>
      </c>
      <c r="CM148" s="333">
        <f t="shared" si="126"/>
        <v>4845.8324957599998</v>
      </c>
      <c r="CN148" s="333">
        <f t="shared" si="126"/>
        <v>4831.0308678799993</v>
      </c>
      <c r="CO148" s="333">
        <f t="shared" si="126"/>
        <v>4810.5364623400001</v>
      </c>
      <c r="CP148" s="333">
        <f t="shared" si="126"/>
        <v>4858.6393889600004</v>
      </c>
      <c r="CQ148" s="333">
        <f t="shared" si="126"/>
        <v>4830.5387779600005</v>
      </c>
      <c r="CR148" s="333">
        <f t="shared" si="126"/>
        <v>4849.5847914799997</v>
      </c>
      <c r="CS148" s="333">
        <f t="shared" si="126"/>
        <v>4813.8651639999998</v>
      </c>
      <c r="CT148" s="333">
        <f t="shared" si="126"/>
        <v>4804.477398</v>
      </c>
      <c r="CU148" s="333">
        <f t="shared" si="126"/>
        <v>4842.3046859999995</v>
      </c>
      <c r="CV148" s="333">
        <f t="shared" si="126"/>
        <v>4840.6772679999995</v>
      </c>
      <c r="CW148" s="333">
        <f t="shared" si="126"/>
        <v>4744.5164529999993</v>
      </c>
      <c r="CX148" s="333">
        <f t="shared" si="126"/>
        <v>4744.2687889999997</v>
      </c>
      <c r="CY148" s="333">
        <f t="shared" si="126"/>
        <v>4705.9586429999999</v>
      </c>
      <c r="CZ148" s="333">
        <f t="shared" si="126"/>
        <v>4671.2552045599996</v>
      </c>
      <c r="DA148" s="333">
        <f t="shared" si="126"/>
        <v>4625.7328860600001</v>
      </c>
      <c r="DB148" s="333">
        <f t="shared" si="126"/>
        <v>4591.2953335600005</v>
      </c>
      <c r="DC148" s="333">
        <f t="shared" si="126"/>
        <v>4570.1816025999997</v>
      </c>
      <c r="DD148" s="333">
        <f t="shared" si="126"/>
        <v>4533.5755546</v>
      </c>
      <c r="DE148" s="333">
        <f t="shared" ref="DE148:EJ148" si="127">SUM(CT67:DE67)</f>
        <v>4496.4698208399996</v>
      </c>
      <c r="DF148" s="333">
        <f t="shared" si="127"/>
        <v>4500.0560968399996</v>
      </c>
      <c r="DG148" s="333">
        <f t="shared" si="127"/>
        <v>4477.74415684</v>
      </c>
      <c r="DH148" s="333">
        <f t="shared" si="127"/>
        <v>4489.4205398399999</v>
      </c>
      <c r="DI148" s="333">
        <f t="shared" si="127"/>
        <v>4512.5195138399995</v>
      </c>
      <c r="DJ148" s="333">
        <f t="shared" si="127"/>
        <v>4558.6356218399997</v>
      </c>
      <c r="DK148" s="333">
        <f t="shared" si="127"/>
        <v>4589.8019618400003</v>
      </c>
      <c r="DL148" s="333">
        <f t="shared" si="127"/>
        <v>4632.6093602800001</v>
      </c>
      <c r="DM148" s="333">
        <f t="shared" si="127"/>
        <v>4692.1236342800003</v>
      </c>
      <c r="DN148" s="333">
        <f t="shared" si="127"/>
        <v>4709.2969772799997</v>
      </c>
      <c r="DO148" s="333">
        <f t="shared" si="127"/>
        <v>4745.5202092400004</v>
      </c>
      <c r="DP148" s="333">
        <f t="shared" si="127"/>
        <v>4789.3855592400005</v>
      </c>
      <c r="DQ148" s="333">
        <f t="shared" si="127"/>
        <v>4824.8062410000002</v>
      </c>
      <c r="DR148" s="333">
        <f t="shared" si="127"/>
        <v>4857.4771369999999</v>
      </c>
      <c r="DS148" s="333">
        <f t="shared" si="127"/>
        <v>4865.8101854999995</v>
      </c>
      <c r="DT148" s="333">
        <f t="shared" si="127"/>
        <v>4873.1520119999996</v>
      </c>
      <c r="DU148" s="333">
        <f t="shared" si="127"/>
        <v>4921.4604470000004</v>
      </c>
      <c r="DV148" s="333">
        <f t="shared" si="127"/>
        <v>4876.5839590000005</v>
      </c>
      <c r="DW148" s="333">
        <f t="shared" si="127"/>
        <v>4901.6582260000005</v>
      </c>
      <c r="DX148" s="333">
        <f t="shared" si="127"/>
        <v>4927.2126930000004</v>
      </c>
      <c r="DY148" s="333">
        <f t="shared" si="127"/>
        <v>4935.4991819999987</v>
      </c>
      <c r="DZ148" s="333">
        <f t="shared" si="127"/>
        <v>4936.8987710000001</v>
      </c>
      <c r="EA148" s="333">
        <f t="shared" si="127"/>
        <v>4926.7484199999999</v>
      </c>
      <c r="EB148" s="333">
        <f t="shared" si="127"/>
        <v>4917.6926669999993</v>
      </c>
      <c r="EC148" s="333">
        <f t="shared" si="127"/>
        <v>4957.6427309999999</v>
      </c>
      <c r="ED148" s="333">
        <f t="shared" si="127"/>
        <v>4959.7518440000003</v>
      </c>
      <c r="EE148" s="333">
        <f t="shared" si="127"/>
        <v>4968.6559364999994</v>
      </c>
      <c r="EF148" s="333">
        <f t="shared" si="127"/>
        <v>4998.8194849999991</v>
      </c>
      <c r="EG148" s="333">
        <f t="shared" si="127"/>
        <v>4985.0058040000004</v>
      </c>
      <c r="EH148" s="333">
        <f t="shared" si="127"/>
        <v>4991.7459959999987</v>
      </c>
      <c r="EI148" s="333">
        <f t="shared" si="127"/>
        <v>4972.7811729999994</v>
      </c>
      <c r="EJ148" s="333">
        <f t="shared" si="127"/>
        <v>4954.0382269999991</v>
      </c>
      <c r="EK148" s="333">
        <f t="shared" ref="EK148:FP148" si="128">SUM(DZ67:EK67)</f>
        <v>4951.2679149999994</v>
      </c>
      <c r="EL148" s="333">
        <f t="shared" si="128"/>
        <v>4991.8170410000002</v>
      </c>
      <c r="EM148" s="333">
        <f t="shared" si="128"/>
        <v>5001.7720870000012</v>
      </c>
      <c r="EN148" s="333">
        <f t="shared" si="128"/>
        <v>5030.6712989999996</v>
      </c>
      <c r="EO148" s="333">
        <f t="shared" si="128"/>
        <v>5034.6430829999999</v>
      </c>
      <c r="EP148" s="333">
        <f t="shared" si="128"/>
        <v>5038.3416290000005</v>
      </c>
      <c r="EQ148" s="333">
        <f t="shared" si="128"/>
        <v>4973.7449720000004</v>
      </c>
      <c r="ER148" s="333">
        <f t="shared" si="128"/>
        <v>4984.2503840000008</v>
      </c>
      <c r="ES148" s="333">
        <f t="shared" si="128"/>
        <v>5033.7580350000017</v>
      </c>
      <c r="ET148" s="333">
        <f t="shared" si="128"/>
        <v>5100.8282960000006</v>
      </c>
      <c r="EU148" s="333">
        <f t="shared" si="128"/>
        <v>5136.8046020000011</v>
      </c>
      <c r="EV148" s="333">
        <f t="shared" si="128"/>
        <v>5164.8560409999991</v>
      </c>
      <c r="EW148" s="333">
        <f t="shared" si="128"/>
        <v>5196.3295399999988</v>
      </c>
      <c r="EX148" s="333">
        <f t="shared" si="128"/>
        <v>5169.7360149999995</v>
      </c>
      <c r="EY148" s="333">
        <f t="shared" si="128"/>
        <v>5181.4281209999999</v>
      </c>
      <c r="EZ148" s="333">
        <f t="shared" si="128"/>
        <v>5161.3252579999998</v>
      </c>
      <c r="FA148" s="333">
        <f t="shared" si="128"/>
        <v>5187.6485690000009</v>
      </c>
      <c r="FB148" s="333">
        <f t="shared" si="128"/>
        <v>5181.5157799999997</v>
      </c>
      <c r="FC148" s="333">
        <f t="shared" si="128"/>
        <v>5194.0384100000001</v>
      </c>
      <c r="FD148" s="333">
        <f t="shared" si="128"/>
        <v>5102.5653489999995</v>
      </c>
    </row>
    <row r="149" spans="1:160" s="12" customFormat="1" ht="15">
      <c r="A149" s="265" t="s">
        <v>49</v>
      </c>
      <c r="B149" s="265"/>
      <c r="C149" s="265"/>
      <c r="D149" s="265"/>
      <c r="E149" s="265"/>
      <c r="F149" s="265"/>
      <c r="G149" s="265"/>
      <c r="H149" s="265"/>
      <c r="I149" s="265"/>
      <c r="J149" s="265"/>
      <c r="K149" s="265"/>
      <c r="L149" s="265"/>
      <c r="M149" s="333">
        <f t="shared" ref="M149:AR149" si="129">SUM(B70:M70)</f>
        <v>1779.1660259999999</v>
      </c>
      <c r="N149" s="333">
        <f t="shared" si="129"/>
        <v>1783.2134309999999</v>
      </c>
      <c r="O149" s="333">
        <f t="shared" si="129"/>
        <v>1785.6054429999999</v>
      </c>
      <c r="P149" s="333">
        <f t="shared" si="129"/>
        <v>1791.0100179999999</v>
      </c>
      <c r="Q149" s="333">
        <f t="shared" si="129"/>
        <v>1793.2497889999997</v>
      </c>
      <c r="R149" s="333">
        <f t="shared" si="129"/>
        <v>1791.933225</v>
      </c>
      <c r="S149" s="333">
        <f t="shared" si="129"/>
        <v>1799.5251050000002</v>
      </c>
      <c r="T149" s="333">
        <f t="shared" si="129"/>
        <v>1801.3990760000002</v>
      </c>
      <c r="U149" s="333">
        <f t="shared" si="129"/>
        <v>1805.047247</v>
      </c>
      <c r="V149" s="333">
        <f t="shared" si="129"/>
        <v>1811.607548</v>
      </c>
      <c r="W149" s="333">
        <f t="shared" si="129"/>
        <v>1817.9471659999999</v>
      </c>
      <c r="X149" s="333">
        <f t="shared" si="129"/>
        <v>1827.2320229999998</v>
      </c>
      <c r="Y149" s="333">
        <f t="shared" si="129"/>
        <v>1827.2927099999997</v>
      </c>
      <c r="Z149" s="333">
        <f t="shared" si="129"/>
        <v>1826.6429689999998</v>
      </c>
      <c r="AA149" s="333">
        <f t="shared" si="129"/>
        <v>1834.8972240000001</v>
      </c>
      <c r="AB149" s="333">
        <f t="shared" si="129"/>
        <v>1838.73578</v>
      </c>
      <c r="AC149" s="333">
        <f t="shared" si="129"/>
        <v>1848.3260460000001</v>
      </c>
      <c r="AD149" s="333">
        <f t="shared" si="129"/>
        <v>1849.0162490000002</v>
      </c>
      <c r="AE149" s="333">
        <f t="shared" si="129"/>
        <v>1852.979589</v>
      </c>
      <c r="AF149" s="333">
        <f t="shared" si="129"/>
        <v>1854.4963270000001</v>
      </c>
      <c r="AG149" s="333">
        <f t="shared" si="129"/>
        <v>1859.4022579999998</v>
      </c>
      <c r="AH149" s="333">
        <f t="shared" si="129"/>
        <v>1859.238251</v>
      </c>
      <c r="AI149" s="333">
        <f t="shared" si="129"/>
        <v>1854.5934460000001</v>
      </c>
      <c r="AJ149" s="333">
        <f t="shared" si="129"/>
        <v>1858.4955299999999</v>
      </c>
      <c r="AK149" s="333">
        <f t="shared" si="129"/>
        <v>1861.9410360000002</v>
      </c>
      <c r="AL149" s="333">
        <f t="shared" si="129"/>
        <v>1859.2702679999998</v>
      </c>
      <c r="AM149" s="333">
        <f t="shared" si="129"/>
        <v>1868.0574869999996</v>
      </c>
      <c r="AN149" s="333">
        <f t="shared" si="129"/>
        <v>1872.9190519999997</v>
      </c>
      <c r="AO149" s="333">
        <f t="shared" si="129"/>
        <v>1864.7743189999999</v>
      </c>
      <c r="AP149" s="333">
        <f t="shared" si="129"/>
        <v>1871.1635869999998</v>
      </c>
      <c r="AQ149" s="333">
        <f t="shared" si="129"/>
        <v>1863.9208550000001</v>
      </c>
      <c r="AR149" s="333">
        <f t="shared" si="129"/>
        <v>1863.2426399999999</v>
      </c>
      <c r="AS149" s="333">
        <f t="shared" ref="AS149:BX149" si="130">SUM(AH70:AS70)</f>
        <v>1866.5265840000002</v>
      </c>
      <c r="AT149" s="333">
        <f t="shared" si="130"/>
        <v>1870.5157859999999</v>
      </c>
      <c r="AU149" s="333">
        <f t="shared" si="130"/>
        <v>1868.8924939999999</v>
      </c>
      <c r="AV149" s="333">
        <f t="shared" si="130"/>
        <v>1866.9836929999999</v>
      </c>
      <c r="AW149" s="333">
        <f t="shared" si="130"/>
        <v>1864.3962099999999</v>
      </c>
      <c r="AX149" s="333">
        <f t="shared" si="130"/>
        <v>1868.0067699999995</v>
      </c>
      <c r="AY149" s="333">
        <f t="shared" si="130"/>
        <v>1873.3228100000001</v>
      </c>
      <c r="AZ149" s="333">
        <f t="shared" si="130"/>
        <v>1869.4481570000003</v>
      </c>
      <c r="BA149" s="333">
        <f t="shared" si="130"/>
        <v>1878.171049</v>
      </c>
      <c r="BB149" s="333">
        <f t="shared" si="130"/>
        <v>1868.4426760000001</v>
      </c>
      <c r="BC149" s="333">
        <f t="shared" si="130"/>
        <v>1871.0420810000003</v>
      </c>
      <c r="BD149" s="333">
        <f t="shared" si="130"/>
        <v>1864.8491460000005</v>
      </c>
      <c r="BE149" s="333">
        <f t="shared" si="130"/>
        <v>1851.9530830000003</v>
      </c>
      <c r="BF149" s="333">
        <f t="shared" si="130"/>
        <v>1855.7928950000003</v>
      </c>
      <c r="BG149" s="333">
        <f t="shared" si="130"/>
        <v>1860.7521480000005</v>
      </c>
      <c r="BH149" s="333">
        <f t="shared" si="130"/>
        <v>1861.229155</v>
      </c>
      <c r="BI149" s="333">
        <f t="shared" si="130"/>
        <v>1862.538303</v>
      </c>
      <c r="BJ149" s="333">
        <f t="shared" si="130"/>
        <v>1865.8373880000001</v>
      </c>
      <c r="BK149" s="333">
        <f t="shared" si="130"/>
        <v>1851.8225179999999</v>
      </c>
      <c r="BL149" s="333">
        <f t="shared" si="130"/>
        <v>1848.5313390000001</v>
      </c>
      <c r="BM149" s="333">
        <f t="shared" si="130"/>
        <v>1849.797157</v>
      </c>
      <c r="BN149" s="333">
        <f t="shared" si="130"/>
        <v>1854.5290610000002</v>
      </c>
      <c r="BO149" s="333">
        <f t="shared" si="130"/>
        <v>1856.7663040000002</v>
      </c>
      <c r="BP149" s="333">
        <f t="shared" si="130"/>
        <v>1861.7498889999999</v>
      </c>
      <c r="BQ149" s="333">
        <f t="shared" si="130"/>
        <v>1877.0908139999999</v>
      </c>
      <c r="BR149" s="333">
        <f t="shared" si="130"/>
        <v>1884.479122</v>
      </c>
      <c r="BS149" s="333">
        <f t="shared" si="130"/>
        <v>1885.5834060000002</v>
      </c>
      <c r="BT149" s="333">
        <f t="shared" si="130"/>
        <v>1882.1956720000001</v>
      </c>
      <c r="BU149" s="333">
        <f t="shared" si="130"/>
        <v>1883.9511739999998</v>
      </c>
      <c r="BV149" s="333">
        <f t="shared" si="130"/>
        <v>1888.8862689999999</v>
      </c>
      <c r="BW149" s="333">
        <f t="shared" si="130"/>
        <v>1889.7007479999997</v>
      </c>
      <c r="BX149" s="333">
        <f t="shared" si="130"/>
        <v>1895.1007179999999</v>
      </c>
      <c r="BY149" s="333">
        <f t="shared" ref="BY149:DD149" si="131">SUM(BN70:BY70)</f>
        <v>1900.1100049999998</v>
      </c>
      <c r="BZ149" s="333">
        <f t="shared" si="131"/>
        <v>1893.8935689999998</v>
      </c>
      <c r="CA149" s="333">
        <f t="shared" si="131"/>
        <v>1901.26271</v>
      </c>
      <c r="CB149" s="333">
        <f t="shared" si="131"/>
        <v>1904.7938079999999</v>
      </c>
      <c r="CC149" s="333">
        <f t="shared" si="131"/>
        <v>1898.1165590000001</v>
      </c>
      <c r="CD149" s="333">
        <f t="shared" si="131"/>
        <v>1893.2685429999999</v>
      </c>
      <c r="CE149" s="333">
        <f t="shared" si="131"/>
        <v>1903.064597</v>
      </c>
      <c r="CF149" s="333">
        <f t="shared" si="131"/>
        <v>1901.835378</v>
      </c>
      <c r="CG149" s="333">
        <f t="shared" si="131"/>
        <v>1906.9173739999999</v>
      </c>
      <c r="CH149" s="333">
        <f t="shared" si="131"/>
        <v>1905.400476</v>
      </c>
      <c r="CI149" s="333">
        <f t="shared" si="131"/>
        <v>1905.8532820000003</v>
      </c>
      <c r="CJ149" s="333">
        <f t="shared" si="131"/>
        <v>1903.711781</v>
      </c>
      <c r="CK149" s="333">
        <f t="shared" si="131"/>
        <v>1908.9535209999999</v>
      </c>
      <c r="CL149" s="333">
        <f t="shared" si="131"/>
        <v>1907.9972069999997</v>
      </c>
      <c r="CM149" s="333">
        <f t="shared" si="131"/>
        <v>1905.4931699999997</v>
      </c>
      <c r="CN149" s="333">
        <f t="shared" si="131"/>
        <v>1911.4073419999995</v>
      </c>
      <c r="CO149" s="333">
        <f t="shared" si="131"/>
        <v>1909.1159399999997</v>
      </c>
      <c r="CP149" s="333">
        <f t="shared" si="131"/>
        <v>1914.0745059999997</v>
      </c>
      <c r="CQ149" s="333">
        <f t="shared" si="131"/>
        <v>1910.6969810000001</v>
      </c>
      <c r="CR149" s="333">
        <f t="shared" si="131"/>
        <v>1922.8276779999999</v>
      </c>
      <c r="CS149" s="333">
        <f t="shared" si="131"/>
        <v>1916.869758</v>
      </c>
      <c r="CT149" s="333">
        <f t="shared" si="131"/>
        <v>1912.7502509999999</v>
      </c>
      <c r="CU149" s="333">
        <f t="shared" si="131"/>
        <v>1925.0255729999999</v>
      </c>
      <c r="CV149" s="333">
        <f t="shared" si="131"/>
        <v>1919.8229189999997</v>
      </c>
      <c r="CW149" s="333">
        <f t="shared" si="131"/>
        <v>1907.4517369999999</v>
      </c>
      <c r="CX149" s="333">
        <f t="shared" si="131"/>
        <v>1919.20318</v>
      </c>
      <c r="CY149" s="333">
        <f t="shared" si="131"/>
        <v>1909.8384480000002</v>
      </c>
      <c r="CZ149" s="333">
        <f t="shared" si="131"/>
        <v>1901.082621</v>
      </c>
      <c r="DA149" s="333">
        <f t="shared" si="131"/>
        <v>1909.5330280000003</v>
      </c>
      <c r="DB149" s="333">
        <f t="shared" si="131"/>
        <v>1911.1072429999999</v>
      </c>
      <c r="DC149" s="333">
        <f t="shared" si="131"/>
        <v>1904.7527280000002</v>
      </c>
      <c r="DD149" s="333">
        <f t="shared" si="131"/>
        <v>1902.5251270000003</v>
      </c>
      <c r="DE149" s="333">
        <f t="shared" ref="DE149:EJ149" si="132">SUM(CT70:DE70)</f>
        <v>1905.984177</v>
      </c>
      <c r="DF149" s="333">
        <f t="shared" si="132"/>
        <v>1908.7211379999999</v>
      </c>
      <c r="DG149" s="333">
        <f t="shared" si="132"/>
        <v>1895.976686</v>
      </c>
      <c r="DH149" s="333">
        <f t="shared" si="132"/>
        <v>1905.9929009999996</v>
      </c>
      <c r="DI149" s="333">
        <f t="shared" si="132"/>
        <v>1903.6181269999997</v>
      </c>
      <c r="DJ149" s="333">
        <f t="shared" si="132"/>
        <v>1907.023551</v>
      </c>
      <c r="DK149" s="333">
        <f t="shared" si="132"/>
        <v>1913.1867670000001</v>
      </c>
      <c r="DL149" s="333">
        <f t="shared" si="132"/>
        <v>1918.4605100000001</v>
      </c>
      <c r="DM149" s="333">
        <f t="shared" si="132"/>
        <v>1920.272301</v>
      </c>
      <c r="DN149" s="333">
        <f t="shared" si="132"/>
        <v>1917.0707180000002</v>
      </c>
      <c r="DO149" s="333">
        <f t="shared" si="132"/>
        <v>1926.2527540000001</v>
      </c>
      <c r="DP149" s="333">
        <f t="shared" si="132"/>
        <v>1932.2138990000001</v>
      </c>
      <c r="DQ149" s="333">
        <f t="shared" si="132"/>
        <v>1932.6016840000002</v>
      </c>
      <c r="DR149" s="333">
        <f t="shared" si="132"/>
        <v>1942.8494120000003</v>
      </c>
      <c r="DS149" s="333">
        <f t="shared" si="132"/>
        <v>1944.1200570000001</v>
      </c>
      <c r="DT149" s="333">
        <f t="shared" si="132"/>
        <v>1937.624454</v>
      </c>
      <c r="DU149" s="333">
        <f t="shared" si="132"/>
        <v>1945.5287700000001</v>
      </c>
      <c r="DV149" s="333">
        <f t="shared" si="132"/>
        <v>1942.025108</v>
      </c>
      <c r="DW149" s="333">
        <f t="shared" si="132"/>
        <v>1942.2785000000003</v>
      </c>
      <c r="DX149" s="333">
        <f t="shared" si="132"/>
        <v>1946.5954680000002</v>
      </c>
      <c r="DY149" s="333">
        <f t="shared" si="132"/>
        <v>1958.7194080000002</v>
      </c>
      <c r="DZ149" s="333">
        <f t="shared" si="132"/>
        <v>1966.359766</v>
      </c>
      <c r="EA149" s="333">
        <f t="shared" si="132"/>
        <v>1962.1874480000001</v>
      </c>
      <c r="EB149" s="333">
        <f t="shared" si="132"/>
        <v>1951.0957860000001</v>
      </c>
      <c r="EC149" s="333">
        <f t="shared" si="132"/>
        <v>1952.0452479999999</v>
      </c>
      <c r="ED149" s="333">
        <f t="shared" si="132"/>
        <v>1953.1804699999998</v>
      </c>
      <c r="EE149" s="333">
        <f t="shared" si="132"/>
        <v>1951.467028</v>
      </c>
      <c r="EF149" s="333">
        <f t="shared" si="132"/>
        <v>1960.8343620000001</v>
      </c>
      <c r="EG149" s="333">
        <f t="shared" si="132"/>
        <v>1958.3853730000001</v>
      </c>
      <c r="EH149" s="333">
        <f t="shared" si="132"/>
        <v>1968.783807</v>
      </c>
      <c r="EI149" s="333">
        <f t="shared" si="132"/>
        <v>1967.5649400000002</v>
      </c>
      <c r="EJ149" s="333">
        <f t="shared" si="132"/>
        <v>1970.2431660000002</v>
      </c>
      <c r="EK149" s="333">
        <f t="shared" ref="EK149:FP149" si="133">SUM(DZ70:EK70)</f>
        <v>1962.912194</v>
      </c>
      <c r="EL149" s="333">
        <f t="shared" si="133"/>
        <v>1967.3267780000001</v>
      </c>
      <c r="EM149" s="333">
        <f t="shared" si="133"/>
        <v>1978.1464530000003</v>
      </c>
      <c r="EN149" s="333">
        <f t="shared" si="133"/>
        <v>1980.8652230000002</v>
      </c>
      <c r="EO149" s="333">
        <f t="shared" si="133"/>
        <v>1988.8472160000003</v>
      </c>
      <c r="EP149" s="333">
        <f t="shared" si="133"/>
        <v>1985.7209840000003</v>
      </c>
      <c r="EQ149" s="333">
        <f t="shared" si="133"/>
        <v>1996.1434320000003</v>
      </c>
      <c r="ER149" s="333">
        <f t="shared" si="133"/>
        <v>1995.388123</v>
      </c>
      <c r="ES149" s="333">
        <f t="shared" si="133"/>
        <v>2006.8047290000004</v>
      </c>
      <c r="ET149" s="333">
        <f t="shared" si="133"/>
        <v>1994.48813</v>
      </c>
      <c r="EU149" s="333">
        <f t="shared" si="133"/>
        <v>2012.1668370000002</v>
      </c>
      <c r="EV149" s="333">
        <f t="shared" si="133"/>
        <v>2015.6046939999999</v>
      </c>
      <c r="EW149" s="333">
        <f t="shared" si="133"/>
        <v>2028.884556</v>
      </c>
      <c r="EX149" s="333">
        <f t="shared" si="133"/>
        <v>2032.1242229999998</v>
      </c>
      <c r="EY149" s="333">
        <f t="shared" si="133"/>
        <v>2022.0665570000001</v>
      </c>
      <c r="EZ149" s="333">
        <f t="shared" si="133"/>
        <v>2025.4689229999999</v>
      </c>
      <c r="FA149" s="333">
        <f t="shared" si="133"/>
        <v>2035.4962289999999</v>
      </c>
      <c r="FB149" s="333">
        <f t="shared" si="133"/>
        <v>2037.361801</v>
      </c>
      <c r="FC149" s="333">
        <f t="shared" si="133"/>
        <v>2049.1648459999997</v>
      </c>
      <c r="FD149" s="333">
        <f t="shared" si="133"/>
        <v>2049.9219820000003</v>
      </c>
    </row>
    <row r="150" spans="1:160" s="12" customFormat="1" ht="15">
      <c r="A150" s="265" t="s">
        <v>52</v>
      </c>
      <c r="B150" s="265"/>
      <c r="C150" s="265"/>
      <c r="D150" s="265"/>
      <c r="E150" s="265"/>
      <c r="F150" s="265"/>
      <c r="G150" s="265"/>
      <c r="H150" s="265"/>
      <c r="I150" s="265"/>
      <c r="J150" s="265"/>
      <c r="K150" s="265"/>
      <c r="L150" s="265"/>
      <c r="M150" s="333">
        <f t="shared" ref="M150:AR150" si="134">SUM(B73:M73)</f>
        <v>2217.3984540000001</v>
      </c>
      <c r="N150" s="333">
        <f t="shared" si="134"/>
        <v>2224.712681</v>
      </c>
      <c r="O150" s="333">
        <f t="shared" si="134"/>
        <v>2237.7924639999997</v>
      </c>
      <c r="P150" s="333">
        <f t="shared" si="134"/>
        <v>2246.6932129999996</v>
      </c>
      <c r="Q150" s="333">
        <f t="shared" si="134"/>
        <v>2257.4686019999999</v>
      </c>
      <c r="R150" s="333">
        <f t="shared" si="134"/>
        <v>2243.6231039999998</v>
      </c>
      <c r="S150" s="333">
        <f t="shared" si="134"/>
        <v>2259.449599</v>
      </c>
      <c r="T150" s="333">
        <f t="shared" si="134"/>
        <v>2261.4313460000003</v>
      </c>
      <c r="U150" s="333">
        <f t="shared" si="134"/>
        <v>2271.5668720000003</v>
      </c>
      <c r="V150" s="333">
        <f t="shared" si="134"/>
        <v>2281.3018140000004</v>
      </c>
      <c r="W150" s="333">
        <f t="shared" si="134"/>
        <v>2283.0901870000002</v>
      </c>
      <c r="X150" s="333">
        <f t="shared" si="134"/>
        <v>2290.7064730000002</v>
      </c>
      <c r="Y150" s="333">
        <f t="shared" si="134"/>
        <v>2297.0341880000005</v>
      </c>
      <c r="Z150" s="333">
        <f t="shared" si="134"/>
        <v>2292.5137279999999</v>
      </c>
      <c r="AA150" s="333">
        <f t="shared" si="134"/>
        <v>2284.7498809999997</v>
      </c>
      <c r="AB150" s="333">
        <f t="shared" si="134"/>
        <v>2295.4451589999999</v>
      </c>
      <c r="AC150" s="333">
        <f t="shared" si="134"/>
        <v>2304.7874379999998</v>
      </c>
      <c r="AD150" s="333">
        <f t="shared" si="134"/>
        <v>2307.7046989999999</v>
      </c>
      <c r="AE150" s="333">
        <f t="shared" si="134"/>
        <v>2304.8147919999997</v>
      </c>
      <c r="AF150" s="333">
        <f t="shared" si="134"/>
        <v>2314.4262320000003</v>
      </c>
      <c r="AG150" s="333">
        <f t="shared" si="134"/>
        <v>2321.4931450000004</v>
      </c>
      <c r="AH150" s="333">
        <f t="shared" si="134"/>
        <v>2318.9840609999997</v>
      </c>
      <c r="AI150" s="333">
        <f t="shared" si="134"/>
        <v>2313.2258609999999</v>
      </c>
      <c r="AJ150" s="333">
        <f t="shared" si="134"/>
        <v>2326.280252</v>
      </c>
      <c r="AK150" s="333">
        <f t="shared" si="134"/>
        <v>2333.4168599999998</v>
      </c>
      <c r="AL150" s="333">
        <f t="shared" si="134"/>
        <v>2327.2722659999999</v>
      </c>
      <c r="AM150" s="333">
        <f t="shared" si="134"/>
        <v>2343.2700589999999</v>
      </c>
      <c r="AN150" s="333">
        <f t="shared" si="134"/>
        <v>2333.6092619999999</v>
      </c>
      <c r="AO150" s="333">
        <f t="shared" si="134"/>
        <v>2307.5720829999996</v>
      </c>
      <c r="AP150" s="333">
        <f t="shared" si="134"/>
        <v>2326.3841379999999</v>
      </c>
      <c r="AQ150" s="333">
        <f t="shared" si="134"/>
        <v>2306.5626849999999</v>
      </c>
      <c r="AR150" s="333">
        <f t="shared" si="134"/>
        <v>2281.2360579999995</v>
      </c>
      <c r="AS150" s="333">
        <f t="shared" ref="AS150:BX150" si="135">SUM(AH73:AS73)</f>
        <v>2272.3204153333331</v>
      </c>
      <c r="AT150" s="333">
        <f t="shared" si="135"/>
        <v>2258.2320346666666</v>
      </c>
      <c r="AU150" s="333">
        <f t="shared" si="135"/>
        <v>2241.973602</v>
      </c>
      <c r="AV150" s="333">
        <f t="shared" si="135"/>
        <v>2211.7375920000004</v>
      </c>
      <c r="AW150" s="333">
        <f t="shared" si="135"/>
        <v>2177.5598620000001</v>
      </c>
      <c r="AX150" s="333">
        <f t="shared" si="135"/>
        <v>2144.4542200000001</v>
      </c>
      <c r="AY150" s="333">
        <f t="shared" si="135"/>
        <v>2076.6525280000001</v>
      </c>
      <c r="AZ150" s="333">
        <f t="shared" si="135"/>
        <v>2022.3848429999998</v>
      </c>
      <c r="BA150" s="333">
        <f t="shared" si="135"/>
        <v>1984.3148089999997</v>
      </c>
      <c r="BB150" s="333">
        <f t="shared" si="135"/>
        <v>1924.6306159999995</v>
      </c>
      <c r="BC150" s="333">
        <f t="shared" si="135"/>
        <v>1893.7008749999995</v>
      </c>
      <c r="BD150" s="333">
        <f t="shared" si="135"/>
        <v>1857.0218659999998</v>
      </c>
      <c r="BE150" s="333">
        <f t="shared" si="135"/>
        <v>1809.6522676666664</v>
      </c>
      <c r="BF150" s="333">
        <f t="shared" si="135"/>
        <v>1780.3820573333333</v>
      </c>
      <c r="BG150" s="333">
        <f t="shared" si="135"/>
        <v>1757.065153</v>
      </c>
      <c r="BH150" s="333">
        <f t="shared" si="135"/>
        <v>1727.8493610000003</v>
      </c>
      <c r="BI150" s="333">
        <f t="shared" si="135"/>
        <v>1711.2282749999999</v>
      </c>
      <c r="BJ150" s="333">
        <f t="shared" si="135"/>
        <v>1715.822324</v>
      </c>
      <c r="BK150" s="333">
        <f t="shared" si="135"/>
        <v>1716.9199779999997</v>
      </c>
      <c r="BL150" s="333">
        <f t="shared" si="135"/>
        <v>1717.0287889999997</v>
      </c>
      <c r="BM150" s="333">
        <f t="shared" si="135"/>
        <v>1728.5832089999999</v>
      </c>
      <c r="BN150" s="333">
        <f t="shared" si="135"/>
        <v>1737.4914820000001</v>
      </c>
      <c r="BO150" s="333">
        <f t="shared" si="135"/>
        <v>1738.2399745000002</v>
      </c>
      <c r="BP150" s="333">
        <f t="shared" si="135"/>
        <v>1747.8604620000001</v>
      </c>
      <c r="BQ150" s="333">
        <f t="shared" si="135"/>
        <v>1758.1222375</v>
      </c>
      <c r="BR150" s="333">
        <f t="shared" si="135"/>
        <v>1772.2346399999999</v>
      </c>
      <c r="BS150" s="333">
        <f t="shared" si="135"/>
        <v>1775.210973</v>
      </c>
      <c r="BT150" s="333">
        <f t="shared" si="135"/>
        <v>1774.0454169999998</v>
      </c>
      <c r="BU150" s="333">
        <f t="shared" si="135"/>
        <v>1783.088432</v>
      </c>
      <c r="BV150" s="333">
        <f t="shared" si="135"/>
        <v>1786.1448090000004</v>
      </c>
      <c r="BW150" s="333">
        <f t="shared" si="135"/>
        <v>1797.0774310000002</v>
      </c>
      <c r="BX150" s="333">
        <f t="shared" si="135"/>
        <v>1804.832823</v>
      </c>
      <c r="BY150" s="333">
        <f t="shared" ref="BY150:DD150" si="136">SUM(BN73:BY73)</f>
        <v>1812.7311299999999</v>
      </c>
      <c r="BZ150" s="333">
        <f t="shared" si="136"/>
        <v>1803.5958170000001</v>
      </c>
      <c r="CA150" s="333">
        <f t="shared" si="136"/>
        <v>1812.8823409999998</v>
      </c>
      <c r="CB150" s="333">
        <f t="shared" si="136"/>
        <v>1807.5035949999997</v>
      </c>
      <c r="CC150" s="333">
        <f t="shared" si="136"/>
        <v>1806.2701874999998</v>
      </c>
      <c r="CD150" s="333">
        <f t="shared" si="136"/>
        <v>1806.0271619999996</v>
      </c>
      <c r="CE150" s="333">
        <f t="shared" si="136"/>
        <v>1809.9882524999998</v>
      </c>
      <c r="CF150" s="333">
        <f t="shared" si="136"/>
        <v>1803.189439</v>
      </c>
      <c r="CG150" s="333">
        <f t="shared" si="136"/>
        <v>1788.0581260000001</v>
      </c>
      <c r="CH150" s="333">
        <f t="shared" si="136"/>
        <v>1774.4976380000001</v>
      </c>
      <c r="CI150" s="333">
        <f t="shared" si="136"/>
        <v>1768.5268160000001</v>
      </c>
      <c r="CJ150" s="333">
        <f t="shared" si="136"/>
        <v>1762.6021189999999</v>
      </c>
      <c r="CK150" s="333">
        <f t="shared" si="136"/>
        <v>1750.9118769999998</v>
      </c>
      <c r="CL150" s="333">
        <f t="shared" si="136"/>
        <v>1739.1843209999997</v>
      </c>
      <c r="CM150" s="333">
        <f t="shared" si="136"/>
        <v>1724.8556094999999</v>
      </c>
      <c r="CN150" s="333">
        <f t="shared" si="136"/>
        <v>1723.1799639999999</v>
      </c>
      <c r="CO150" s="333">
        <f t="shared" si="136"/>
        <v>1711.8969219999999</v>
      </c>
      <c r="CP150" s="333">
        <f t="shared" si="136"/>
        <v>1707.7758860000001</v>
      </c>
      <c r="CQ150" s="333">
        <f t="shared" si="136"/>
        <v>1684.3341315</v>
      </c>
      <c r="CR150" s="333">
        <f t="shared" si="136"/>
        <v>1688.7061439999998</v>
      </c>
      <c r="CS150" s="333">
        <f t="shared" si="136"/>
        <v>1678.9035289999997</v>
      </c>
      <c r="CT150" s="333">
        <f t="shared" si="136"/>
        <v>1665.1221309999996</v>
      </c>
      <c r="CU150" s="333">
        <f t="shared" si="136"/>
        <v>1662.3757649999998</v>
      </c>
      <c r="CV150" s="333">
        <f t="shared" si="136"/>
        <v>1645.4743809999998</v>
      </c>
      <c r="CW150" s="333">
        <f t="shared" si="136"/>
        <v>1624.9129539999999</v>
      </c>
      <c r="CX150" s="333">
        <f t="shared" si="136"/>
        <v>1636.351502</v>
      </c>
      <c r="CY150" s="333">
        <f t="shared" si="136"/>
        <v>1624.6239479999999</v>
      </c>
      <c r="CZ150" s="333">
        <f t="shared" si="136"/>
        <v>1607.914567</v>
      </c>
      <c r="DA150" s="333">
        <f t="shared" si="136"/>
        <v>1600.7681690000002</v>
      </c>
      <c r="DB150" s="333">
        <f t="shared" si="136"/>
        <v>1592.0901719999999</v>
      </c>
      <c r="DC150" s="333">
        <f t="shared" si="136"/>
        <v>1596.6702520000001</v>
      </c>
      <c r="DD150" s="333">
        <f t="shared" si="136"/>
        <v>1594.13185</v>
      </c>
      <c r="DE150" s="333">
        <f t="shared" ref="DE150:EJ150" si="137">SUM(CT73:DE73)</f>
        <v>1597.183303</v>
      </c>
      <c r="DF150" s="333">
        <f t="shared" si="137"/>
        <v>1603.5424509999998</v>
      </c>
      <c r="DG150" s="333">
        <f t="shared" si="137"/>
        <v>1599.0328699999998</v>
      </c>
      <c r="DH150" s="333">
        <f t="shared" si="137"/>
        <v>1606.5341389999996</v>
      </c>
      <c r="DI150" s="333">
        <f t="shared" si="137"/>
        <v>1616.9060929999998</v>
      </c>
      <c r="DJ150" s="333">
        <f t="shared" si="137"/>
        <v>1605.3902979999998</v>
      </c>
      <c r="DK150" s="333">
        <f t="shared" si="137"/>
        <v>1608.0315829999997</v>
      </c>
      <c r="DL150" s="333">
        <f t="shared" si="137"/>
        <v>1611.454594</v>
      </c>
      <c r="DM150" s="333">
        <f t="shared" si="137"/>
        <v>1616.5480459999999</v>
      </c>
      <c r="DN150" s="333">
        <f t="shared" si="137"/>
        <v>1616.9989599999999</v>
      </c>
      <c r="DO150" s="333">
        <f t="shared" si="137"/>
        <v>1616.0905910000001</v>
      </c>
      <c r="DP150" s="333">
        <f t="shared" si="137"/>
        <v>1618.5482999999997</v>
      </c>
      <c r="DQ150" s="333">
        <f t="shared" si="137"/>
        <v>1619.7529239999999</v>
      </c>
      <c r="DR150" s="333">
        <f t="shared" si="137"/>
        <v>1621.031465</v>
      </c>
      <c r="DS150" s="333">
        <f t="shared" si="137"/>
        <v>1620.3275960000001</v>
      </c>
      <c r="DT150" s="333">
        <f t="shared" si="137"/>
        <v>1620.3595379999999</v>
      </c>
      <c r="DU150" s="333">
        <f t="shared" si="137"/>
        <v>1627.715211</v>
      </c>
      <c r="DV150" s="333">
        <f t="shared" si="137"/>
        <v>1631.1403319999999</v>
      </c>
      <c r="DW150" s="333">
        <f t="shared" si="137"/>
        <v>1635.481726</v>
      </c>
      <c r="DX150" s="333">
        <f t="shared" si="137"/>
        <v>1645.6561339999998</v>
      </c>
      <c r="DY150" s="333">
        <f t="shared" si="137"/>
        <v>1653.0200929999999</v>
      </c>
      <c r="DZ150" s="333">
        <f t="shared" si="137"/>
        <v>1657.8086819999999</v>
      </c>
      <c r="EA150" s="333">
        <f t="shared" si="137"/>
        <v>1662.5344949999999</v>
      </c>
      <c r="EB150" s="333">
        <f t="shared" si="137"/>
        <v>1659.2097390000001</v>
      </c>
      <c r="EC150" s="333">
        <f t="shared" si="137"/>
        <v>1663.636706</v>
      </c>
      <c r="ED150" s="333">
        <f t="shared" si="137"/>
        <v>1667.888404</v>
      </c>
      <c r="EE150" s="333">
        <f t="shared" si="137"/>
        <v>1665.4171120000001</v>
      </c>
      <c r="EF150" s="333">
        <f t="shared" si="137"/>
        <v>1667.286327</v>
      </c>
      <c r="EG150" s="333">
        <f t="shared" si="137"/>
        <v>1661.5556839999999</v>
      </c>
      <c r="EH150" s="333">
        <f t="shared" si="137"/>
        <v>1671.8132999999998</v>
      </c>
      <c r="EI150" s="333">
        <f t="shared" si="137"/>
        <v>1667.0053459999999</v>
      </c>
      <c r="EJ150" s="333">
        <f t="shared" si="137"/>
        <v>1668.7910240000001</v>
      </c>
      <c r="EK150" s="333">
        <f t="shared" ref="EK150:FP150" si="138">SUM(DZ73:EK73)</f>
        <v>1667.6932980000001</v>
      </c>
      <c r="EL150" s="333">
        <f t="shared" si="138"/>
        <v>1677.211554</v>
      </c>
      <c r="EM150" s="333">
        <f t="shared" si="138"/>
        <v>1684.1462730000001</v>
      </c>
      <c r="EN150" s="333">
        <f t="shared" si="138"/>
        <v>1682.146786</v>
      </c>
      <c r="EO150" s="333">
        <f t="shared" si="138"/>
        <v>1687.4303299999999</v>
      </c>
      <c r="EP150" s="333">
        <f t="shared" si="138"/>
        <v>1691.8989279999998</v>
      </c>
      <c r="EQ150" s="333">
        <f t="shared" si="138"/>
        <v>1702.866532</v>
      </c>
      <c r="ER150" s="333">
        <f t="shared" si="138"/>
        <v>1708.9281089999999</v>
      </c>
      <c r="ES150" s="333">
        <f t="shared" si="138"/>
        <v>1721.3817680000002</v>
      </c>
      <c r="ET150" s="333">
        <f t="shared" si="138"/>
        <v>1709.8407960000002</v>
      </c>
      <c r="EU150" s="333">
        <f t="shared" si="138"/>
        <v>1726.445882</v>
      </c>
      <c r="EV150" s="333">
        <f t="shared" si="138"/>
        <v>1733.0959660000001</v>
      </c>
      <c r="EW150" s="333">
        <f t="shared" si="138"/>
        <v>1734.8692850000002</v>
      </c>
      <c r="EX150" s="333">
        <f t="shared" si="138"/>
        <v>1740.5549540000002</v>
      </c>
      <c r="EY150" s="333">
        <f t="shared" si="138"/>
        <v>1738.103916</v>
      </c>
      <c r="EZ150" s="333">
        <f t="shared" si="138"/>
        <v>1744.5831819999999</v>
      </c>
      <c r="FA150" s="333">
        <f t="shared" si="138"/>
        <v>1751.7157300000001</v>
      </c>
      <c r="FB150" s="333">
        <f t="shared" si="138"/>
        <v>1755.2285069999998</v>
      </c>
      <c r="FC150" s="333">
        <f t="shared" si="138"/>
        <v>1766.440951</v>
      </c>
      <c r="FD150" s="333">
        <f t="shared" si="138"/>
        <v>1771.205565</v>
      </c>
    </row>
    <row r="151" spans="1:160" s="12" customFormat="1" ht="15">
      <c r="A151" s="265"/>
      <c r="B151" s="265"/>
      <c r="C151" s="265"/>
      <c r="D151" s="265"/>
      <c r="E151" s="265"/>
      <c r="F151" s="265"/>
      <c r="G151" s="265"/>
      <c r="H151" s="265"/>
      <c r="I151" s="265"/>
      <c r="J151" s="265"/>
      <c r="K151" s="265"/>
      <c r="L151" s="265"/>
      <c r="M151" s="333"/>
      <c r="N151" s="333"/>
      <c r="O151" s="333"/>
      <c r="P151" s="333"/>
      <c r="Q151" s="333"/>
      <c r="R151" s="333"/>
      <c r="S151" s="333"/>
      <c r="T151" s="333"/>
      <c r="U151" s="333"/>
      <c r="V151" s="333"/>
      <c r="W151" s="333"/>
      <c r="X151" s="333"/>
      <c r="Y151" s="333"/>
      <c r="Z151" s="333"/>
      <c r="AA151" s="333"/>
      <c r="AB151" s="333"/>
      <c r="AC151" s="333"/>
      <c r="AD151" s="333"/>
      <c r="AE151" s="333"/>
      <c r="AF151" s="333"/>
      <c r="AG151" s="333"/>
      <c r="AH151" s="333"/>
      <c r="AI151" s="333"/>
      <c r="AJ151" s="333"/>
      <c r="AK151" s="333"/>
      <c r="AL151" s="333"/>
      <c r="AM151" s="333"/>
      <c r="AN151" s="333"/>
      <c r="AO151" s="333"/>
      <c r="AP151" s="333"/>
      <c r="AQ151" s="333"/>
      <c r="AR151" s="333"/>
      <c r="AS151" s="333"/>
      <c r="AT151" s="333"/>
      <c r="AU151" s="333"/>
      <c r="AV151" s="333"/>
      <c r="AW151" s="333"/>
      <c r="AX151" s="333"/>
      <c r="AY151" s="333"/>
      <c r="AZ151" s="333"/>
      <c r="BA151" s="333"/>
      <c r="BB151" s="333"/>
      <c r="BC151" s="333"/>
      <c r="BD151" s="333"/>
      <c r="BE151" s="333"/>
      <c r="BF151" s="333"/>
      <c r="BG151" s="333"/>
      <c r="BH151" s="333"/>
      <c r="BI151" s="333"/>
      <c r="BJ151" s="333"/>
      <c r="BK151" s="333"/>
      <c r="BL151" s="333"/>
      <c r="BM151" s="333"/>
      <c r="BN151" s="333"/>
      <c r="BO151" s="333"/>
      <c r="BP151" s="333"/>
      <c r="BQ151" s="333"/>
      <c r="BR151" s="333"/>
      <c r="BS151" s="333"/>
      <c r="BT151" s="333"/>
      <c r="BU151" s="333"/>
      <c r="BV151" s="333"/>
      <c r="BW151" s="333"/>
      <c r="BX151" s="333"/>
      <c r="BY151" s="333"/>
      <c r="BZ151" s="333"/>
      <c r="CA151" s="333"/>
      <c r="CB151" s="333"/>
      <c r="CC151" s="333"/>
      <c r="CD151" s="333"/>
      <c r="CE151" s="333"/>
      <c r="CF151" s="333"/>
      <c r="CG151" s="333"/>
      <c r="CH151" s="333"/>
      <c r="CI151" s="333"/>
      <c r="CJ151" s="333"/>
      <c r="CK151" s="333"/>
      <c r="CL151" s="333"/>
      <c r="CM151" s="333"/>
      <c r="CN151" s="333"/>
      <c r="CO151" s="333"/>
      <c r="CP151" s="333"/>
      <c r="CQ151" s="333"/>
      <c r="CR151" s="333"/>
      <c r="CS151" s="333"/>
      <c r="CT151" s="333"/>
      <c r="CU151" s="333"/>
      <c r="CV151" s="333"/>
      <c r="CW151" s="333"/>
      <c r="CX151" s="333"/>
      <c r="CY151" s="333"/>
      <c r="CZ151" s="333"/>
      <c r="DA151" s="333"/>
      <c r="DB151" s="333"/>
      <c r="DC151" s="333"/>
      <c r="DD151" s="333"/>
      <c r="DE151" s="333"/>
      <c r="DF151" s="333"/>
      <c r="DG151" s="333"/>
      <c r="DH151" s="333"/>
      <c r="DI151" s="333"/>
      <c r="DJ151" s="333"/>
      <c r="DK151" s="333"/>
      <c r="DL151" s="333"/>
      <c r="DM151" s="333"/>
      <c r="DN151" s="333"/>
      <c r="DO151" s="333"/>
      <c r="DP151" s="333"/>
      <c r="DQ151" s="333"/>
      <c r="DR151" s="333"/>
      <c r="DS151" s="333"/>
      <c r="DT151" s="333"/>
      <c r="DU151" s="333"/>
      <c r="DV151" s="333"/>
      <c r="DW151" s="333"/>
      <c r="DX151" s="333"/>
      <c r="DY151" s="333"/>
      <c r="DZ151" s="333"/>
      <c r="EA151" s="333"/>
      <c r="EB151" s="333"/>
      <c r="EC151" s="333"/>
      <c r="ED151" s="333"/>
      <c r="EE151" s="333"/>
      <c r="EF151" s="333"/>
      <c r="EG151" s="333"/>
      <c r="EH151" s="333"/>
      <c r="EI151" s="333"/>
      <c r="EJ151" s="333"/>
      <c r="EK151" s="333"/>
      <c r="EL151" s="333"/>
      <c r="EM151" s="333"/>
      <c r="EN151" s="333"/>
      <c r="EO151" s="333"/>
      <c r="EP151" s="333"/>
      <c r="EQ151" s="333"/>
      <c r="ER151" s="333"/>
      <c r="ES151" s="333"/>
      <c r="ET151" s="333"/>
      <c r="EU151" s="333"/>
      <c r="EV151" s="333"/>
      <c r="EW151" s="333"/>
      <c r="EX151" s="333"/>
      <c r="EY151" s="333"/>
      <c r="EZ151" s="333"/>
      <c r="FA151" s="333"/>
      <c r="FB151" s="333"/>
      <c r="FC151" s="333"/>
      <c r="FD151" s="333"/>
    </row>
    <row r="152" spans="1:160" s="12" customFormat="1" ht="15">
      <c r="A152" s="265" t="s">
        <v>48</v>
      </c>
      <c r="B152" s="265"/>
      <c r="C152" s="265"/>
      <c r="D152" s="265"/>
      <c r="E152" s="265"/>
      <c r="F152" s="265"/>
      <c r="G152" s="265"/>
      <c r="H152" s="265"/>
      <c r="I152" s="265"/>
      <c r="J152" s="265"/>
      <c r="K152" s="265"/>
      <c r="L152" s="265"/>
      <c r="M152" s="333">
        <f t="shared" ref="M152:AR152" si="139">SUM(B69:M69)</f>
        <v>1590.671096</v>
      </c>
      <c r="N152" s="333">
        <f t="shared" si="139"/>
        <v>1589.9830670000001</v>
      </c>
      <c r="O152" s="333">
        <f t="shared" si="139"/>
        <v>1589.602836</v>
      </c>
      <c r="P152" s="333">
        <f t="shared" si="139"/>
        <v>1592.3626560000002</v>
      </c>
      <c r="Q152" s="333">
        <f t="shared" si="139"/>
        <v>1592.8393619999999</v>
      </c>
      <c r="R152" s="333">
        <f t="shared" si="139"/>
        <v>1571.1178380000001</v>
      </c>
      <c r="S152" s="333">
        <f t="shared" si="139"/>
        <v>1578.9767410000002</v>
      </c>
      <c r="T152" s="333">
        <f t="shared" si="139"/>
        <v>1576.2729680000002</v>
      </c>
      <c r="U152" s="333">
        <f t="shared" si="139"/>
        <v>1576.0090530000002</v>
      </c>
      <c r="V152" s="333">
        <f t="shared" si="139"/>
        <v>1584.9331510000002</v>
      </c>
      <c r="W152" s="333">
        <f t="shared" si="139"/>
        <v>1577.2344149999997</v>
      </c>
      <c r="X152" s="333">
        <f t="shared" si="139"/>
        <v>1590.7075199999999</v>
      </c>
      <c r="Y152" s="333">
        <f t="shared" si="139"/>
        <v>1585.314455</v>
      </c>
      <c r="Z152" s="333">
        <f t="shared" si="139"/>
        <v>1576.4296800000002</v>
      </c>
      <c r="AA152" s="333">
        <f t="shared" si="139"/>
        <v>1578.7252010000002</v>
      </c>
      <c r="AB152" s="333">
        <f t="shared" si="139"/>
        <v>1576.3822010000001</v>
      </c>
      <c r="AC152" s="333">
        <f t="shared" si="139"/>
        <v>1582.035691</v>
      </c>
      <c r="AD152" s="333">
        <f t="shared" si="139"/>
        <v>1590.2343989999999</v>
      </c>
      <c r="AE152" s="333">
        <f t="shared" si="139"/>
        <v>1581.3403040000001</v>
      </c>
      <c r="AF152" s="333">
        <f t="shared" si="139"/>
        <v>1587.6423709999999</v>
      </c>
      <c r="AG152" s="333">
        <f t="shared" si="139"/>
        <v>1585.7332059999999</v>
      </c>
      <c r="AH152" s="333">
        <f t="shared" si="139"/>
        <v>1585.4183959999998</v>
      </c>
      <c r="AI152" s="333">
        <f t="shared" si="139"/>
        <v>1586.6409779999997</v>
      </c>
      <c r="AJ152" s="333">
        <f t="shared" si="139"/>
        <v>1580.9657219999997</v>
      </c>
      <c r="AK152" s="333">
        <f t="shared" si="139"/>
        <v>1591.3271489999997</v>
      </c>
      <c r="AL152" s="333">
        <f t="shared" si="139"/>
        <v>1591.201759</v>
      </c>
      <c r="AM152" s="333">
        <f t="shared" si="139"/>
        <v>1591.55323</v>
      </c>
      <c r="AN152" s="333">
        <f t="shared" si="139"/>
        <v>1587.1221969999999</v>
      </c>
      <c r="AO152" s="333">
        <f t="shared" si="139"/>
        <v>1568.5291419999999</v>
      </c>
      <c r="AP152" s="333">
        <f t="shared" si="139"/>
        <v>1575.0633639999999</v>
      </c>
      <c r="AQ152" s="333">
        <f t="shared" si="139"/>
        <v>1571.212027</v>
      </c>
      <c r="AR152" s="333">
        <f t="shared" si="139"/>
        <v>1551.6515460000001</v>
      </c>
      <c r="AS152" s="333">
        <f t="shared" ref="AS152:BX152" si="140">SUM(AH69:AS69)</f>
        <v>1551.5745830000001</v>
      </c>
      <c r="AT152" s="333">
        <f t="shared" si="140"/>
        <v>1539.4482819999998</v>
      </c>
      <c r="AU152" s="333">
        <f t="shared" si="140"/>
        <v>1536.9781789999997</v>
      </c>
      <c r="AV152" s="333">
        <f t="shared" si="140"/>
        <v>1518.5828550000001</v>
      </c>
      <c r="AW152" s="333">
        <f t="shared" si="140"/>
        <v>1499.97345</v>
      </c>
      <c r="AX152" s="333">
        <f t="shared" si="140"/>
        <v>1483.301584</v>
      </c>
      <c r="AY152" s="333">
        <f t="shared" si="140"/>
        <v>1448.831991</v>
      </c>
      <c r="AZ152" s="333">
        <f t="shared" si="140"/>
        <v>1407.0809260000001</v>
      </c>
      <c r="BA152" s="333">
        <f t="shared" si="140"/>
        <v>1384.171689</v>
      </c>
      <c r="BB152" s="333">
        <f t="shared" si="140"/>
        <v>1343.2367810000001</v>
      </c>
      <c r="BC152" s="333">
        <f t="shared" si="140"/>
        <v>1310.3992659999999</v>
      </c>
      <c r="BD152" s="333">
        <f t="shared" si="140"/>
        <v>1281.4071689999996</v>
      </c>
      <c r="BE152" s="333">
        <f t="shared" si="140"/>
        <v>1248.3616199999997</v>
      </c>
      <c r="BF152" s="333">
        <f t="shared" si="140"/>
        <v>1235.878246</v>
      </c>
      <c r="BG152" s="333">
        <f t="shared" si="140"/>
        <v>1218.952376</v>
      </c>
      <c r="BH152" s="333">
        <f t="shared" si="140"/>
        <v>1206.396692</v>
      </c>
      <c r="BI152" s="333">
        <f t="shared" si="140"/>
        <v>1197.1983720000001</v>
      </c>
      <c r="BJ152" s="333">
        <f t="shared" si="140"/>
        <v>1192.1562280000001</v>
      </c>
      <c r="BK152" s="333">
        <f t="shared" si="140"/>
        <v>1192.0208009999999</v>
      </c>
      <c r="BL152" s="333">
        <f t="shared" si="140"/>
        <v>1194.6041340000002</v>
      </c>
      <c r="BM152" s="333">
        <f t="shared" si="140"/>
        <v>1214.9956740000002</v>
      </c>
      <c r="BN152" s="333">
        <f t="shared" si="140"/>
        <v>1222.5642850000002</v>
      </c>
      <c r="BO152" s="333">
        <f t="shared" si="140"/>
        <v>1238.776607</v>
      </c>
      <c r="BP152" s="333">
        <f t="shared" si="140"/>
        <v>1253.7275910000001</v>
      </c>
      <c r="BQ152" s="333">
        <f t="shared" si="140"/>
        <v>1272.5237969999998</v>
      </c>
      <c r="BR152" s="333">
        <f t="shared" si="140"/>
        <v>1276.8969659999998</v>
      </c>
      <c r="BS152" s="333">
        <f t="shared" si="140"/>
        <v>1279.8358119999998</v>
      </c>
      <c r="BT152" s="333">
        <f t="shared" si="140"/>
        <v>1277.1880319999998</v>
      </c>
      <c r="BU152" s="333">
        <f t="shared" si="140"/>
        <v>1278.92833</v>
      </c>
      <c r="BV152" s="333">
        <f t="shared" si="140"/>
        <v>1285.6269299999999</v>
      </c>
      <c r="BW152" s="333">
        <f t="shared" si="140"/>
        <v>1289.4633400000002</v>
      </c>
      <c r="BX152" s="333">
        <f t="shared" si="140"/>
        <v>1299.6011170000002</v>
      </c>
      <c r="BY152" s="333">
        <f t="shared" ref="BY152:DD152" si="141">SUM(BN69:BY69)</f>
        <v>1294.4694689999999</v>
      </c>
      <c r="BZ152" s="333">
        <f t="shared" si="141"/>
        <v>1293.1021189999999</v>
      </c>
      <c r="CA152" s="333">
        <f t="shared" si="141"/>
        <v>1290.5972459999998</v>
      </c>
      <c r="CB152" s="333">
        <f t="shared" si="141"/>
        <v>1286.5112120000001</v>
      </c>
      <c r="CC152" s="333">
        <f t="shared" si="141"/>
        <v>1276.1254110000002</v>
      </c>
      <c r="CD152" s="333">
        <f t="shared" si="141"/>
        <v>1274.2264620000001</v>
      </c>
      <c r="CE152" s="333">
        <f t="shared" si="141"/>
        <v>1273.6816080000001</v>
      </c>
      <c r="CF152" s="333">
        <f t="shared" si="141"/>
        <v>1266.9214180000001</v>
      </c>
      <c r="CG152" s="333">
        <f t="shared" si="141"/>
        <v>1263.4786040000001</v>
      </c>
      <c r="CH152" s="333">
        <f t="shared" si="141"/>
        <v>1254.9535760000001</v>
      </c>
      <c r="CI152" s="333">
        <f t="shared" si="141"/>
        <v>1251.4964990000001</v>
      </c>
      <c r="CJ152" s="333">
        <f t="shared" si="141"/>
        <v>1247.5769560000001</v>
      </c>
      <c r="CK152" s="333">
        <f t="shared" si="141"/>
        <v>1237.3585410000001</v>
      </c>
      <c r="CL152" s="333">
        <f t="shared" si="141"/>
        <v>1230.7627770000001</v>
      </c>
      <c r="CM152" s="333">
        <f t="shared" si="141"/>
        <v>1222.3726200000001</v>
      </c>
      <c r="CN152" s="333">
        <f t="shared" si="141"/>
        <v>1220.8051869999999</v>
      </c>
      <c r="CO152" s="333">
        <f t="shared" si="141"/>
        <v>1219.324887</v>
      </c>
      <c r="CP152" s="333">
        <f t="shared" si="141"/>
        <v>1218.0471640000001</v>
      </c>
      <c r="CQ152" s="333">
        <f t="shared" si="141"/>
        <v>1201.721274</v>
      </c>
      <c r="CR152" s="333">
        <f t="shared" si="141"/>
        <v>1206.3119609999999</v>
      </c>
      <c r="CS152" s="333">
        <f t="shared" si="141"/>
        <v>1195.7507069999999</v>
      </c>
      <c r="CT152" s="333">
        <f t="shared" si="141"/>
        <v>1187.1254040000001</v>
      </c>
      <c r="CU152" s="333">
        <f t="shared" si="141"/>
        <v>1186.8969480000001</v>
      </c>
      <c r="CV152" s="333">
        <f t="shared" si="141"/>
        <v>1177.1253099999999</v>
      </c>
      <c r="CW152" s="333">
        <f t="shared" si="141"/>
        <v>1162.6082839999999</v>
      </c>
      <c r="CX152" s="333">
        <f t="shared" si="141"/>
        <v>1171.2111220000002</v>
      </c>
      <c r="CY152" s="333">
        <f t="shared" si="141"/>
        <v>1161.7531289999999</v>
      </c>
      <c r="CZ152" s="333">
        <f t="shared" si="141"/>
        <v>1156.4939639999998</v>
      </c>
      <c r="DA152" s="333">
        <f t="shared" si="141"/>
        <v>1155.741499</v>
      </c>
      <c r="DB152" s="333">
        <f t="shared" si="141"/>
        <v>1150.3915800000002</v>
      </c>
      <c r="DC152" s="333">
        <f t="shared" si="141"/>
        <v>1155.3616779999998</v>
      </c>
      <c r="DD152" s="333">
        <f t="shared" si="141"/>
        <v>1149.6217309999997</v>
      </c>
      <c r="DE152" s="333">
        <f t="shared" ref="DE152:EJ152" si="142">SUM(CT69:DE69)</f>
        <v>1151.236375</v>
      </c>
      <c r="DF152" s="333">
        <f t="shared" si="142"/>
        <v>1152.495586</v>
      </c>
      <c r="DG152" s="333">
        <f t="shared" si="142"/>
        <v>1147.984786</v>
      </c>
      <c r="DH152" s="333">
        <f t="shared" si="142"/>
        <v>1149.2197050000002</v>
      </c>
      <c r="DI152" s="333">
        <f t="shared" si="142"/>
        <v>1155.2228970000001</v>
      </c>
      <c r="DJ152" s="333">
        <f t="shared" si="142"/>
        <v>1149.4455130000001</v>
      </c>
      <c r="DK152" s="333">
        <f t="shared" si="142"/>
        <v>1152.3541419999999</v>
      </c>
      <c r="DL152" s="333">
        <f t="shared" si="142"/>
        <v>1150.3471939999999</v>
      </c>
      <c r="DM152" s="333">
        <f t="shared" si="142"/>
        <v>1146.6627600000002</v>
      </c>
      <c r="DN152" s="333">
        <f t="shared" si="142"/>
        <v>1142.4023560000001</v>
      </c>
      <c r="DO152" s="333">
        <f t="shared" si="142"/>
        <v>1148.1188589999999</v>
      </c>
      <c r="DP152" s="333">
        <f t="shared" si="142"/>
        <v>1151.6531559999999</v>
      </c>
      <c r="DQ152" s="333">
        <f t="shared" si="142"/>
        <v>1145.7364319999999</v>
      </c>
      <c r="DR152" s="333">
        <f t="shared" si="142"/>
        <v>1149.986997</v>
      </c>
      <c r="DS152" s="333">
        <f t="shared" si="142"/>
        <v>1145.0488190000001</v>
      </c>
      <c r="DT152" s="333">
        <f t="shared" si="142"/>
        <v>1147.2168060000001</v>
      </c>
      <c r="DU152" s="333">
        <f t="shared" si="142"/>
        <v>1151.6626799999999</v>
      </c>
      <c r="DV152" s="333">
        <f t="shared" si="142"/>
        <v>1150.862132</v>
      </c>
      <c r="DW152" s="333">
        <f t="shared" si="142"/>
        <v>1153.0672670000001</v>
      </c>
      <c r="DX152" s="333">
        <f t="shared" si="142"/>
        <v>1157.1414910000001</v>
      </c>
      <c r="DY152" s="333">
        <f t="shared" si="142"/>
        <v>1166.014042</v>
      </c>
      <c r="DZ152" s="333">
        <f t="shared" si="142"/>
        <v>1168.6708169999999</v>
      </c>
      <c r="EA152" s="333">
        <f t="shared" si="142"/>
        <v>1161.2368289999999</v>
      </c>
      <c r="EB152" s="333">
        <f t="shared" si="142"/>
        <v>1160.7264339999999</v>
      </c>
      <c r="EC152" s="333">
        <f t="shared" si="142"/>
        <v>1168.695612</v>
      </c>
      <c r="ED152" s="333">
        <f t="shared" si="142"/>
        <v>1169.8920780000001</v>
      </c>
      <c r="EE152" s="333">
        <f t="shared" si="142"/>
        <v>1168.1392640000001</v>
      </c>
      <c r="EF152" s="333">
        <f t="shared" si="142"/>
        <v>1169.6511820000001</v>
      </c>
      <c r="EG152" s="333">
        <f t="shared" si="142"/>
        <v>1163.3316480000001</v>
      </c>
      <c r="EH152" s="333">
        <f t="shared" si="142"/>
        <v>1173.4754909999999</v>
      </c>
      <c r="EI152" s="333">
        <f t="shared" si="142"/>
        <v>1172.3480649999999</v>
      </c>
      <c r="EJ152" s="333">
        <f t="shared" si="142"/>
        <v>1174.3997359999998</v>
      </c>
      <c r="EK152" s="333">
        <f t="shared" ref="EK152:FP152" si="143">SUM(DZ69:EK69)</f>
        <v>1166.1658259999999</v>
      </c>
      <c r="EL152" s="333">
        <f t="shared" si="143"/>
        <v>1169.532645</v>
      </c>
      <c r="EM152" s="333">
        <f t="shared" si="143"/>
        <v>1175.610784</v>
      </c>
      <c r="EN152" s="333">
        <f t="shared" si="143"/>
        <v>1168.9659979999999</v>
      </c>
      <c r="EO152" s="333">
        <f t="shared" si="143"/>
        <v>1167.293776</v>
      </c>
      <c r="EP152" s="333">
        <f t="shared" si="143"/>
        <v>1166.1041279999999</v>
      </c>
      <c r="EQ152" s="333">
        <f t="shared" si="143"/>
        <v>1171.7649060000001</v>
      </c>
      <c r="ER152" s="333">
        <f t="shared" si="143"/>
        <v>1168.6917880000001</v>
      </c>
      <c r="ES152" s="333">
        <f t="shared" si="143"/>
        <v>1176.1522759999998</v>
      </c>
      <c r="ET152" s="333">
        <f t="shared" si="143"/>
        <v>1162.4308719999999</v>
      </c>
      <c r="EU152" s="333">
        <f t="shared" si="143"/>
        <v>1170.389842</v>
      </c>
      <c r="EV152" s="333">
        <f t="shared" si="143"/>
        <v>1172.6810799999998</v>
      </c>
      <c r="EW152" s="333">
        <f t="shared" si="143"/>
        <v>1176.1442340000001</v>
      </c>
      <c r="EX152" s="333">
        <f t="shared" si="143"/>
        <v>1178.942591</v>
      </c>
      <c r="EY152" s="333">
        <f t="shared" si="143"/>
        <v>1174.2540490000001</v>
      </c>
      <c r="EZ152" s="333">
        <f t="shared" si="143"/>
        <v>1178.8282369999999</v>
      </c>
      <c r="FA152" s="333">
        <f t="shared" si="143"/>
        <v>1188.6889449999999</v>
      </c>
      <c r="FB152" s="333">
        <f t="shared" si="143"/>
        <v>1191.1815820000002</v>
      </c>
      <c r="FC152" s="333">
        <f t="shared" si="143"/>
        <v>1201.1567170000001</v>
      </c>
      <c r="FD152" s="333">
        <f t="shared" si="143"/>
        <v>1207.354274</v>
      </c>
    </row>
    <row r="153" spans="1:160" s="12" customFormat="1" ht="15">
      <c r="A153" s="265" t="s">
        <v>50</v>
      </c>
      <c r="B153" s="265"/>
      <c r="C153" s="265"/>
      <c r="D153" s="265"/>
      <c r="E153" s="265"/>
      <c r="F153" s="265"/>
      <c r="G153" s="265"/>
      <c r="H153" s="265"/>
      <c r="I153" s="265"/>
      <c r="J153" s="265"/>
      <c r="K153" s="265"/>
      <c r="L153" s="265"/>
      <c r="M153" s="333">
        <f t="shared" ref="M153:V154" si="144">SUM(B71:M71)</f>
        <v>1284.198228</v>
      </c>
      <c r="N153" s="333">
        <f t="shared" si="144"/>
        <v>1270.2741820000001</v>
      </c>
      <c r="O153" s="333">
        <f t="shared" si="144"/>
        <v>1268.4913720000002</v>
      </c>
      <c r="P153" s="333">
        <f t="shared" si="144"/>
        <v>1254.831678</v>
      </c>
      <c r="Q153" s="333">
        <f t="shared" si="144"/>
        <v>1238.409744</v>
      </c>
      <c r="R153" s="333">
        <f t="shared" si="144"/>
        <v>1220.0097190000001</v>
      </c>
      <c r="S153" s="333">
        <f t="shared" si="144"/>
        <v>1204.779509</v>
      </c>
      <c r="T153" s="333">
        <f t="shared" si="144"/>
        <v>1191.25575</v>
      </c>
      <c r="U153" s="333">
        <f t="shared" si="144"/>
        <v>1179.8589719999998</v>
      </c>
      <c r="V153" s="333">
        <f t="shared" si="144"/>
        <v>1181.7768279999998</v>
      </c>
      <c r="W153" s="333">
        <f t="shared" ref="W153:AF154" si="145">SUM(L71:W71)</f>
        <v>1162.8831189999999</v>
      </c>
      <c r="X153" s="333">
        <f t="shared" si="145"/>
        <v>1160.273103</v>
      </c>
      <c r="Y153" s="333">
        <f t="shared" si="145"/>
        <v>1152.8230169999999</v>
      </c>
      <c r="Z153" s="333">
        <f t="shared" si="145"/>
        <v>1143.3240700000001</v>
      </c>
      <c r="AA153" s="333">
        <f t="shared" si="145"/>
        <v>1128.9851779999999</v>
      </c>
      <c r="AB153" s="333">
        <f t="shared" si="145"/>
        <v>1120.9344979999998</v>
      </c>
      <c r="AC153" s="333">
        <f t="shared" si="145"/>
        <v>1120.4290589999998</v>
      </c>
      <c r="AD153" s="333">
        <f t="shared" si="145"/>
        <v>1115.4273709999998</v>
      </c>
      <c r="AE153" s="333">
        <f t="shared" si="145"/>
        <v>1118.6416529999999</v>
      </c>
      <c r="AF153" s="333">
        <f t="shared" si="145"/>
        <v>1111.0339389999999</v>
      </c>
      <c r="AG153" s="333">
        <f t="shared" ref="AG153:AP154" si="146">SUM(V71:AG71)</f>
        <v>1103.8109499999998</v>
      </c>
      <c r="AH153" s="333">
        <f t="shared" si="146"/>
        <v>1095.8391669999999</v>
      </c>
      <c r="AI153" s="333">
        <f t="shared" si="146"/>
        <v>1091.820759</v>
      </c>
      <c r="AJ153" s="333">
        <f t="shared" si="146"/>
        <v>1089.7841109999999</v>
      </c>
      <c r="AK153" s="333">
        <f t="shared" si="146"/>
        <v>1091.3427820000002</v>
      </c>
      <c r="AL153" s="333">
        <f t="shared" si="146"/>
        <v>1084.5044070000001</v>
      </c>
      <c r="AM153" s="333">
        <f t="shared" si="146"/>
        <v>1083.9351620000002</v>
      </c>
      <c r="AN153" s="333">
        <f t="shared" si="146"/>
        <v>1078.8455290000002</v>
      </c>
      <c r="AO153" s="333">
        <f t="shared" si="146"/>
        <v>1060.8840869999999</v>
      </c>
      <c r="AP153" s="333">
        <f t="shared" si="146"/>
        <v>1060.8512370000001</v>
      </c>
      <c r="AQ153" s="333">
        <f t="shared" ref="AQ153:AZ154" si="147">SUM(AF71:AQ71)</f>
        <v>1045.4951759999999</v>
      </c>
      <c r="AR153" s="333">
        <f t="shared" si="147"/>
        <v>1024.3230430000001</v>
      </c>
      <c r="AS153" s="333">
        <f t="shared" si="147"/>
        <v>1005.4009590000001</v>
      </c>
      <c r="AT153" s="333">
        <f t="shared" si="147"/>
        <v>994.16670399999998</v>
      </c>
      <c r="AU153" s="333">
        <f t="shared" si="147"/>
        <v>987.88436499999989</v>
      </c>
      <c r="AV153" s="333">
        <f t="shared" si="147"/>
        <v>965.85825200000011</v>
      </c>
      <c r="AW153" s="333">
        <f t="shared" si="147"/>
        <v>945.4265190000001</v>
      </c>
      <c r="AX153" s="333">
        <f t="shared" si="147"/>
        <v>929.18675900000005</v>
      </c>
      <c r="AY153" s="333">
        <f t="shared" si="147"/>
        <v>900.92424199999994</v>
      </c>
      <c r="AZ153" s="333">
        <f t="shared" si="147"/>
        <v>875.04685700000005</v>
      </c>
      <c r="BA153" s="333">
        <f t="shared" ref="BA153:BJ154" si="148">SUM(AP71:BA71)</f>
        <v>856.894181</v>
      </c>
      <c r="BB153" s="333">
        <f t="shared" si="148"/>
        <v>829.51273600000002</v>
      </c>
      <c r="BC153" s="333">
        <f t="shared" si="148"/>
        <v>803.80868499999985</v>
      </c>
      <c r="BD153" s="333">
        <f t="shared" si="148"/>
        <v>787.82590799999991</v>
      </c>
      <c r="BE153" s="333">
        <f t="shared" si="148"/>
        <v>774.32259999999985</v>
      </c>
      <c r="BF153" s="333">
        <f t="shared" si="148"/>
        <v>763.92803000000004</v>
      </c>
      <c r="BG153" s="333">
        <f t="shared" si="148"/>
        <v>745.91874299999995</v>
      </c>
      <c r="BH153" s="333">
        <f t="shared" si="148"/>
        <v>730.24895100000003</v>
      </c>
      <c r="BI153" s="333">
        <f t="shared" si="148"/>
        <v>722.40394700000002</v>
      </c>
      <c r="BJ153" s="333">
        <f t="shared" si="148"/>
        <v>719.5410569999998</v>
      </c>
      <c r="BK153" s="333">
        <f t="shared" ref="BK153:BT154" si="149">SUM(AZ71:BK71)</f>
        <v>711.81080299999996</v>
      </c>
      <c r="BL153" s="333">
        <f t="shared" si="149"/>
        <v>713.48024500000008</v>
      </c>
      <c r="BM153" s="333">
        <f t="shared" si="149"/>
        <v>713.28882400000009</v>
      </c>
      <c r="BN153" s="333">
        <f t="shared" si="149"/>
        <v>708.99379199999998</v>
      </c>
      <c r="BO153" s="333">
        <f t="shared" si="149"/>
        <v>712.214381</v>
      </c>
      <c r="BP153" s="333">
        <f t="shared" si="149"/>
        <v>722.02234700000008</v>
      </c>
      <c r="BQ153" s="333">
        <f t="shared" si="149"/>
        <v>728.56428400000004</v>
      </c>
      <c r="BR153" s="333">
        <f t="shared" si="149"/>
        <v>735.74731700000007</v>
      </c>
      <c r="BS153" s="333">
        <f t="shared" si="149"/>
        <v>735.36472499999991</v>
      </c>
      <c r="BT153" s="333">
        <f t="shared" si="149"/>
        <v>736.21957199999986</v>
      </c>
      <c r="BU153" s="333">
        <f t="shared" ref="BU153:CD154" si="150">SUM(BJ71:BU71)</f>
        <v>735.70334100000002</v>
      </c>
      <c r="BV153" s="333">
        <f t="shared" si="150"/>
        <v>737.798362</v>
      </c>
      <c r="BW153" s="333">
        <f t="shared" si="150"/>
        <v>742.27214800000002</v>
      </c>
      <c r="BX153" s="333">
        <f t="shared" si="150"/>
        <v>738.58062399999994</v>
      </c>
      <c r="BY153" s="333">
        <f t="shared" si="150"/>
        <v>743.07958999999994</v>
      </c>
      <c r="BZ153" s="333">
        <f t="shared" si="150"/>
        <v>739.03363999999999</v>
      </c>
      <c r="CA153" s="333">
        <f t="shared" si="150"/>
        <v>738.86422800000003</v>
      </c>
      <c r="CB153" s="333">
        <f t="shared" si="150"/>
        <v>732.40043100000003</v>
      </c>
      <c r="CC153" s="333">
        <f t="shared" si="150"/>
        <v>721.66441299999997</v>
      </c>
      <c r="CD153" s="333">
        <f t="shared" si="150"/>
        <v>720.86285599999997</v>
      </c>
      <c r="CE153" s="333">
        <f t="shared" ref="CE153:CN154" si="151">SUM(BT71:CE71)</f>
        <v>723.81544700000006</v>
      </c>
      <c r="CF153" s="333">
        <f t="shared" si="151"/>
        <v>724.22185200000001</v>
      </c>
      <c r="CG153" s="333">
        <f t="shared" si="151"/>
        <v>720.79762100000016</v>
      </c>
      <c r="CH153" s="333">
        <f t="shared" si="151"/>
        <v>716.07188000000008</v>
      </c>
      <c r="CI153" s="333">
        <f t="shared" si="151"/>
        <v>715.63559500000008</v>
      </c>
      <c r="CJ153" s="333">
        <f t="shared" si="151"/>
        <v>714.99913400000014</v>
      </c>
      <c r="CK153" s="333">
        <f t="shared" si="151"/>
        <v>707.02304500000014</v>
      </c>
      <c r="CL153" s="333">
        <f t="shared" si="151"/>
        <v>704.96820000000002</v>
      </c>
      <c r="CM153" s="333">
        <f t="shared" si="151"/>
        <v>700.056556</v>
      </c>
      <c r="CN153" s="333">
        <f t="shared" si="151"/>
        <v>696.453982</v>
      </c>
      <c r="CO153" s="333">
        <f t="shared" ref="CO153:CX154" si="152">SUM(CD71:CO71)</f>
        <v>699.18201500000009</v>
      </c>
      <c r="CP153" s="333">
        <f t="shared" si="152"/>
        <v>701.67045500000006</v>
      </c>
      <c r="CQ153" s="333">
        <f t="shared" si="152"/>
        <v>689.40782800000011</v>
      </c>
      <c r="CR153" s="333">
        <f t="shared" si="152"/>
        <v>687.93323900000007</v>
      </c>
      <c r="CS153" s="333">
        <f t="shared" si="152"/>
        <v>682.24077399999999</v>
      </c>
      <c r="CT153" s="333">
        <f t="shared" si="152"/>
        <v>679.95135200000004</v>
      </c>
      <c r="CU153" s="333">
        <f t="shared" si="152"/>
        <v>677.61246300000005</v>
      </c>
      <c r="CV153" s="333">
        <f t="shared" si="152"/>
        <v>674.03102200000012</v>
      </c>
      <c r="CW153" s="333">
        <f t="shared" si="152"/>
        <v>670.48962500000005</v>
      </c>
      <c r="CX153" s="333">
        <f t="shared" si="152"/>
        <v>676.28097700000001</v>
      </c>
      <c r="CY153" s="333">
        <f t="shared" ref="CY153:DH154" si="153">SUM(CN71:CY71)</f>
        <v>675.92127700000003</v>
      </c>
      <c r="CZ153" s="333">
        <f t="shared" si="153"/>
        <v>675.90486199999998</v>
      </c>
      <c r="DA153" s="333">
        <f t="shared" si="153"/>
        <v>678.50578399999995</v>
      </c>
      <c r="DB153" s="333">
        <f t="shared" si="153"/>
        <v>676.45751999999993</v>
      </c>
      <c r="DC153" s="333">
        <f t="shared" si="153"/>
        <v>679.99267299999997</v>
      </c>
      <c r="DD153" s="333">
        <f t="shared" si="153"/>
        <v>679.16731600000003</v>
      </c>
      <c r="DE153" s="333">
        <f t="shared" si="153"/>
        <v>681.01400000000012</v>
      </c>
      <c r="DF153" s="333">
        <f t="shared" si="153"/>
        <v>681.80460300000004</v>
      </c>
      <c r="DG153" s="333">
        <f t="shared" si="153"/>
        <v>680.36354600000004</v>
      </c>
      <c r="DH153" s="333">
        <f t="shared" si="153"/>
        <v>683.91325300000005</v>
      </c>
      <c r="DI153" s="333">
        <f t="shared" ref="DI153:DR154" si="154">SUM(CX71:DI71)</f>
        <v>685.32383600000003</v>
      </c>
      <c r="DJ153" s="333">
        <f t="shared" si="154"/>
        <v>683.24727300000006</v>
      </c>
      <c r="DK153" s="333">
        <f t="shared" si="154"/>
        <v>683.41987099999994</v>
      </c>
      <c r="DL153" s="333">
        <f t="shared" si="154"/>
        <v>681.47262699999999</v>
      </c>
      <c r="DM153" s="333">
        <f t="shared" si="154"/>
        <v>681.65352700000005</v>
      </c>
      <c r="DN153" s="333">
        <f t="shared" si="154"/>
        <v>679.21249000000012</v>
      </c>
      <c r="DO153" s="333">
        <f t="shared" si="154"/>
        <v>678.63416300000006</v>
      </c>
      <c r="DP153" s="333">
        <f t="shared" si="154"/>
        <v>679.21196499999985</v>
      </c>
      <c r="DQ153" s="333">
        <f t="shared" si="154"/>
        <v>678.37374199999999</v>
      </c>
      <c r="DR153" s="333">
        <f t="shared" si="154"/>
        <v>677.12861799999996</v>
      </c>
      <c r="DS153" s="333">
        <f t="shared" ref="DS153:EB154" si="155">SUM(DH71:DS71)</f>
        <v>675.54328099999998</v>
      </c>
      <c r="DT153" s="333">
        <f t="shared" si="155"/>
        <v>673.90946200000019</v>
      </c>
      <c r="DU153" s="333">
        <f t="shared" si="155"/>
        <v>674.07489699999996</v>
      </c>
      <c r="DV153" s="333">
        <f t="shared" si="155"/>
        <v>674.93282600000009</v>
      </c>
      <c r="DW153" s="333">
        <f t="shared" si="155"/>
        <v>673.63181600000007</v>
      </c>
      <c r="DX153" s="333">
        <f t="shared" si="155"/>
        <v>675.86394300000006</v>
      </c>
      <c r="DY153" s="333">
        <f t="shared" si="155"/>
        <v>675.861176</v>
      </c>
      <c r="DZ153" s="333">
        <f t="shared" si="155"/>
        <v>675.72888399999999</v>
      </c>
      <c r="EA153" s="333">
        <f t="shared" si="155"/>
        <v>676.23377299999993</v>
      </c>
      <c r="EB153" s="333">
        <f t="shared" si="155"/>
        <v>674.70474300000001</v>
      </c>
      <c r="EC153" s="333">
        <f t="shared" ref="EC153:EL154" si="156">SUM(DR71:EC71)</f>
        <v>677.31374900000003</v>
      </c>
      <c r="ED153" s="333">
        <f t="shared" si="156"/>
        <v>678.62146399999995</v>
      </c>
      <c r="EE153" s="333">
        <f t="shared" si="156"/>
        <v>676.66983300000004</v>
      </c>
      <c r="EF153" s="333">
        <f t="shared" si="156"/>
        <v>676.18332600000008</v>
      </c>
      <c r="EG153" s="333">
        <f t="shared" si="156"/>
        <v>674.45344900000009</v>
      </c>
      <c r="EH153" s="333">
        <f t="shared" si="156"/>
        <v>675.25849300000004</v>
      </c>
      <c r="EI153" s="333">
        <f t="shared" si="156"/>
        <v>672.3653710000001</v>
      </c>
      <c r="EJ153" s="333">
        <f t="shared" si="156"/>
        <v>673.9879390000001</v>
      </c>
      <c r="EK153" s="333">
        <f t="shared" si="156"/>
        <v>669.90830900000014</v>
      </c>
      <c r="EL153" s="333">
        <f t="shared" si="156"/>
        <v>672.10019100000011</v>
      </c>
      <c r="EM153" s="333">
        <f t="shared" ref="EM153:EV154" si="157">SUM(EB71:EM71)</f>
        <v>672.10457599999995</v>
      </c>
      <c r="EN153" s="333">
        <f t="shared" si="157"/>
        <v>675.49053300000003</v>
      </c>
      <c r="EO153" s="333">
        <f t="shared" si="157"/>
        <v>674.62787400000002</v>
      </c>
      <c r="EP153" s="333">
        <f t="shared" si="157"/>
        <v>682.82999000000007</v>
      </c>
      <c r="EQ153" s="333">
        <f t="shared" si="157"/>
        <v>676.5380540000001</v>
      </c>
      <c r="ER153" s="333">
        <f t="shared" si="157"/>
        <v>676.41981999999996</v>
      </c>
      <c r="ES153" s="333">
        <f t="shared" si="157"/>
        <v>679.68629600000008</v>
      </c>
      <c r="ET153" s="333">
        <f t="shared" si="157"/>
        <v>674.68584500000009</v>
      </c>
      <c r="EU153" s="333">
        <f t="shared" si="157"/>
        <v>679.59696900000006</v>
      </c>
      <c r="EV153" s="333">
        <f t="shared" si="157"/>
        <v>679.90254100000004</v>
      </c>
      <c r="EW153" s="333">
        <f t="shared" ref="EW153:FF154" si="158">SUM(EL71:EW71)</f>
        <v>681.86904600000003</v>
      </c>
      <c r="EX153" s="333">
        <f t="shared" si="158"/>
        <v>682.10604799999999</v>
      </c>
      <c r="EY153" s="333">
        <f t="shared" si="158"/>
        <v>680.57364500000006</v>
      </c>
      <c r="EZ153" s="333">
        <f t="shared" si="158"/>
        <v>674.60804000000007</v>
      </c>
      <c r="FA153" s="333">
        <f t="shared" si="158"/>
        <v>675.78892400000007</v>
      </c>
      <c r="FB153" s="333">
        <f t="shared" si="158"/>
        <v>664.47984699999995</v>
      </c>
      <c r="FC153" s="333">
        <f t="shared" si="158"/>
        <v>676.46757400000001</v>
      </c>
      <c r="FD153" s="333">
        <f t="shared" si="158"/>
        <v>676.46676899999989</v>
      </c>
    </row>
    <row r="154" spans="1:160" s="12" customFormat="1" ht="15">
      <c r="A154" s="265" t="s">
        <v>51</v>
      </c>
      <c r="B154" s="265"/>
      <c r="C154" s="265"/>
      <c r="D154" s="265"/>
      <c r="E154" s="265"/>
      <c r="F154" s="265"/>
      <c r="G154" s="265"/>
      <c r="H154" s="265"/>
      <c r="I154" s="265"/>
      <c r="J154" s="265"/>
      <c r="K154" s="265"/>
      <c r="L154" s="265"/>
      <c r="M154" s="333">
        <f t="shared" si="144"/>
        <v>907.46167799999989</v>
      </c>
      <c r="N154" s="333">
        <f t="shared" si="144"/>
        <v>912.66878799999995</v>
      </c>
      <c r="O154" s="333">
        <f t="shared" si="144"/>
        <v>915.58314299999984</v>
      </c>
      <c r="P154" s="333">
        <f t="shared" si="144"/>
        <v>925.08812199999988</v>
      </c>
      <c r="Q154" s="333">
        <f t="shared" si="144"/>
        <v>932.29119199999991</v>
      </c>
      <c r="R154" s="333">
        <f t="shared" si="144"/>
        <v>926.99156499999992</v>
      </c>
      <c r="S154" s="333">
        <f t="shared" si="144"/>
        <v>921.53622299999984</v>
      </c>
      <c r="T154" s="333">
        <f t="shared" si="144"/>
        <v>923.45303699999999</v>
      </c>
      <c r="U154" s="333">
        <f t="shared" si="144"/>
        <v>921.82915300000002</v>
      </c>
      <c r="V154" s="333">
        <f t="shared" si="144"/>
        <v>922.08182199999999</v>
      </c>
      <c r="W154" s="333">
        <f t="shared" si="145"/>
        <v>924.950107</v>
      </c>
      <c r="X154" s="333">
        <f t="shared" si="145"/>
        <v>936.96778899999993</v>
      </c>
      <c r="Y154" s="333">
        <f t="shared" si="145"/>
        <v>941.65207999999996</v>
      </c>
      <c r="Z154" s="333">
        <f t="shared" si="145"/>
        <v>929.62255700000003</v>
      </c>
      <c r="AA154" s="333">
        <f t="shared" si="145"/>
        <v>915.5944199999999</v>
      </c>
      <c r="AB154" s="333">
        <f t="shared" si="145"/>
        <v>920.27439500000003</v>
      </c>
      <c r="AC154" s="333">
        <f t="shared" si="145"/>
        <v>911.49975799999993</v>
      </c>
      <c r="AD154" s="333">
        <f t="shared" si="145"/>
        <v>953.93816399999992</v>
      </c>
      <c r="AE154" s="333">
        <f t="shared" si="145"/>
        <v>972.69512099999986</v>
      </c>
      <c r="AF154" s="333">
        <f t="shared" si="145"/>
        <v>976.3734599999998</v>
      </c>
      <c r="AG154" s="333">
        <f t="shared" si="146"/>
        <v>985.068308</v>
      </c>
      <c r="AH154" s="333">
        <f t="shared" si="146"/>
        <v>995.31836799999985</v>
      </c>
      <c r="AI154" s="333">
        <f t="shared" si="146"/>
        <v>992.69792100000006</v>
      </c>
      <c r="AJ154" s="333">
        <f t="shared" si="146"/>
        <v>994.21962900000005</v>
      </c>
      <c r="AK154" s="333">
        <f t="shared" si="146"/>
        <v>1000.0632390000001</v>
      </c>
      <c r="AL154" s="333">
        <f t="shared" si="146"/>
        <v>1031.789481</v>
      </c>
      <c r="AM154" s="333">
        <f t="shared" si="146"/>
        <v>1065.6254289999999</v>
      </c>
      <c r="AN154" s="333">
        <f t="shared" si="146"/>
        <v>1071.2242739999999</v>
      </c>
      <c r="AO154" s="333">
        <f t="shared" si="146"/>
        <v>1087.040115</v>
      </c>
      <c r="AP154" s="333">
        <f t="shared" si="146"/>
        <v>1071.088121</v>
      </c>
      <c r="AQ154" s="333">
        <f t="shared" si="147"/>
        <v>1074.036681</v>
      </c>
      <c r="AR154" s="333">
        <f t="shared" si="147"/>
        <v>1080.7943859999998</v>
      </c>
      <c r="AS154" s="333">
        <f t="shared" si="147"/>
        <v>1077.383617</v>
      </c>
      <c r="AT154" s="333">
        <f t="shared" si="147"/>
        <v>1090.4394609999999</v>
      </c>
      <c r="AU154" s="333">
        <f t="shared" si="147"/>
        <v>1096.9505879999999</v>
      </c>
      <c r="AV154" s="333">
        <f t="shared" si="147"/>
        <v>1091.6082939999999</v>
      </c>
      <c r="AW154" s="333">
        <f t="shared" si="147"/>
        <v>1092.8791239999998</v>
      </c>
      <c r="AX154" s="333">
        <f t="shared" si="147"/>
        <v>1069.6153709999999</v>
      </c>
      <c r="AY154" s="333">
        <f t="shared" si="147"/>
        <v>1051.701554</v>
      </c>
      <c r="AZ154" s="333">
        <f t="shared" si="147"/>
        <v>1042.5475670000001</v>
      </c>
      <c r="BA154" s="333">
        <f t="shared" si="148"/>
        <v>1037.91419</v>
      </c>
      <c r="BB154" s="333">
        <f t="shared" si="148"/>
        <v>1009.6075260000001</v>
      </c>
      <c r="BC154" s="333">
        <f t="shared" si="148"/>
        <v>996.54646800000012</v>
      </c>
      <c r="BD154" s="333">
        <f t="shared" si="148"/>
        <v>983.80400500000007</v>
      </c>
      <c r="BE154" s="333">
        <f t="shared" si="148"/>
        <v>981.69490099999996</v>
      </c>
      <c r="BF154" s="333">
        <f t="shared" si="148"/>
        <v>952.712627</v>
      </c>
      <c r="BG154" s="333">
        <f t="shared" si="148"/>
        <v>946.52398800000003</v>
      </c>
      <c r="BH154" s="333">
        <f t="shared" si="148"/>
        <v>952.03347599999984</v>
      </c>
      <c r="BI154" s="333">
        <f t="shared" si="148"/>
        <v>947.70012399999985</v>
      </c>
      <c r="BJ154" s="333">
        <f t="shared" si="148"/>
        <v>949.99392999999986</v>
      </c>
      <c r="BK154" s="333">
        <f t="shared" si="149"/>
        <v>947.82413499999996</v>
      </c>
      <c r="BL154" s="333">
        <f t="shared" si="149"/>
        <v>943.16063299999996</v>
      </c>
      <c r="BM154" s="333">
        <f t="shared" si="149"/>
        <v>946.85063599999989</v>
      </c>
      <c r="BN154" s="333">
        <f t="shared" si="149"/>
        <v>959.94963199999995</v>
      </c>
      <c r="BO154" s="333">
        <f t="shared" si="149"/>
        <v>966.76134300000001</v>
      </c>
      <c r="BP154" s="333">
        <f t="shared" si="149"/>
        <v>965.59584800000005</v>
      </c>
      <c r="BQ154" s="333">
        <f t="shared" si="149"/>
        <v>965.67069900000001</v>
      </c>
      <c r="BR154" s="333">
        <f t="shared" si="149"/>
        <v>974.21881500000006</v>
      </c>
      <c r="BS154" s="333">
        <f t="shared" si="149"/>
        <v>973.47657600000002</v>
      </c>
      <c r="BT154" s="333">
        <f t="shared" si="149"/>
        <v>961.62053300000002</v>
      </c>
      <c r="BU154" s="333">
        <f t="shared" si="150"/>
        <v>962.96929299999999</v>
      </c>
      <c r="BV154" s="333">
        <f t="shared" si="150"/>
        <v>963.41361900000004</v>
      </c>
      <c r="BW154" s="333">
        <f t="shared" si="150"/>
        <v>962.39308300000005</v>
      </c>
      <c r="BX154" s="333">
        <f t="shared" si="150"/>
        <v>959.3924770000001</v>
      </c>
      <c r="BY154" s="333">
        <f t="shared" si="150"/>
        <v>952.18760699999996</v>
      </c>
      <c r="BZ154" s="333">
        <f t="shared" si="150"/>
        <v>949.55980199999999</v>
      </c>
      <c r="CA154" s="333">
        <f t="shared" si="150"/>
        <v>953.03515600000003</v>
      </c>
      <c r="CB154" s="333">
        <f t="shared" si="150"/>
        <v>957.21031199999993</v>
      </c>
      <c r="CC154" s="333">
        <f t="shared" si="150"/>
        <v>959.00342699999987</v>
      </c>
      <c r="CD154" s="333">
        <f t="shared" si="150"/>
        <v>964.69121299999995</v>
      </c>
      <c r="CE154" s="333">
        <f t="shared" si="151"/>
        <v>962.87379300000009</v>
      </c>
      <c r="CF154" s="333">
        <f t="shared" si="151"/>
        <v>967.20330200000001</v>
      </c>
      <c r="CG154" s="333">
        <f t="shared" si="151"/>
        <v>964.72956899999997</v>
      </c>
      <c r="CH154" s="333">
        <f t="shared" si="151"/>
        <v>963.02271500000006</v>
      </c>
      <c r="CI154" s="333">
        <f t="shared" si="151"/>
        <v>960.93595399999992</v>
      </c>
      <c r="CJ154" s="333">
        <f t="shared" si="151"/>
        <v>966.20037999999988</v>
      </c>
      <c r="CK154" s="333">
        <f t="shared" si="151"/>
        <v>969.94277799999998</v>
      </c>
      <c r="CL154" s="333">
        <f t="shared" si="151"/>
        <v>967.33420599999988</v>
      </c>
      <c r="CM154" s="333">
        <f t="shared" si="151"/>
        <v>963.8062359999999</v>
      </c>
      <c r="CN154" s="333">
        <f t="shared" si="151"/>
        <v>962.405845</v>
      </c>
      <c r="CO154" s="333">
        <f t="shared" si="152"/>
        <v>960.22039700000005</v>
      </c>
      <c r="CP154" s="333">
        <f t="shared" si="152"/>
        <v>963.0828570000001</v>
      </c>
      <c r="CQ154" s="333">
        <f t="shared" si="152"/>
        <v>961.45817000000011</v>
      </c>
      <c r="CR154" s="333">
        <f t="shared" si="152"/>
        <v>959.38155200000006</v>
      </c>
      <c r="CS154" s="333">
        <f t="shared" si="152"/>
        <v>954.03297899999984</v>
      </c>
      <c r="CT154" s="333">
        <f t="shared" si="152"/>
        <v>952.26235399999985</v>
      </c>
      <c r="CU154" s="333">
        <f t="shared" si="152"/>
        <v>949.0424579999999</v>
      </c>
      <c r="CV154" s="333">
        <f t="shared" si="152"/>
        <v>953.297595</v>
      </c>
      <c r="CW154" s="333">
        <f t="shared" si="152"/>
        <v>946.30892299999994</v>
      </c>
      <c r="CX154" s="333">
        <f t="shared" si="152"/>
        <v>946.27938699999982</v>
      </c>
      <c r="CY154" s="333">
        <f t="shared" si="153"/>
        <v>943.55434300000002</v>
      </c>
      <c r="CZ154" s="333">
        <f t="shared" si="153"/>
        <v>944.07638599999996</v>
      </c>
      <c r="DA154" s="333">
        <f t="shared" si="153"/>
        <v>944.32207799999992</v>
      </c>
      <c r="DB154" s="333">
        <f t="shared" si="153"/>
        <v>942.56978900000001</v>
      </c>
      <c r="DC154" s="333">
        <f t="shared" si="153"/>
        <v>946.07685500000002</v>
      </c>
      <c r="DD154" s="333">
        <f t="shared" si="153"/>
        <v>944.58555200000001</v>
      </c>
      <c r="DE154" s="333">
        <f t="shared" si="153"/>
        <v>943.21779700000013</v>
      </c>
      <c r="DF154" s="333">
        <f t="shared" si="153"/>
        <v>939.569661</v>
      </c>
      <c r="DG154" s="333">
        <f t="shared" si="153"/>
        <v>938.03858300000013</v>
      </c>
      <c r="DH154" s="333">
        <f t="shared" si="153"/>
        <v>923.90849700000012</v>
      </c>
      <c r="DI154" s="333">
        <f t="shared" si="154"/>
        <v>917.20804900000007</v>
      </c>
      <c r="DJ154" s="333">
        <f t="shared" si="154"/>
        <v>916.20525600000008</v>
      </c>
      <c r="DK154" s="333">
        <f t="shared" si="154"/>
        <v>913.87702000000002</v>
      </c>
      <c r="DL154" s="333">
        <f t="shared" si="154"/>
        <v>905.63293699999997</v>
      </c>
      <c r="DM154" s="333">
        <f t="shared" si="154"/>
        <v>900.91245800000002</v>
      </c>
      <c r="DN154" s="333">
        <f t="shared" si="154"/>
        <v>896.25115900000014</v>
      </c>
      <c r="DO154" s="333">
        <f t="shared" si="154"/>
        <v>889.39202799999998</v>
      </c>
      <c r="DP154" s="333">
        <f t="shared" si="154"/>
        <v>883.049577</v>
      </c>
      <c r="DQ154" s="333">
        <f t="shared" si="154"/>
        <v>882.013417</v>
      </c>
      <c r="DR154" s="333">
        <f t="shared" si="154"/>
        <v>879.30581399999994</v>
      </c>
      <c r="DS154" s="333">
        <f t="shared" si="155"/>
        <v>880.38523499999997</v>
      </c>
      <c r="DT154" s="333">
        <f t="shared" si="155"/>
        <v>873.21397999999988</v>
      </c>
      <c r="DU154" s="333">
        <f t="shared" si="155"/>
        <v>878.03561800000011</v>
      </c>
      <c r="DV154" s="333">
        <f t="shared" si="155"/>
        <v>877.29486900000006</v>
      </c>
      <c r="DW154" s="333">
        <f t="shared" si="155"/>
        <v>869.29814400000009</v>
      </c>
      <c r="DX154" s="333">
        <f t="shared" si="155"/>
        <v>866.81536600000015</v>
      </c>
      <c r="DY154" s="333">
        <f t="shared" si="155"/>
        <v>863.35772700000007</v>
      </c>
      <c r="DZ154" s="333">
        <f t="shared" si="155"/>
        <v>868.54941499999995</v>
      </c>
      <c r="EA154" s="333">
        <f t="shared" si="155"/>
        <v>868.65763800000002</v>
      </c>
      <c r="EB154" s="333">
        <f t="shared" si="155"/>
        <v>874.78059099999984</v>
      </c>
      <c r="EC154" s="333">
        <f t="shared" si="156"/>
        <v>873.23466899999994</v>
      </c>
      <c r="ED154" s="333">
        <f t="shared" si="156"/>
        <v>878.81782899999996</v>
      </c>
      <c r="EE154" s="333">
        <f t="shared" si="156"/>
        <v>875.39483300000006</v>
      </c>
      <c r="EF154" s="333">
        <f t="shared" si="156"/>
        <v>884.507791</v>
      </c>
      <c r="EG154" s="333">
        <f t="shared" si="156"/>
        <v>880.64348700000005</v>
      </c>
      <c r="EH154" s="333">
        <f t="shared" si="156"/>
        <v>885.31034999999997</v>
      </c>
      <c r="EI154" s="333">
        <f t="shared" si="156"/>
        <v>893.55658700000004</v>
      </c>
      <c r="EJ154" s="333">
        <f t="shared" si="156"/>
        <v>894.46830300000011</v>
      </c>
      <c r="EK154" s="333">
        <f t="shared" si="156"/>
        <v>895.65519799999993</v>
      </c>
      <c r="EL154" s="333">
        <f t="shared" si="156"/>
        <v>896.29376400000001</v>
      </c>
      <c r="EM154" s="333">
        <f t="shared" si="157"/>
        <v>895.81196999999986</v>
      </c>
      <c r="EN154" s="333">
        <f t="shared" si="157"/>
        <v>889.08121100000005</v>
      </c>
      <c r="EO154" s="333">
        <f t="shared" si="157"/>
        <v>894.74986399999989</v>
      </c>
      <c r="EP154" s="333">
        <f t="shared" si="157"/>
        <v>897.55964099999994</v>
      </c>
      <c r="EQ154" s="333">
        <f t="shared" si="157"/>
        <v>903.39865499999985</v>
      </c>
      <c r="ER154" s="333">
        <f t="shared" si="157"/>
        <v>903.09412899999995</v>
      </c>
      <c r="ES154" s="333">
        <f t="shared" si="157"/>
        <v>909.96188499999994</v>
      </c>
      <c r="ET154" s="333">
        <f t="shared" si="157"/>
        <v>905.80796199999997</v>
      </c>
      <c r="EU154" s="333">
        <f t="shared" si="157"/>
        <v>913.20233500000006</v>
      </c>
      <c r="EV154" s="333">
        <f t="shared" si="157"/>
        <v>920.08108400000015</v>
      </c>
      <c r="EW154" s="333">
        <f t="shared" si="158"/>
        <v>924.70554300000015</v>
      </c>
      <c r="EX154" s="333">
        <f t="shared" si="158"/>
        <v>923.22925800000007</v>
      </c>
      <c r="EY154" s="333">
        <f t="shared" si="158"/>
        <v>928.22043999999994</v>
      </c>
      <c r="EZ154" s="333">
        <f t="shared" si="158"/>
        <v>933.43012399999998</v>
      </c>
      <c r="FA154" s="333">
        <f t="shared" si="158"/>
        <v>930.96602200000007</v>
      </c>
      <c r="FB154" s="333">
        <f t="shared" si="158"/>
        <v>945.07289649999996</v>
      </c>
      <c r="FC154" s="333">
        <f t="shared" si="158"/>
        <v>957.84732499999996</v>
      </c>
      <c r="FD154" s="333">
        <f t="shared" si="158"/>
        <v>962.77956500000005</v>
      </c>
    </row>
    <row r="155" spans="1:160" s="12" customFormat="1" ht="15">
      <c r="A155" s="265" t="s">
        <v>47</v>
      </c>
      <c r="B155" s="265"/>
      <c r="C155" s="265"/>
      <c r="D155" s="265"/>
      <c r="E155" s="265"/>
      <c r="F155" s="265"/>
      <c r="G155" s="265"/>
      <c r="H155" s="265"/>
      <c r="I155" s="265"/>
      <c r="J155" s="265"/>
      <c r="K155" s="265"/>
      <c r="L155" s="265"/>
      <c r="M155" s="333">
        <f t="shared" ref="M155:AR155" si="159">SUM(B68:M68)</f>
        <v>756.12676734000001</v>
      </c>
      <c r="N155" s="333">
        <f t="shared" si="159"/>
        <v>766.09871267000005</v>
      </c>
      <c r="O155" s="333">
        <f t="shared" si="159"/>
        <v>771.07396499999993</v>
      </c>
      <c r="P155" s="333">
        <f t="shared" si="159"/>
        <v>778.09957799999995</v>
      </c>
      <c r="Q155" s="333">
        <f t="shared" si="159"/>
        <v>783.79072500000007</v>
      </c>
      <c r="R155" s="333">
        <f t="shared" si="159"/>
        <v>774.14585499999998</v>
      </c>
      <c r="S155" s="333">
        <f t="shared" si="159"/>
        <v>769.59745500000008</v>
      </c>
      <c r="T155" s="333">
        <f t="shared" si="159"/>
        <v>788.67116199999998</v>
      </c>
      <c r="U155" s="333">
        <f t="shared" si="159"/>
        <v>787.72799700000007</v>
      </c>
      <c r="V155" s="333">
        <f t="shared" si="159"/>
        <v>780.59126900000001</v>
      </c>
      <c r="W155" s="333">
        <f t="shared" si="159"/>
        <v>786.91388000000006</v>
      </c>
      <c r="X155" s="333">
        <f t="shared" si="159"/>
        <v>792.42737699999998</v>
      </c>
      <c r="Y155" s="333">
        <f t="shared" si="159"/>
        <v>791.56848900000011</v>
      </c>
      <c r="Z155" s="333">
        <f t="shared" si="159"/>
        <v>786.93567500000017</v>
      </c>
      <c r="AA155" s="333">
        <f t="shared" si="159"/>
        <v>788.11631499999987</v>
      </c>
      <c r="AB155" s="333">
        <f t="shared" si="159"/>
        <v>780.75194599999998</v>
      </c>
      <c r="AC155" s="333">
        <f t="shared" si="159"/>
        <v>766.16179599999998</v>
      </c>
      <c r="AD155" s="333">
        <f t="shared" si="159"/>
        <v>766.06630299999995</v>
      </c>
      <c r="AE155" s="333">
        <f t="shared" si="159"/>
        <v>772.73644499999989</v>
      </c>
      <c r="AF155" s="333">
        <f t="shared" si="159"/>
        <v>749.91284999999993</v>
      </c>
      <c r="AG155" s="333">
        <f t="shared" si="159"/>
        <v>741.12473199999999</v>
      </c>
      <c r="AH155" s="333">
        <f t="shared" si="159"/>
        <v>751.31970200000001</v>
      </c>
      <c r="AI155" s="333">
        <f t="shared" si="159"/>
        <v>735.42283900000007</v>
      </c>
      <c r="AJ155" s="333">
        <f t="shared" si="159"/>
        <v>730.02088300000003</v>
      </c>
      <c r="AK155" s="333">
        <f t="shared" si="159"/>
        <v>726.83618600000011</v>
      </c>
      <c r="AL155" s="333">
        <f t="shared" si="159"/>
        <v>722.34612000000004</v>
      </c>
      <c r="AM155" s="333">
        <f t="shared" si="159"/>
        <v>723.82470799999999</v>
      </c>
      <c r="AN155" s="333">
        <f t="shared" si="159"/>
        <v>727.04361500000005</v>
      </c>
      <c r="AO155" s="333">
        <f t="shared" si="159"/>
        <v>726.16512799999998</v>
      </c>
      <c r="AP155" s="333">
        <f t="shared" si="159"/>
        <v>736.43978700000002</v>
      </c>
      <c r="AQ155" s="333">
        <f t="shared" si="159"/>
        <v>713.45836200000008</v>
      </c>
      <c r="AR155" s="333">
        <f t="shared" si="159"/>
        <v>706.91382700000008</v>
      </c>
      <c r="AS155" s="333">
        <f t="shared" ref="AS155:BX155" si="160">SUM(AH68:AS68)</f>
        <v>691.34216200000014</v>
      </c>
      <c r="AT155" s="333">
        <f t="shared" si="160"/>
        <v>729.93382500000007</v>
      </c>
      <c r="AU155" s="333">
        <f t="shared" si="160"/>
        <v>709.71587000000011</v>
      </c>
      <c r="AV155" s="333">
        <f t="shared" si="160"/>
        <v>688.41078700000003</v>
      </c>
      <c r="AW155" s="333">
        <f t="shared" si="160"/>
        <v>734.6992479999999</v>
      </c>
      <c r="AX155" s="333">
        <f t="shared" si="160"/>
        <v>726.64798699999994</v>
      </c>
      <c r="AY155" s="333">
        <f t="shared" si="160"/>
        <v>716.49461500000007</v>
      </c>
      <c r="AZ155" s="333">
        <f t="shared" si="160"/>
        <v>703.82718199999988</v>
      </c>
      <c r="BA155" s="333">
        <f t="shared" si="160"/>
        <v>703.76377200000002</v>
      </c>
      <c r="BB155" s="333">
        <f t="shared" si="160"/>
        <v>693.26278599999989</v>
      </c>
      <c r="BC155" s="333">
        <f t="shared" si="160"/>
        <v>692.40895699999999</v>
      </c>
      <c r="BD155" s="333">
        <f t="shared" si="160"/>
        <v>717.97951399999988</v>
      </c>
      <c r="BE155" s="333">
        <f t="shared" si="160"/>
        <v>701.907781</v>
      </c>
      <c r="BF155" s="333">
        <f t="shared" si="160"/>
        <v>693.5979490000002</v>
      </c>
      <c r="BG155" s="333">
        <f t="shared" si="160"/>
        <v>687.98831200000006</v>
      </c>
      <c r="BH155" s="333">
        <f t="shared" si="160"/>
        <v>720.22796500000004</v>
      </c>
      <c r="BI155" s="333">
        <f t="shared" si="160"/>
        <v>661.62955399999998</v>
      </c>
      <c r="BJ155" s="333">
        <f t="shared" si="160"/>
        <v>664.262246</v>
      </c>
      <c r="BK155" s="333">
        <f t="shared" si="160"/>
        <v>659.63690699999995</v>
      </c>
      <c r="BL155" s="333">
        <f t="shared" si="160"/>
        <v>657.94329599999992</v>
      </c>
      <c r="BM155" s="333">
        <f t="shared" si="160"/>
        <v>656.80373200000008</v>
      </c>
      <c r="BN155" s="333">
        <f t="shared" si="160"/>
        <v>650.05102700000009</v>
      </c>
      <c r="BO155" s="333">
        <f t="shared" si="160"/>
        <v>657.22195000000011</v>
      </c>
      <c r="BP155" s="333">
        <f t="shared" si="160"/>
        <v>606.06053500000007</v>
      </c>
      <c r="BQ155" s="333">
        <f t="shared" si="160"/>
        <v>650.73809300000005</v>
      </c>
      <c r="BR155" s="333">
        <f t="shared" si="160"/>
        <v>615.02952400000015</v>
      </c>
      <c r="BS155" s="333">
        <f t="shared" si="160"/>
        <v>630.8838780000001</v>
      </c>
      <c r="BT155" s="333">
        <f t="shared" si="160"/>
        <v>607.0677750000001</v>
      </c>
      <c r="BU155" s="333">
        <f t="shared" si="160"/>
        <v>609.06845199999998</v>
      </c>
      <c r="BV155" s="333">
        <f t="shared" si="160"/>
        <v>597.59511699999996</v>
      </c>
      <c r="BW155" s="333">
        <f t="shared" si="160"/>
        <v>604.12180099999989</v>
      </c>
      <c r="BX155" s="333">
        <f t="shared" si="160"/>
        <v>592.97638199999994</v>
      </c>
      <c r="BY155" s="333">
        <f t="shared" ref="BY155:DD155" si="161">SUM(BN68:BY68)</f>
        <v>617.82700399999999</v>
      </c>
      <c r="BZ155" s="333">
        <f t="shared" si="161"/>
        <v>625.64361199999985</v>
      </c>
      <c r="CA155" s="333">
        <f t="shared" si="161"/>
        <v>642.47361099999989</v>
      </c>
      <c r="CB155" s="333">
        <f t="shared" si="161"/>
        <v>670.02879800000005</v>
      </c>
      <c r="CC155" s="333">
        <f t="shared" si="161"/>
        <v>659.24254000000008</v>
      </c>
      <c r="CD155" s="333">
        <f t="shared" si="161"/>
        <v>670.27597000000003</v>
      </c>
      <c r="CE155" s="333">
        <f t="shared" si="161"/>
        <v>690.76018699999997</v>
      </c>
      <c r="CF155" s="333">
        <f t="shared" si="161"/>
        <v>703.44783899999993</v>
      </c>
      <c r="CG155" s="333">
        <f t="shared" si="161"/>
        <v>714.1218439999999</v>
      </c>
      <c r="CH155" s="333">
        <f t="shared" si="161"/>
        <v>732.01030500000002</v>
      </c>
      <c r="CI155" s="333">
        <f t="shared" si="161"/>
        <v>738.33077200000002</v>
      </c>
      <c r="CJ155" s="333">
        <f t="shared" si="161"/>
        <v>763.10152500000004</v>
      </c>
      <c r="CK155" s="333">
        <f t="shared" si="161"/>
        <v>747.67620799999986</v>
      </c>
      <c r="CL155" s="333">
        <f t="shared" si="161"/>
        <v>749.51336100000003</v>
      </c>
      <c r="CM155" s="333">
        <f t="shared" si="161"/>
        <v>748.62406599999997</v>
      </c>
      <c r="CN155" s="333">
        <f t="shared" si="161"/>
        <v>756.03562699999998</v>
      </c>
      <c r="CO155" s="333">
        <f t="shared" si="161"/>
        <v>750.12793499999998</v>
      </c>
      <c r="CP155" s="333">
        <f t="shared" si="161"/>
        <v>748.79074100000003</v>
      </c>
      <c r="CQ155" s="333">
        <f t="shared" si="161"/>
        <v>734.92849200000001</v>
      </c>
      <c r="CR155" s="333">
        <f t="shared" si="161"/>
        <v>736.73873349999997</v>
      </c>
      <c r="CS155" s="333">
        <f t="shared" si="161"/>
        <v>734.94741299999998</v>
      </c>
      <c r="CT155" s="333">
        <f t="shared" si="161"/>
        <v>731.52282100000002</v>
      </c>
      <c r="CU155" s="333">
        <f t="shared" si="161"/>
        <v>733.3328469999999</v>
      </c>
      <c r="CV155" s="333">
        <f t="shared" si="161"/>
        <v>731.64792699999987</v>
      </c>
      <c r="CW155" s="333">
        <f t="shared" si="161"/>
        <v>726.82901199999992</v>
      </c>
      <c r="CX155" s="333">
        <f t="shared" si="161"/>
        <v>733.48575500000004</v>
      </c>
      <c r="CY155" s="333">
        <f t="shared" si="161"/>
        <v>729.57053500000006</v>
      </c>
      <c r="CZ155" s="333">
        <f t="shared" si="161"/>
        <v>721.31010500000014</v>
      </c>
      <c r="DA155" s="333">
        <f t="shared" si="161"/>
        <v>721.37699000000009</v>
      </c>
      <c r="DB155" s="333">
        <f t="shared" si="161"/>
        <v>720.48712799999998</v>
      </c>
      <c r="DC155" s="333">
        <f t="shared" si="161"/>
        <v>721.45936099999994</v>
      </c>
      <c r="DD155" s="333">
        <f t="shared" si="161"/>
        <v>724.01967149999996</v>
      </c>
      <c r="DE155" s="333">
        <f t="shared" ref="DE155:EJ155" si="162">SUM(CT68:DE68)</f>
        <v>723.95435600000008</v>
      </c>
      <c r="DF155" s="333">
        <f t="shared" si="162"/>
        <v>725.07350099999996</v>
      </c>
      <c r="DG155" s="333">
        <f t="shared" si="162"/>
        <v>724.302459</v>
      </c>
      <c r="DH155" s="333">
        <f t="shared" si="162"/>
        <v>719.65096399999993</v>
      </c>
      <c r="DI155" s="333">
        <f t="shared" si="162"/>
        <v>720.2477090000001</v>
      </c>
      <c r="DJ155" s="333">
        <f t="shared" si="162"/>
        <v>719.14563200000009</v>
      </c>
      <c r="DK155" s="333">
        <f t="shared" si="162"/>
        <v>726.48547200000007</v>
      </c>
      <c r="DL155" s="333">
        <f t="shared" si="162"/>
        <v>727.76278300000001</v>
      </c>
      <c r="DM155" s="333">
        <f t="shared" si="162"/>
        <v>717.76247799999987</v>
      </c>
      <c r="DN155" s="333">
        <f t="shared" si="162"/>
        <v>728.49812199999997</v>
      </c>
      <c r="DO155" s="333">
        <f t="shared" si="162"/>
        <v>732.90697199999988</v>
      </c>
      <c r="DP155" s="333">
        <f t="shared" si="162"/>
        <v>728.37482899999986</v>
      </c>
      <c r="DQ155" s="333">
        <f t="shared" si="162"/>
        <v>730.23893899999996</v>
      </c>
      <c r="DR155" s="333">
        <f t="shared" si="162"/>
        <v>735.35920799999997</v>
      </c>
      <c r="DS155" s="333">
        <f t="shared" si="162"/>
        <v>737.13016899999991</v>
      </c>
      <c r="DT155" s="333">
        <f t="shared" si="162"/>
        <v>743.37428299999999</v>
      </c>
      <c r="DU155" s="333">
        <f t="shared" si="162"/>
        <v>748.8666649999999</v>
      </c>
      <c r="DV155" s="333">
        <f t="shared" si="162"/>
        <v>746.60661200000004</v>
      </c>
      <c r="DW155" s="333">
        <f t="shared" si="162"/>
        <v>742.53811999999994</v>
      </c>
      <c r="DX155" s="333">
        <f t="shared" si="162"/>
        <v>744.41669700000011</v>
      </c>
      <c r="DY155" s="333">
        <f t="shared" si="162"/>
        <v>756.55708400000003</v>
      </c>
      <c r="DZ155" s="333">
        <f t="shared" si="162"/>
        <v>755.43133400000011</v>
      </c>
      <c r="EA155" s="333">
        <f t="shared" si="162"/>
        <v>752.2091640000001</v>
      </c>
      <c r="EB155" s="333">
        <f t="shared" si="162"/>
        <v>750.27034900000001</v>
      </c>
      <c r="EC155" s="333">
        <f t="shared" si="162"/>
        <v>749.22674600000005</v>
      </c>
      <c r="ED155" s="333">
        <f t="shared" si="162"/>
        <v>746.19305299999985</v>
      </c>
      <c r="EE155" s="333">
        <f t="shared" si="162"/>
        <v>736.58512100000007</v>
      </c>
      <c r="EF155" s="333">
        <f t="shared" si="162"/>
        <v>734.45012199999996</v>
      </c>
      <c r="EG155" s="333">
        <f t="shared" si="162"/>
        <v>730.74990200000002</v>
      </c>
      <c r="EH155" s="333">
        <f t="shared" si="162"/>
        <v>733.06354799999997</v>
      </c>
      <c r="EI155" s="333">
        <f t="shared" si="162"/>
        <v>729.8418069999999</v>
      </c>
      <c r="EJ155" s="333">
        <f t="shared" si="162"/>
        <v>730.81850099999997</v>
      </c>
      <c r="EK155" s="333">
        <f t="shared" ref="EK155:FP155" si="163">SUM(DZ68:EK68)</f>
        <v>726.65284099999997</v>
      </c>
      <c r="EL155" s="333">
        <f t="shared" si="163"/>
        <v>720.934485</v>
      </c>
      <c r="EM155" s="333">
        <f t="shared" si="163"/>
        <v>726.52505300000007</v>
      </c>
      <c r="EN155" s="333">
        <f t="shared" si="163"/>
        <v>725.675299</v>
      </c>
      <c r="EO155" s="333">
        <f t="shared" si="163"/>
        <v>726.83462800000007</v>
      </c>
      <c r="EP155" s="333">
        <f t="shared" si="163"/>
        <v>726.78612800000008</v>
      </c>
      <c r="EQ155" s="333">
        <f t="shared" si="163"/>
        <v>729.110365</v>
      </c>
      <c r="ER155" s="333">
        <f t="shared" si="163"/>
        <v>727.10863000000006</v>
      </c>
      <c r="ES155" s="333">
        <f t="shared" si="163"/>
        <v>730.11456700000008</v>
      </c>
      <c r="ET155" s="333">
        <f t="shared" si="163"/>
        <v>721.78146000000004</v>
      </c>
      <c r="EU155" s="333">
        <f t="shared" si="163"/>
        <v>725.13959599999998</v>
      </c>
      <c r="EV155" s="333">
        <f t="shared" si="163"/>
        <v>724.17471599999988</v>
      </c>
      <c r="EW155" s="333">
        <f t="shared" si="163"/>
        <v>726.35568099999989</v>
      </c>
      <c r="EX155" s="333">
        <f t="shared" si="163"/>
        <v>730.37077499999998</v>
      </c>
      <c r="EY155" s="333">
        <f t="shared" si="163"/>
        <v>726.82643300000007</v>
      </c>
      <c r="EZ155" s="333">
        <f t="shared" si="163"/>
        <v>731.88718600000004</v>
      </c>
      <c r="FA155" s="333">
        <f t="shared" si="163"/>
        <v>732.11192300000005</v>
      </c>
      <c r="FB155" s="333">
        <f t="shared" si="163"/>
        <v>732.07813600000009</v>
      </c>
      <c r="FC155" s="333">
        <f t="shared" si="163"/>
        <v>735.41489600000011</v>
      </c>
      <c r="FD155" s="333">
        <f t="shared" si="163"/>
        <v>736.786293</v>
      </c>
    </row>
    <row r="156" spans="1:160" s="12" customFormat="1" ht="15">
      <c r="A156" s="265"/>
      <c r="B156" s="265"/>
      <c r="C156" s="265"/>
      <c r="D156" s="265"/>
      <c r="E156" s="265"/>
      <c r="F156" s="265"/>
      <c r="G156" s="265"/>
      <c r="H156" s="265"/>
      <c r="I156" s="265"/>
      <c r="J156" s="265"/>
      <c r="K156" s="265"/>
      <c r="L156" s="265"/>
      <c r="M156" s="333"/>
      <c r="N156" s="333"/>
      <c r="O156" s="333"/>
      <c r="P156" s="333"/>
      <c r="Q156" s="333"/>
      <c r="R156" s="333"/>
      <c r="S156" s="333"/>
      <c r="T156" s="333"/>
      <c r="U156" s="333"/>
      <c r="V156" s="333"/>
      <c r="W156" s="333"/>
      <c r="X156" s="333"/>
      <c r="Y156" s="333"/>
      <c r="Z156" s="333"/>
      <c r="AA156" s="333"/>
      <c r="AB156" s="333"/>
      <c r="AC156" s="333"/>
      <c r="AD156" s="333"/>
      <c r="AE156" s="333"/>
      <c r="AF156" s="333"/>
      <c r="AG156" s="333"/>
      <c r="AH156" s="333"/>
      <c r="AI156" s="333"/>
      <c r="AJ156" s="333"/>
      <c r="AK156" s="333"/>
      <c r="AL156" s="333"/>
      <c r="AM156" s="333"/>
      <c r="AN156" s="333"/>
      <c r="AO156" s="333"/>
      <c r="AP156" s="333"/>
      <c r="AQ156" s="333"/>
      <c r="AR156" s="333"/>
      <c r="AS156" s="333"/>
      <c r="AT156" s="333"/>
      <c r="AU156" s="333"/>
      <c r="AV156" s="333"/>
      <c r="AW156" s="333"/>
      <c r="AX156" s="333"/>
      <c r="AY156" s="333"/>
      <c r="AZ156" s="333"/>
      <c r="BA156" s="333"/>
      <c r="BB156" s="333"/>
      <c r="BC156" s="333"/>
      <c r="BD156" s="333"/>
      <c r="BE156" s="333"/>
      <c r="BF156" s="333"/>
      <c r="BG156" s="333"/>
      <c r="BH156" s="333"/>
      <c r="BI156" s="333"/>
      <c r="BJ156" s="333"/>
      <c r="BK156" s="333"/>
      <c r="BL156" s="333"/>
      <c r="BM156" s="333"/>
      <c r="BN156" s="333"/>
      <c r="BO156" s="333"/>
      <c r="BP156" s="333"/>
      <c r="BQ156" s="333"/>
      <c r="BR156" s="333"/>
      <c r="BS156" s="333"/>
      <c r="BT156" s="333"/>
      <c r="BU156" s="333"/>
      <c r="BV156" s="333"/>
      <c r="BW156" s="333"/>
      <c r="BX156" s="333"/>
      <c r="BY156" s="333"/>
      <c r="BZ156" s="333"/>
      <c r="CA156" s="333"/>
      <c r="CB156" s="333"/>
      <c r="CC156" s="333"/>
      <c r="CD156" s="333"/>
      <c r="CE156" s="333"/>
      <c r="CF156" s="333"/>
      <c r="CG156" s="333"/>
      <c r="CH156" s="333"/>
      <c r="CI156" s="333"/>
      <c r="CJ156" s="333"/>
      <c r="CK156" s="333"/>
      <c r="CL156" s="333"/>
      <c r="CM156" s="333"/>
      <c r="CN156" s="333"/>
      <c r="CO156" s="333"/>
      <c r="CP156" s="333"/>
      <c r="CQ156" s="333"/>
      <c r="CR156" s="333"/>
      <c r="CS156" s="333"/>
      <c r="CT156" s="333"/>
      <c r="CU156" s="333"/>
      <c r="CV156" s="333"/>
      <c r="CW156" s="333"/>
      <c r="CX156" s="333"/>
      <c r="CY156" s="333"/>
      <c r="CZ156" s="333"/>
      <c r="DA156" s="333"/>
      <c r="DB156" s="333"/>
      <c r="DC156" s="333"/>
      <c r="DD156" s="333"/>
      <c r="DE156" s="333"/>
      <c r="DF156" s="333"/>
      <c r="DG156" s="333"/>
      <c r="DH156" s="333"/>
      <c r="DI156" s="333"/>
      <c r="DJ156" s="333"/>
      <c r="DK156" s="333"/>
      <c r="DL156" s="333"/>
      <c r="DM156" s="333"/>
      <c r="DN156" s="333"/>
      <c r="DO156" s="333"/>
      <c r="DP156" s="333"/>
      <c r="DQ156" s="333"/>
      <c r="DR156" s="333"/>
      <c r="DS156" s="333"/>
      <c r="DT156" s="333"/>
      <c r="DU156" s="333"/>
      <c r="DV156" s="333"/>
      <c r="DW156" s="333"/>
      <c r="DX156" s="333"/>
      <c r="DY156" s="333"/>
      <c r="DZ156" s="333"/>
      <c r="EA156" s="333"/>
      <c r="EB156" s="333"/>
      <c r="EC156" s="333"/>
      <c r="ED156" s="333"/>
      <c r="EE156" s="333"/>
      <c r="EF156" s="333"/>
      <c r="EG156" s="333"/>
      <c r="EH156" s="333"/>
      <c r="EI156" s="333"/>
      <c r="EJ156" s="333"/>
      <c r="EK156" s="333"/>
      <c r="EL156" s="333"/>
      <c r="EM156" s="333"/>
      <c r="EN156" s="333"/>
      <c r="EO156" s="333"/>
      <c r="EP156" s="333"/>
      <c r="EQ156" s="333"/>
      <c r="ER156" s="333"/>
      <c r="ES156" s="333"/>
      <c r="ET156" s="333"/>
      <c r="EU156" s="333"/>
      <c r="EV156" s="333"/>
      <c r="EW156" s="333"/>
      <c r="EX156" s="333"/>
      <c r="EY156" s="333"/>
      <c r="EZ156" s="333"/>
      <c r="FA156" s="333"/>
      <c r="FB156" s="333"/>
      <c r="FC156" s="333"/>
      <c r="FD156" s="333"/>
    </row>
    <row r="157" spans="1:160" s="12" customFormat="1" ht="15">
      <c r="A157" s="265" t="s">
        <v>42</v>
      </c>
      <c r="B157" s="265"/>
      <c r="C157" s="265"/>
      <c r="D157" s="265"/>
      <c r="E157" s="265"/>
      <c r="F157" s="265"/>
      <c r="G157" s="265"/>
      <c r="H157" s="265"/>
      <c r="I157" s="265"/>
      <c r="J157" s="265"/>
      <c r="K157" s="265"/>
      <c r="L157" s="265"/>
      <c r="M157" s="333">
        <f>SUM(B63:M63)</f>
        <v>175.40380500000001</v>
      </c>
      <c r="N157" s="333">
        <f t="shared" ref="N157:W158" si="164">SUM(C63:N63)</f>
        <v>175.18706700000001</v>
      </c>
      <c r="O157" s="333">
        <f t="shared" si="164"/>
        <v>174.13512199999997</v>
      </c>
      <c r="P157" s="333">
        <f t="shared" si="164"/>
        <v>176.44860199999997</v>
      </c>
      <c r="Q157" s="333">
        <f t="shared" si="164"/>
        <v>177.93576200000001</v>
      </c>
      <c r="R157" s="333">
        <f t="shared" si="164"/>
        <v>176.05809199999999</v>
      </c>
      <c r="S157" s="333">
        <f t="shared" si="164"/>
        <v>176.553788</v>
      </c>
      <c r="T157" s="333">
        <f t="shared" si="164"/>
        <v>177.34608700000001</v>
      </c>
      <c r="U157" s="333">
        <f t="shared" si="164"/>
        <v>176.56295700000001</v>
      </c>
      <c r="V157" s="333">
        <f t="shared" si="164"/>
        <v>176.511482</v>
      </c>
      <c r="W157" s="333">
        <f t="shared" si="164"/>
        <v>176.47482399999998</v>
      </c>
      <c r="X157" s="333">
        <f t="shared" ref="X157:AG158" si="165">SUM(M63:X63)</f>
        <v>177.15355</v>
      </c>
      <c r="Y157" s="333">
        <f t="shared" si="165"/>
        <v>176.587864</v>
      </c>
      <c r="Z157" s="333">
        <f t="shared" si="165"/>
        <v>176.38796200000002</v>
      </c>
      <c r="AA157" s="333">
        <f t="shared" si="165"/>
        <v>178.48546900000002</v>
      </c>
      <c r="AB157" s="333">
        <f t="shared" si="165"/>
        <v>180.412103</v>
      </c>
      <c r="AC157" s="333">
        <f t="shared" si="165"/>
        <v>177.42556100000002</v>
      </c>
      <c r="AD157" s="333">
        <f t="shared" si="165"/>
        <v>178.181949</v>
      </c>
      <c r="AE157" s="333">
        <f t="shared" si="165"/>
        <v>179.51394099999999</v>
      </c>
      <c r="AF157" s="333">
        <f t="shared" si="165"/>
        <v>179.70511199999999</v>
      </c>
      <c r="AG157" s="333">
        <f t="shared" si="165"/>
        <v>180.42063299999998</v>
      </c>
      <c r="AH157" s="333">
        <f t="shared" ref="AH157:AQ158" si="166">SUM(W63:AH63)</f>
        <v>180.91665599999999</v>
      </c>
      <c r="AI157" s="333">
        <f t="shared" si="166"/>
        <v>180.54595999999998</v>
      </c>
      <c r="AJ157" s="333">
        <f t="shared" si="166"/>
        <v>181.175434</v>
      </c>
      <c r="AK157" s="333">
        <f t="shared" si="166"/>
        <v>182.58555900000002</v>
      </c>
      <c r="AL157" s="333">
        <f t="shared" si="166"/>
        <v>181.13745800000001</v>
      </c>
      <c r="AM157" s="333">
        <f t="shared" si="166"/>
        <v>182.95918799999998</v>
      </c>
      <c r="AN157" s="333">
        <f t="shared" si="166"/>
        <v>179.47932299999999</v>
      </c>
      <c r="AO157" s="333">
        <f t="shared" si="166"/>
        <v>180.169747</v>
      </c>
      <c r="AP157" s="333">
        <f t="shared" si="166"/>
        <v>179.03598499999998</v>
      </c>
      <c r="AQ157" s="333">
        <f t="shared" si="166"/>
        <v>180.57292700000002</v>
      </c>
      <c r="AR157" s="333">
        <f t="shared" ref="AR157:BA158" si="167">SUM(AG63:AR63)</f>
        <v>177.65206699999999</v>
      </c>
      <c r="AS157" s="333">
        <f t="shared" si="167"/>
        <v>177.82511599999998</v>
      </c>
      <c r="AT157" s="333">
        <f t="shared" si="167"/>
        <v>177.476832</v>
      </c>
      <c r="AU157" s="333">
        <f t="shared" si="167"/>
        <v>177.759187</v>
      </c>
      <c r="AV157" s="333">
        <f t="shared" si="167"/>
        <v>176.77940899999999</v>
      </c>
      <c r="AW157" s="333">
        <f t="shared" si="167"/>
        <v>173.93758099999999</v>
      </c>
      <c r="AX157" s="333">
        <f t="shared" si="167"/>
        <v>170.40164300000001</v>
      </c>
      <c r="AY157" s="333">
        <f t="shared" si="167"/>
        <v>163.93195700000001</v>
      </c>
      <c r="AZ157" s="333">
        <f t="shared" si="167"/>
        <v>157.90884400000002</v>
      </c>
      <c r="BA157" s="333">
        <f t="shared" si="167"/>
        <v>154.95748199999997</v>
      </c>
      <c r="BB157" s="333">
        <f t="shared" ref="BB157:BK158" si="168">SUM(AQ63:BB63)</f>
        <v>151.57741000000001</v>
      </c>
      <c r="BC157" s="333">
        <f t="shared" si="168"/>
        <v>144.59422800000002</v>
      </c>
      <c r="BD157" s="333">
        <f t="shared" si="168"/>
        <v>142.05162200000001</v>
      </c>
      <c r="BE157" s="333">
        <f t="shared" si="168"/>
        <v>137.91496900000001</v>
      </c>
      <c r="BF157" s="333">
        <f t="shared" si="168"/>
        <v>135.71138399999998</v>
      </c>
      <c r="BG157" s="333">
        <f t="shared" si="168"/>
        <v>132.10914200000002</v>
      </c>
      <c r="BH157" s="333">
        <f t="shared" si="168"/>
        <v>130.23447000000002</v>
      </c>
      <c r="BI157" s="333">
        <f t="shared" si="168"/>
        <v>130.29266699999999</v>
      </c>
      <c r="BJ157" s="333">
        <f t="shared" si="168"/>
        <v>132.57966100000002</v>
      </c>
      <c r="BK157" s="333">
        <f t="shared" si="168"/>
        <v>134.12428300000002</v>
      </c>
      <c r="BL157" s="333">
        <f t="shared" ref="BL157:BU158" si="169">SUM(BA63:BL63)</f>
        <v>136.33862499999998</v>
      </c>
      <c r="BM157" s="333">
        <f t="shared" si="169"/>
        <v>138.766593</v>
      </c>
      <c r="BN157" s="333">
        <f t="shared" si="169"/>
        <v>140.53856200000001</v>
      </c>
      <c r="BO157" s="333">
        <f t="shared" si="169"/>
        <v>141.64699199999998</v>
      </c>
      <c r="BP157" s="333">
        <f t="shared" si="169"/>
        <v>143.37668400000001</v>
      </c>
      <c r="BQ157" s="333">
        <f t="shared" si="169"/>
        <v>144.50118399999999</v>
      </c>
      <c r="BR157" s="333">
        <f t="shared" si="169"/>
        <v>144.987425</v>
      </c>
      <c r="BS157" s="333">
        <f t="shared" si="169"/>
        <v>146.188242</v>
      </c>
      <c r="BT157" s="333">
        <f t="shared" si="169"/>
        <v>144.698714</v>
      </c>
      <c r="BU157" s="333">
        <f t="shared" si="169"/>
        <v>144.74103500000001</v>
      </c>
      <c r="BV157" s="333">
        <f t="shared" ref="BV157:CE158" si="170">SUM(BK63:BV63)</f>
        <v>145.251598</v>
      </c>
      <c r="BW157" s="333">
        <f t="shared" si="170"/>
        <v>145.348758</v>
      </c>
      <c r="BX157" s="333">
        <f t="shared" si="170"/>
        <v>145.97735800000001</v>
      </c>
      <c r="BY157" s="333">
        <f t="shared" si="170"/>
        <v>145.88107199999999</v>
      </c>
      <c r="BZ157" s="333">
        <f t="shared" si="170"/>
        <v>145.89401000000001</v>
      </c>
      <c r="CA157" s="333">
        <f t="shared" si="170"/>
        <v>143.71091699999999</v>
      </c>
      <c r="CB157" s="333">
        <f t="shared" si="170"/>
        <v>146.92743800000002</v>
      </c>
      <c r="CC157" s="333">
        <f t="shared" si="170"/>
        <v>146.67904900000002</v>
      </c>
      <c r="CD157" s="333">
        <f t="shared" si="170"/>
        <v>146.26692800000001</v>
      </c>
      <c r="CE157" s="333">
        <f t="shared" si="170"/>
        <v>146.63856899999999</v>
      </c>
      <c r="CF157" s="333">
        <f t="shared" ref="CF157:CO158" si="171">SUM(BU63:CF63)</f>
        <v>146.78430699999998</v>
      </c>
      <c r="CG157" s="333">
        <f t="shared" si="171"/>
        <v>145.66884199999998</v>
      </c>
      <c r="CH157" s="333">
        <f t="shared" si="171"/>
        <v>144.19379099999998</v>
      </c>
      <c r="CI157" s="333">
        <f t="shared" si="171"/>
        <v>143.89485500000001</v>
      </c>
      <c r="CJ157" s="333">
        <f t="shared" si="171"/>
        <v>142.95261100000002</v>
      </c>
      <c r="CK157" s="333">
        <f t="shared" si="171"/>
        <v>141.333324</v>
      </c>
      <c r="CL157" s="333">
        <f t="shared" si="171"/>
        <v>139.83099799999999</v>
      </c>
      <c r="CM157" s="333">
        <f t="shared" si="171"/>
        <v>141.512396</v>
      </c>
      <c r="CN157" s="333">
        <f t="shared" si="171"/>
        <v>136.97448100000003</v>
      </c>
      <c r="CO157" s="333">
        <f t="shared" si="171"/>
        <v>135.59024499999998</v>
      </c>
      <c r="CP157" s="333">
        <f t="shared" ref="CP157:CY158" si="172">SUM(CE63:CP63)</f>
        <v>135.76479999999998</v>
      </c>
      <c r="CQ157" s="333">
        <f t="shared" si="172"/>
        <v>133.34452499999998</v>
      </c>
      <c r="CR157" s="333">
        <f t="shared" si="172"/>
        <v>132.96717599999999</v>
      </c>
      <c r="CS157" s="333">
        <f t="shared" si="172"/>
        <v>131.86914300000001</v>
      </c>
      <c r="CT157" s="333">
        <f t="shared" si="172"/>
        <v>131.25358400000002</v>
      </c>
      <c r="CU157" s="333">
        <f t="shared" si="172"/>
        <v>131.05015700000001</v>
      </c>
      <c r="CV157" s="333">
        <f t="shared" si="172"/>
        <v>129.901239</v>
      </c>
      <c r="CW157" s="333">
        <f t="shared" si="172"/>
        <v>128.63474500000001</v>
      </c>
      <c r="CX157" s="333">
        <f t="shared" si="172"/>
        <v>128.78914499999999</v>
      </c>
      <c r="CY157" s="333">
        <f t="shared" si="172"/>
        <v>129.878987</v>
      </c>
      <c r="CZ157" s="333">
        <f t="shared" ref="CZ157:DI158" si="173">SUM(CO63:CZ63)</f>
        <v>129.14357899999999</v>
      </c>
      <c r="DA157" s="333">
        <f t="shared" si="173"/>
        <v>129.53037999999998</v>
      </c>
      <c r="DB157" s="333">
        <f t="shared" si="173"/>
        <v>128.57406900000001</v>
      </c>
      <c r="DC157" s="333">
        <f t="shared" si="173"/>
        <v>129.15926400000001</v>
      </c>
      <c r="DD157" s="333">
        <f t="shared" si="173"/>
        <v>128.808491</v>
      </c>
      <c r="DE157" s="333">
        <f t="shared" si="173"/>
        <v>129.13557500000002</v>
      </c>
      <c r="DF157" s="333">
        <f t="shared" si="173"/>
        <v>128.87393700000001</v>
      </c>
      <c r="DG157" s="333">
        <f t="shared" si="173"/>
        <v>128.471012</v>
      </c>
      <c r="DH157" s="333">
        <f t="shared" si="173"/>
        <v>128.99149199999999</v>
      </c>
      <c r="DI157" s="333">
        <f t="shared" si="173"/>
        <v>130.16644299999999</v>
      </c>
      <c r="DJ157" s="333">
        <f t="shared" ref="DJ157:DS158" si="174">SUM(CY63:DJ63)</f>
        <v>130.653955</v>
      </c>
      <c r="DK157" s="333">
        <f t="shared" si="174"/>
        <v>129.51060899999999</v>
      </c>
      <c r="DL157" s="333">
        <f t="shared" si="174"/>
        <v>130.05041500000002</v>
      </c>
      <c r="DM157" s="333">
        <f t="shared" si="174"/>
        <v>130.734961</v>
      </c>
      <c r="DN157" s="333">
        <f t="shared" si="174"/>
        <v>131.82037500000001</v>
      </c>
      <c r="DO157" s="333">
        <f t="shared" si="174"/>
        <v>131.97038599999999</v>
      </c>
      <c r="DP157" s="333">
        <f t="shared" si="174"/>
        <v>132.88950200000002</v>
      </c>
      <c r="DQ157" s="333">
        <f t="shared" si="174"/>
        <v>133.12231</v>
      </c>
      <c r="DR157" s="333">
        <f t="shared" si="174"/>
        <v>134.41556700000001</v>
      </c>
      <c r="DS157" s="333">
        <f t="shared" si="174"/>
        <v>134.56934100000004</v>
      </c>
      <c r="DT157" s="333">
        <f t="shared" ref="DT157:EC158" si="175">SUM(DI63:DT63)</f>
        <v>134.99706900000001</v>
      </c>
      <c r="DU157" s="333">
        <f t="shared" si="175"/>
        <v>136.29195200000001</v>
      </c>
      <c r="DV157" s="333">
        <f t="shared" si="175"/>
        <v>137.07410300000001</v>
      </c>
      <c r="DW157" s="333">
        <f t="shared" si="175"/>
        <v>137.87706500000002</v>
      </c>
      <c r="DX157" s="333">
        <f t="shared" si="175"/>
        <v>139.10367599999998</v>
      </c>
      <c r="DY157" s="333">
        <f t="shared" si="175"/>
        <v>139.78997699999999</v>
      </c>
      <c r="DZ157" s="333">
        <f t="shared" si="175"/>
        <v>139.45099199999999</v>
      </c>
      <c r="EA157" s="333">
        <f t="shared" si="175"/>
        <v>140.48017399999998</v>
      </c>
      <c r="EB157" s="333">
        <f t="shared" si="175"/>
        <v>140.455791</v>
      </c>
      <c r="EC157" s="333">
        <f t="shared" si="175"/>
        <v>141.673631</v>
      </c>
      <c r="ED157" s="333">
        <f t="shared" ref="ED157:EM158" si="176">SUM(DS63:ED63)</f>
        <v>142.98622</v>
      </c>
      <c r="EE157" s="333">
        <f t="shared" si="176"/>
        <v>143.170897</v>
      </c>
      <c r="EF157" s="333">
        <f t="shared" si="176"/>
        <v>144.30643199999997</v>
      </c>
      <c r="EG157" s="333">
        <f t="shared" si="176"/>
        <v>143.40592300000003</v>
      </c>
      <c r="EH157" s="333">
        <f t="shared" si="176"/>
        <v>144.76595700000001</v>
      </c>
      <c r="EI157" s="333">
        <f t="shared" si="176"/>
        <v>145.021691</v>
      </c>
      <c r="EJ157" s="333">
        <f t="shared" si="176"/>
        <v>145.24661900000001</v>
      </c>
      <c r="EK157" s="333">
        <f t="shared" si="176"/>
        <v>145.18557900000002</v>
      </c>
      <c r="EL157" s="333">
        <f t="shared" si="176"/>
        <v>146.46099699999999</v>
      </c>
      <c r="EM157" s="333">
        <f t="shared" si="176"/>
        <v>147.62062399999999</v>
      </c>
      <c r="EN157" s="333">
        <f t="shared" ref="EN157:EW158" si="177">SUM(EC63:EN63)</f>
        <v>147.99030200000001</v>
      </c>
      <c r="EO157" s="333">
        <f t="shared" si="177"/>
        <v>148.67965199999998</v>
      </c>
      <c r="EP157" s="333">
        <f t="shared" si="177"/>
        <v>148.53991999999997</v>
      </c>
      <c r="EQ157" s="333">
        <f t="shared" si="177"/>
        <v>150.00210900000002</v>
      </c>
      <c r="ER157" s="333">
        <f t="shared" si="177"/>
        <v>150.04328599999997</v>
      </c>
      <c r="ES157" s="333">
        <f t="shared" si="177"/>
        <v>152.05181299999998</v>
      </c>
      <c r="ET157" s="333">
        <f t="shared" si="177"/>
        <v>150.93104399999999</v>
      </c>
      <c r="EU157" s="333">
        <f t="shared" si="177"/>
        <v>152.35405599999999</v>
      </c>
      <c r="EV157" s="333">
        <f t="shared" si="177"/>
        <v>153.40929399999999</v>
      </c>
      <c r="EW157" s="333">
        <f t="shared" si="177"/>
        <v>154.243189</v>
      </c>
      <c r="EX157" s="333">
        <f t="shared" ref="EX157:FG158" si="178">SUM(EM63:EX63)</f>
        <v>155.08009799999996</v>
      </c>
      <c r="EY157" s="333">
        <f t="shared" si="178"/>
        <v>155.38351700000001</v>
      </c>
      <c r="EZ157" s="333">
        <f t="shared" si="178"/>
        <v>155.96120999999999</v>
      </c>
      <c r="FA157" s="333">
        <f t="shared" si="178"/>
        <v>157.54369299999999</v>
      </c>
      <c r="FB157" s="333">
        <f t="shared" si="178"/>
        <v>157.419093</v>
      </c>
      <c r="FC157" s="333">
        <f t="shared" si="178"/>
        <v>158.147559</v>
      </c>
      <c r="FD157" s="333">
        <f t="shared" si="178"/>
        <v>158.725334</v>
      </c>
    </row>
    <row r="158" spans="1:160" s="12" customFormat="1" ht="15">
      <c r="A158" s="265" t="s">
        <v>43</v>
      </c>
      <c r="B158" s="265"/>
      <c r="C158" s="265"/>
      <c r="D158" s="265"/>
      <c r="E158" s="265"/>
      <c r="F158" s="265"/>
      <c r="G158" s="265"/>
      <c r="H158" s="265"/>
      <c r="I158" s="265"/>
      <c r="J158" s="265"/>
      <c r="K158" s="265"/>
      <c r="L158" s="265"/>
      <c r="M158" s="333">
        <f>SUM(B64:M64)</f>
        <v>354.58633600000002</v>
      </c>
      <c r="N158" s="333">
        <f t="shared" si="164"/>
        <v>354.46197899999999</v>
      </c>
      <c r="O158" s="333">
        <f t="shared" si="164"/>
        <v>351.05496600000004</v>
      </c>
      <c r="P158" s="333">
        <f t="shared" si="164"/>
        <v>351.59361999999999</v>
      </c>
      <c r="Q158" s="333">
        <f t="shared" si="164"/>
        <v>352.69113899999996</v>
      </c>
      <c r="R158" s="333">
        <f t="shared" si="164"/>
        <v>357.89098299999995</v>
      </c>
      <c r="S158" s="333">
        <f t="shared" si="164"/>
        <v>356.10774799999996</v>
      </c>
      <c r="T158" s="333">
        <f t="shared" si="164"/>
        <v>358.45995799999997</v>
      </c>
      <c r="U158" s="333">
        <f t="shared" si="164"/>
        <v>357.29122599999999</v>
      </c>
      <c r="V158" s="333">
        <f t="shared" si="164"/>
        <v>363.54918600000002</v>
      </c>
      <c r="W158" s="333">
        <f t="shared" si="164"/>
        <v>363.66154299999999</v>
      </c>
      <c r="X158" s="333">
        <f t="shared" si="165"/>
        <v>359.85070300000001</v>
      </c>
      <c r="Y158" s="333">
        <f t="shared" si="165"/>
        <v>361.18688800000001</v>
      </c>
      <c r="Z158" s="333">
        <f t="shared" si="165"/>
        <v>363.62017700000007</v>
      </c>
      <c r="AA158" s="333">
        <f t="shared" si="165"/>
        <v>366.85922300000004</v>
      </c>
      <c r="AB158" s="333">
        <f t="shared" si="165"/>
        <v>368.79949400000004</v>
      </c>
      <c r="AC158" s="333">
        <f t="shared" si="165"/>
        <v>366.84562450000004</v>
      </c>
      <c r="AD158" s="333">
        <f t="shared" si="165"/>
        <v>361.53168899999997</v>
      </c>
      <c r="AE158" s="333">
        <f t="shared" si="165"/>
        <v>360.575198</v>
      </c>
      <c r="AF158" s="333">
        <f t="shared" si="165"/>
        <v>353.52416899999997</v>
      </c>
      <c r="AG158" s="333">
        <f t="shared" si="165"/>
        <v>352.39711399999999</v>
      </c>
      <c r="AH158" s="333">
        <f t="shared" si="166"/>
        <v>351.61393599999997</v>
      </c>
      <c r="AI158" s="333">
        <f t="shared" si="166"/>
        <v>351.20425399999999</v>
      </c>
      <c r="AJ158" s="333">
        <f t="shared" si="166"/>
        <v>355.86099899999999</v>
      </c>
      <c r="AK158" s="333">
        <f t="shared" si="166"/>
        <v>354.82871800000004</v>
      </c>
      <c r="AL158" s="333">
        <f t="shared" si="166"/>
        <v>350.876666</v>
      </c>
      <c r="AM158" s="333">
        <f t="shared" si="166"/>
        <v>346.32448099999999</v>
      </c>
      <c r="AN158" s="333">
        <f t="shared" si="166"/>
        <v>349.79019099999999</v>
      </c>
      <c r="AO158" s="333">
        <f t="shared" si="166"/>
        <v>349.11855250000002</v>
      </c>
      <c r="AP158" s="333">
        <f t="shared" si="166"/>
        <v>348.45733550000006</v>
      </c>
      <c r="AQ158" s="333">
        <f t="shared" si="166"/>
        <v>348.16293500000012</v>
      </c>
      <c r="AR158" s="333">
        <f t="shared" si="167"/>
        <v>350.18185900000009</v>
      </c>
      <c r="AS158" s="333">
        <f t="shared" si="167"/>
        <v>349.64212600000002</v>
      </c>
      <c r="AT158" s="333">
        <f t="shared" si="167"/>
        <v>347.27390333333335</v>
      </c>
      <c r="AU158" s="333">
        <f t="shared" si="167"/>
        <v>344.28325766666671</v>
      </c>
      <c r="AV158" s="333">
        <f t="shared" si="167"/>
        <v>339.34665000000007</v>
      </c>
      <c r="AW158" s="333">
        <f t="shared" si="167"/>
        <v>332.01849399999998</v>
      </c>
      <c r="AX158" s="333">
        <f t="shared" si="167"/>
        <v>331.65366183333333</v>
      </c>
      <c r="AY158" s="333">
        <f t="shared" si="167"/>
        <v>331.88896266666666</v>
      </c>
      <c r="AZ158" s="333">
        <f t="shared" si="167"/>
        <v>326.6428985</v>
      </c>
      <c r="BA158" s="333">
        <f t="shared" si="167"/>
        <v>324.61212533333332</v>
      </c>
      <c r="BB158" s="333">
        <f t="shared" si="168"/>
        <v>322.5709306666667</v>
      </c>
      <c r="BC158" s="333">
        <f t="shared" si="168"/>
        <v>320.52973600000001</v>
      </c>
      <c r="BD158" s="333">
        <f t="shared" si="168"/>
        <v>318.55400300000002</v>
      </c>
      <c r="BE158" s="333">
        <f t="shared" si="168"/>
        <v>316.72664700000007</v>
      </c>
      <c r="BF158" s="333">
        <f t="shared" si="168"/>
        <v>309.86474066666671</v>
      </c>
      <c r="BG158" s="333">
        <f t="shared" si="168"/>
        <v>308.39629633333334</v>
      </c>
      <c r="BH158" s="333">
        <f t="shared" si="168"/>
        <v>308.38643399999995</v>
      </c>
      <c r="BI158" s="333">
        <f t="shared" si="168"/>
        <v>311.65293699999995</v>
      </c>
      <c r="BJ158" s="333">
        <f t="shared" si="168"/>
        <v>309.91502716666662</v>
      </c>
      <c r="BK158" s="333">
        <f t="shared" si="168"/>
        <v>309.75012633333336</v>
      </c>
      <c r="BL158" s="333">
        <f t="shared" si="169"/>
        <v>308.40747950000002</v>
      </c>
      <c r="BM158" s="333">
        <f t="shared" si="169"/>
        <v>309.99663766666669</v>
      </c>
      <c r="BN158" s="333">
        <f t="shared" si="169"/>
        <v>309.55556283333334</v>
      </c>
      <c r="BO158" s="333">
        <f t="shared" si="169"/>
        <v>311.27840900000001</v>
      </c>
      <c r="BP158" s="333">
        <f t="shared" si="169"/>
        <v>312.99782500000003</v>
      </c>
      <c r="BQ158" s="333">
        <f t="shared" si="169"/>
        <v>314.76270099999999</v>
      </c>
      <c r="BR158" s="333">
        <f t="shared" si="169"/>
        <v>317.34572000000003</v>
      </c>
      <c r="BS158" s="333">
        <f t="shared" si="169"/>
        <v>317.76902600000005</v>
      </c>
      <c r="BT158" s="333">
        <f t="shared" si="169"/>
        <v>317.841161</v>
      </c>
      <c r="BU158" s="333">
        <f t="shared" si="169"/>
        <v>318.238361</v>
      </c>
      <c r="BV158" s="333">
        <f t="shared" si="170"/>
        <v>319.18501600000002</v>
      </c>
      <c r="BW158" s="333">
        <f t="shared" si="170"/>
        <v>317.11357800000002</v>
      </c>
      <c r="BX158" s="333">
        <f t="shared" si="170"/>
        <v>320.60387100000003</v>
      </c>
      <c r="BY158" s="333">
        <f t="shared" si="170"/>
        <v>321.74732700000004</v>
      </c>
      <c r="BZ158" s="333">
        <f t="shared" si="170"/>
        <v>323.48473800000005</v>
      </c>
      <c r="CA158" s="333">
        <f t="shared" si="170"/>
        <v>324.43338799999998</v>
      </c>
      <c r="CB158" s="333">
        <f t="shared" si="170"/>
        <v>327.23031399999996</v>
      </c>
      <c r="CC158" s="333">
        <f t="shared" si="170"/>
        <v>325.88906700000001</v>
      </c>
      <c r="CD158" s="333">
        <f t="shared" si="170"/>
        <v>327.40328499999998</v>
      </c>
      <c r="CE158" s="333">
        <f t="shared" si="170"/>
        <v>329.96131799999995</v>
      </c>
      <c r="CF158" s="333">
        <f t="shared" si="171"/>
        <v>330.73952199999997</v>
      </c>
      <c r="CG158" s="333">
        <f t="shared" si="171"/>
        <v>330.48406799999998</v>
      </c>
      <c r="CH158" s="333">
        <f t="shared" si="171"/>
        <v>327.51137299999999</v>
      </c>
      <c r="CI158" s="333">
        <f t="shared" si="171"/>
        <v>329.91526799999997</v>
      </c>
      <c r="CJ158" s="333">
        <f t="shared" si="171"/>
        <v>327.63295299999993</v>
      </c>
      <c r="CK158" s="333">
        <f t="shared" si="171"/>
        <v>326.79310499999997</v>
      </c>
      <c r="CL158" s="333">
        <f t="shared" si="171"/>
        <v>324.19391699999994</v>
      </c>
      <c r="CM158" s="333">
        <f t="shared" si="171"/>
        <v>321.07049099999995</v>
      </c>
      <c r="CN158" s="333">
        <f t="shared" si="171"/>
        <v>314.345643</v>
      </c>
      <c r="CO158" s="333">
        <f t="shared" si="171"/>
        <v>306.77286500000002</v>
      </c>
      <c r="CP158" s="333">
        <f t="shared" si="172"/>
        <v>306.14066000000003</v>
      </c>
      <c r="CQ158" s="333">
        <f t="shared" si="172"/>
        <v>299.52396299999998</v>
      </c>
      <c r="CR158" s="333">
        <f t="shared" si="172"/>
        <v>297.71203199999997</v>
      </c>
      <c r="CS158" s="333">
        <f t="shared" si="172"/>
        <v>298.39600800000005</v>
      </c>
      <c r="CT158" s="333">
        <f t="shared" si="172"/>
        <v>300.56955700000009</v>
      </c>
      <c r="CU158" s="333">
        <f t="shared" si="172"/>
        <v>300.62809200000004</v>
      </c>
      <c r="CV158" s="333">
        <f t="shared" si="172"/>
        <v>298.93394699999999</v>
      </c>
      <c r="CW158" s="333">
        <f t="shared" si="172"/>
        <v>299.14150599999999</v>
      </c>
      <c r="CX158" s="333">
        <f t="shared" si="172"/>
        <v>297.457131</v>
      </c>
      <c r="CY158" s="333">
        <f t="shared" si="172"/>
        <v>296.58635400000003</v>
      </c>
      <c r="CZ158" s="333">
        <f t="shared" si="173"/>
        <v>302.69187199999999</v>
      </c>
      <c r="DA158" s="333">
        <f t="shared" si="173"/>
        <v>310.682659</v>
      </c>
      <c r="DB158" s="333">
        <f t="shared" si="173"/>
        <v>310.670231</v>
      </c>
      <c r="DC158" s="333">
        <f t="shared" si="173"/>
        <v>315.85226899999998</v>
      </c>
      <c r="DD158" s="333">
        <f t="shared" si="173"/>
        <v>317.26702099999994</v>
      </c>
      <c r="DE158" s="333">
        <f t="shared" si="173"/>
        <v>316.94779999999997</v>
      </c>
      <c r="DF158" s="333">
        <f t="shared" si="173"/>
        <v>317.42965300000003</v>
      </c>
      <c r="DG158" s="333">
        <f t="shared" si="173"/>
        <v>318.12209800000005</v>
      </c>
      <c r="DH158" s="333">
        <f t="shared" si="173"/>
        <v>318.584834</v>
      </c>
      <c r="DI158" s="333">
        <f t="shared" si="173"/>
        <v>315.39091100000002</v>
      </c>
      <c r="DJ158" s="333">
        <f t="shared" si="174"/>
        <v>316.91172700000004</v>
      </c>
      <c r="DK158" s="333">
        <f t="shared" si="174"/>
        <v>318.615071</v>
      </c>
      <c r="DL158" s="333">
        <f t="shared" si="174"/>
        <v>315.38048099999997</v>
      </c>
      <c r="DM158" s="333">
        <f t="shared" si="174"/>
        <v>320.73602799999998</v>
      </c>
      <c r="DN158" s="333">
        <f t="shared" si="174"/>
        <v>322.82989299999997</v>
      </c>
      <c r="DO158" s="333">
        <f t="shared" si="174"/>
        <v>323.54873399999997</v>
      </c>
      <c r="DP158" s="333">
        <f t="shared" si="174"/>
        <v>324.24587199999996</v>
      </c>
      <c r="DQ158" s="333">
        <f t="shared" si="174"/>
        <v>322.652762</v>
      </c>
      <c r="DR158" s="333">
        <f t="shared" si="174"/>
        <v>321.21853700000003</v>
      </c>
      <c r="DS158" s="333">
        <f t="shared" si="174"/>
        <v>319.15080899999998</v>
      </c>
      <c r="DT158" s="333">
        <f t="shared" si="175"/>
        <v>317.51307299999996</v>
      </c>
      <c r="DU158" s="333">
        <f t="shared" si="175"/>
        <v>318.73809099999994</v>
      </c>
      <c r="DV158" s="333">
        <f t="shared" si="175"/>
        <v>318.18914999999998</v>
      </c>
      <c r="DW158" s="333">
        <f t="shared" si="175"/>
        <v>317.07095900000002</v>
      </c>
      <c r="DX158" s="333">
        <f t="shared" si="175"/>
        <v>316.58166199999999</v>
      </c>
      <c r="DY158" s="333">
        <f t="shared" si="175"/>
        <v>311.15252900000002</v>
      </c>
      <c r="DZ158" s="333">
        <f t="shared" si="175"/>
        <v>310.82051300000001</v>
      </c>
      <c r="EA158" s="333">
        <f t="shared" si="175"/>
        <v>309.30663199999998</v>
      </c>
      <c r="EB158" s="333">
        <f t="shared" si="175"/>
        <v>308.760065</v>
      </c>
      <c r="EC158" s="333">
        <f t="shared" si="175"/>
        <v>307.71414800000002</v>
      </c>
      <c r="ED158" s="333">
        <f t="shared" si="176"/>
        <v>305.804754</v>
      </c>
      <c r="EE158" s="333">
        <f t="shared" si="176"/>
        <v>304.42889799999995</v>
      </c>
      <c r="EF158" s="333">
        <f t="shared" si="176"/>
        <v>310.299868</v>
      </c>
      <c r="EG158" s="333">
        <f t="shared" si="176"/>
        <v>308.75301100000001</v>
      </c>
      <c r="EH158" s="333">
        <f t="shared" si="176"/>
        <v>309.87088600000004</v>
      </c>
      <c r="EI158" s="333">
        <f t="shared" si="176"/>
        <v>310.11893199999997</v>
      </c>
      <c r="EJ158" s="333">
        <f t="shared" si="176"/>
        <v>307.39786900000007</v>
      </c>
      <c r="EK158" s="333">
        <f t="shared" si="176"/>
        <v>306.09642400000007</v>
      </c>
      <c r="EL158" s="333">
        <f t="shared" si="176"/>
        <v>306.16732000000002</v>
      </c>
      <c r="EM158" s="333">
        <f t="shared" si="176"/>
        <v>306.58013199999999</v>
      </c>
      <c r="EN158" s="333">
        <f t="shared" si="177"/>
        <v>306.32073800000001</v>
      </c>
      <c r="EO158" s="333">
        <f t="shared" si="177"/>
        <v>307.87179700000002</v>
      </c>
      <c r="EP158" s="333">
        <f t="shared" si="177"/>
        <v>311.30520799999999</v>
      </c>
      <c r="EQ158" s="333">
        <f t="shared" si="177"/>
        <v>313.96652499999999</v>
      </c>
      <c r="ER158" s="333">
        <f t="shared" si="177"/>
        <v>309.24013899999994</v>
      </c>
      <c r="ES158" s="333">
        <f t="shared" si="177"/>
        <v>311.40872100000001</v>
      </c>
      <c r="ET158" s="333">
        <f t="shared" si="177"/>
        <v>311.13801400000006</v>
      </c>
      <c r="EU158" s="333">
        <f t="shared" si="177"/>
        <v>312.35672400000004</v>
      </c>
      <c r="EV158" s="333">
        <f t="shared" si="177"/>
        <v>315.16818799999999</v>
      </c>
      <c r="EW158" s="333">
        <f t="shared" si="177"/>
        <v>317.16369300000008</v>
      </c>
      <c r="EX158" s="333">
        <f t="shared" si="178"/>
        <v>317.76249900000005</v>
      </c>
      <c r="EY158" s="333">
        <f t="shared" si="178"/>
        <v>317.15756500000003</v>
      </c>
      <c r="EZ158" s="333">
        <f t="shared" si="178"/>
        <v>316.39034600000002</v>
      </c>
      <c r="FA158" s="333">
        <f t="shared" si="178"/>
        <v>317.13904500000001</v>
      </c>
      <c r="FB158" s="333">
        <f t="shared" si="178"/>
        <v>317.70008499999994</v>
      </c>
      <c r="FC158" s="333">
        <f t="shared" si="178"/>
        <v>314.73486099999997</v>
      </c>
      <c r="FD158" s="333">
        <f t="shared" si="178"/>
        <v>314.701503</v>
      </c>
    </row>
    <row r="159" spans="1:160" s="12" customFormat="1" ht="15">
      <c r="A159" s="265" t="s">
        <v>45</v>
      </c>
      <c r="B159" s="265"/>
      <c r="C159" s="265"/>
      <c r="D159" s="265"/>
      <c r="E159" s="265"/>
      <c r="F159" s="265"/>
      <c r="G159" s="265"/>
      <c r="H159" s="265"/>
      <c r="I159" s="265"/>
      <c r="J159" s="265"/>
      <c r="K159" s="265"/>
      <c r="L159" s="265"/>
      <c r="M159" s="333">
        <f t="shared" ref="M159:AR159" si="179">SUM(B66:M66)</f>
        <v>415.7538449999999</v>
      </c>
      <c r="N159" s="333">
        <f t="shared" si="179"/>
        <v>417.9396119999999</v>
      </c>
      <c r="O159" s="333">
        <f t="shared" si="179"/>
        <v>421.74848599999996</v>
      </c>
      <c r="P159" s="333">
        <f t="shared" si="179"/>
        <v>423.83723900000001</v>
      </c>
      <c r="Q159" s="333">
        <f t="shared" si="179"/>
        <v>424.85050900000005</v>
      </c>
      <c r="R159" s="333">
        <f t="shared" si="179"/>
        <v>423.72524799999997</v>
      </c>
      <c r="S159" s="333">
        <f t="shared" si="179"/>
        <v>427.60794900000002</v>
      </c>
      <c r="T159" s="333">
        <f t="shared" si="179"/>
        <v>425.50590300000005</v>
      </c>
      <c r="U159" s="333">
        <f t="shared" si="179"/>
        <v>426.693715</v>
      </c>
      <c r="V159" s="333">
        <f t="shared" si="179"/>
        <v>426.788882</v>
      </c>
      <c r="W159" s="333">
        <f t="shared" si="179"/>
        <v>428.12620399999997</v>
      </c>
      <c r="X159" s="333">
        <f t="shared" si="179"/>
        <v>427.81938300000002</v>
      </c>
      <c r="Y159" s="333">
        <f t="shared" si="179"/>
        <v>428.98073500000004</v>
      </c>
      <c r="Z159" s="333">
        <f t="shared" si="179"/>
        <v>428.09591599999999</v>
      </c>
      <c r="AA159" s="333">
        <f t="shared" si="179"/>
        <v>423.33410300000003</v>
      </c>
      <c r="AB159" s="333">
        <f t="shared" si="179"/>
        <v>427.43206300000003</v>
      </c>
      <c r="AC159" s="333">
        <f t="shared" si="179"/>
        <v>427.77281300000004</v>
      </c>
      <c r="AD159" s="333">
        <f t="shared" si="179"/>
        <v>429.89892100000003</v>
      </c>
      <c r="AE159" s="333">
        <f t="shared" si="179"/>
        <v>427.8361220000001</v>
      </c>
      <c r="AF159" s="333">
        <f t="shared" si="179"/>
        <v>429.21271500000012</v>
      </c>
      <c r="AG159" s="333">
        <f t="shared" si="179"/>
        <v>431.06317000000007</v>
      </c>
      <c r="AH159" s="333">
        <f t="shared" si="179"/>
        <v>430.10355300000003</v>
      </c>
      <c r="AI159" s="333">
        <f t="shared" si="179"/>
        <v>427.91980599999999</v>
      </c>
      <c r="AJ159" s="333">
        <f t="shared" si="179"/>
        <v>428.18380000000002</v>
      </c>
      <c r="AK159" s="333">
        <f t="shared" si="179"/>
        <v>428.687162</v>
      </c>
      <c r="AL159" s="333">
        <f t="shared" si="179"/>
        <v>428.26612599999999</v>
      </c>
      <c r="AM159" s="333">
        <f t="shared" si="179"/>
        <v>428.91693899999996</v>
      </c>
      <c r="AN159" s="333">
        <f t="shared" si="179"/>
        <v>426.17448899999999</v>
      </c>
      <c r="AO159" s="333">
        <f t="shared" si="179"/>
        <v>426.30162299999995</v>
      </c>
      <c r="AP159" s="333">
        <f t="shared" si="179"/>
        <v>427.04574899999994</v>
      </c>
      <c r="AQ159" s="333">
        <f t="shared" si="179"/>
        <v>426.09132899999997</v>
      </c>
      <c r="AR159" s="333">
        <f t="shared" si="179"/>
        <v>425.76246400000002</v>
      </c>
      <c r="AS159" s="333">
        <f t="shared" ref="AS159:BX159" si="180">SUM(AH66:AS66)</f>
        <v>421.17366400000009</v>
      </c>
      <c r="AT159" s="333">
        <f t="shared" si="180"/>
        <v>417.7289560000001</v>
      </c>
      <c r="AU159" s="333">
        <f t="shared" si="180"/>
        <v>415.53514800000005</v>
      </c>
      <c r="AV159" s="333">
        <f t="shared" si="180"/>
        <v>412.49098000000004</v>
      </c>
      <c r="AW159" s="333">
        <f t="shared" si="180"/>
        <v>410.56940800000001</v>
      </c>
      <c r="AX159" s="333">
        <f t="shared" si="180"/>
        <v>402.27139399999999</v>
      </c>
      <c r="AY159" s="333">
        <f t="shared" si="180"/>
        <v>392.76495</v>
      </c>
      <c r="AZ159" s="333">
        <f t="shared" si="180"/>
        <v>384.10037800000003</v>
      </c>
      <c r="BA159" s="333">
        <f t="shared" si="180"/>
        <v>374.64965799999999</v>
      </c>
      <c r="BB159" s="333">
        <f t="shared" si="180"/>
        <v>363.76552399999997</v>
      </c>
      <c r="BC159" s="333">
        <f t="shared" si="180"/>
        <v>355.86737099999999</v>
      </c>
      <c r="BD159" s="333">
        <f t="shared" si="180"/>
        <v>344.97921099999996</v>
      </c>
      <c r="BE159" s="333">
        <f t="shared" si="180"/>
        <v>338.84057000000001</v>
      </c>
      <c r="BF159" s="333">
        <f t="shared" si="180"/>
        <v>336.85911700000003</v>
      </c>
      <c r="BG159" s="333">
        <f t="shared" si="180"/>
        <v>331.38278700000001</v>
      </c>
      <c r="BH159" s="333">
        <f t="shared" si="180"/>
        <v>324.79273800000004</v>
      </c>
      <c r="BI159" s="333">
        <f t="shared" si="180"/>
        <v>316.92874099999995</v>
      </c>
      <c r="BJ159" s="333">
        <f t="shared" si="180"/>
        <v>313.56931399999996</v>
      </c>
      <c r="BK159" s="333">
        <f t="shared" si="180"/>
        <v>314.89659699999999</v>
      </c>
      <c r="BL159" s="333">
        <f t="shared" si="180"/>
        <v>313.21390600000007</v>
      </c>
      <c r="BM159" s="333">
        <f t="shared" si="180"/>
        <v>312.02162500000003</v>
      </c>
      <c r="BN159" s="333">
        <f t="shared" si="180"/>
        <v>310.74511799999999</v>
      </c>
      <c r="BO159" s="333">
        <f t="shared" si="180"/>
        <v>309.04501800000003</v>
      </c>
      <c r="BP159" s="333">
        <f t="shared" si="180"/>
        <v>311.374683</v>
      </c>
      <c r="BQ159" s="333">
        <f t="shared" si="180"/>
        <v>314.05452700000006</v>
      </c>
      <c r="BR159" s="333">
        <f t="shared" si="180"/>
        <v>314.44092699999999</v>
      </c>
      <c r="BS159" s="333">
        <f t="shared" si="180"/>
        <v>313.96650600000004</v>
      </c>
      <c r="BT159" s="333">
        <f t="shared" si="180"/>
        <v>312.30046600000003</v>
      </c>
      <c r="BU159" s="333">
        <f t="shared" si="180"/>
        <v>312.15594399999998</v>
      </c>
      <c r="BV159" s="333">
        <f t="shared" si="180"/>
        <v>313.79258399999998</v>
      </c>
      <c r="BW159" s="333">
        <f t="shared" si="180"/>
        <v>312.73172500000004</v>
      </c>
      <c r="BX159" s="333">
        <f t="shared" si="180"/>
        <v>309.93497100000002</v>
      </c>
      <c r="BY159" s="333">
        <f t="shared" ref="BY159:DD159" si="181">SUM(BN66:BY66)</f>
        <v>308.23307799999998</v>
      </c>
      <c r="BZ159" s="333">
        <f t="shared" si="181"/>
        <v>306.97088799999995</v>
      </c>
      <c r="CA159" s="333">
        <f t="shared" si="181"/>
        <v>307.75811699999991</v>
      </c>
      <c r="CB159" s="333">
        <f t="shared" si="181"/>
        <v>307.65346699999998</v>
      </c>
      <c r="CC159" s="333">
        <f t="shared" si="181"/>
        <v>305.75226899999996</v>
      </c>
      <c r="CD159" s="333">
        <f t="shared" si="181"/>
        <v>305.84542999999996</v>
      </c>
      <c r="CE159" s="333">
        <f t="shared" si="181"/>
        <v>307.791944</v>
      </c>
      <c r="CF159" s="333">
        <f t="shared" si="181"/>
        <v>307.38177400000001</v>
      </c>
      <c r="CG159" s="333">
        <f t="shared" si="181"/>
        <v>305.35090300000002</v>
      </c>
      <c r="CH159" s="333">
        <f t="shared" si="181"/>
        <v>303.00706599999995</v>
      </c>
      <c r="CI159" s="333">
        <f t="shared" si="181"/>
        <v>301.65157899999997</v>
      </c>
      <c r="CJ159" s="333">
        <f t="shared" si="181"/>
        <v>299.35577300000006</v>
      </c>
      <c r="CK159" s="333">
        <f t="shared" si="181"/>
        <v>297.05677800000001</v>
      </c>
      <c r="CL159" s="333">
        <f t="shared" si="181"/>
        <v>295.23731300000003</v>
      </c>
      <c r="CM159" s="333">
        <f t="shared" si="181"/>
        <v>291.68955600000004</v>
      </c>
      <c r="CN159" s="333">
        <f t="shared" si="181"/>
        <v>289.99246900000003</v>
      </c>
      <c r="CO159" s="333">
        <f t="shared" si="181"/>
        <v>285.88273599999997</v>
      </c>
      <c r="CP159" s="333">
        <f t="shared" si="181"/>
        <v>286.15509700000001</v>
      </c>
      <c r="CQ159" s="333">
        <f t="shared" si="181"/>
        <v>281.20547900000003</v>
      </c>
      <c r="CR159" s="333">
        <f t="shared" si="181"/>
        <v>278.94221200000004</v>
      </c>
      <c r="CS159" s="333">
        <f t="shared" si="181"/>
        <v>276.70083600000004</v>
      </c>
      <c r="CT159" s="333">
        <f t="shared" si="181"/>
        <v>273.46726699999999</v>
      </c>
      <c r="CU159" s="333">
        <f t="shared" si="181"/>
        <v>270.81094400000001</v>
      </c>
      <c r="CV159" s="333">
        <f t="shared" si="181"/>
        <v>267.921447</v>
      </c>
      <c r="CW159" s="333">
        <f t="shared" si="181"/>
        <v>266.63317599999999</v>
      </c>
      <c r="CX159" s="333">
        <f t="shared" si="181"/>
        <v>266.70263699999998</v>
      </c>
      <c r="CY159" s="333">
        <f t="shared" si="181"/>
        <v>264.72737100000001</v>
      </c>
      <c r="CZ159" s="333">
        <f t="shared" si="181"/>
        <v>262.50876199999999</v>
      </c>
      <c r="DA159" s="333">
        <f t="shared" si="181"/>
        <v>264.52018199999998</v>
      </c>
      <c r="DB159" s="333">
        <f t="shared" si="181"/>
        <v>262.18603900000005</v>
      </c>
      <c r="DC159" s="333">
        <f t="shared" si="181"/>
        <v>261.53047400000003</v>
      </c>
      <c r="DD159" s="333">
        <f t="shared" si="181"/>
        <v>261.63337900000005</v>
      </c>
      <c r="DE159" s="333">
        <f t="shared" ref="DE159:EJ159" si="182">SUM(CT66:DE66)</f>
        <v>259.62338999999997</v>
      </c>
      <c r="DF159" s="333">
        <f t="shared" si="182"/>
        <v>260.11901799999998</v>
      </c>
      <c r="DG159" s="333">
        <f t="shared" si="182"/>
        <v>259.29086599999999</v>
      </c>
      <c r="DH159" s="333">
        <f t="shared" si="182"/>
        <v>257.732867</v>
      </c>
      <c r="DI159" s="333">
        <f t="shared" si="182"/>
        <v>257.33063599999997</v>
      </c>
      <c r="DJ159" s="333">
        <f t="shared" si="182"/>
        <v>256.48320700000005</v>
      </c>
      <c r="DK159" s="333">
        <f t="shared" si="182"/>
        <v>256.00621700000005</v>
      </c>
      <c r="DL159" s="333">
        <f t="shared" si="182"/>
        <v>254.71963300000002</v>
      </c>
      <c r="DM159" s="333">
        <f t="shared" si="182"/>
        <v>252.46523300000004</v>
      </c>
      <c r="DN159" s="333">
        <f t="shared" si="182"/>
        <v>252.15988099999998</v>
      </c>
      <c r="DO159" s="333">
        <f t="shared" si="182"/>
        <v>251.93764800000002</v>
      </c>
      <c r="DP159" s="333">
        <f t="shared" si="182"/>
        <v>251.73766100000003</v>
      </c>
      <c r="DQ159" s="333">
        <f t="shared" si="182"/>
        <v>255.09810899999999</v>
      </c>
      <c r="DR159" s="333">
        <f t="shared" si="182"/>
        <v>255.30071799999999</v>
      </c>
      <c r="DS159" s="333">
        <f t="shared" si="182"/>
        <v>255.37854999999999</v>
      </c>
      <c r="DT159" s="333">
        <f t="shared" si="182"/>
        <v>256.52371699999998</v>
      </c>
      <c r="DU159" s="333">
        <f t="shared" si="182"/>
        <v>256.42107900000002</v>
      </c>
      <c r="DV159" s="333">
        <f t="shared" si="182"/>
        <v>256.09174300000001</v>
      </c>
      <c r="DW159" s="333">
        <f t="shared" si="182"/>
        <v>256.78906000000001</v>
      </c>
      <c r="DX159" s="333">
        <f t="shared" si="182"/>
        <v>257.47604699999999</v>
      </c>
      <c r="DY159" s="333">
        <f t="shared" si="182"/>
        <v>258.95148399999999</v>
      </c>
      <c r="DZ159" s="333">
        <f t="shared" si="182"/>
        <v>259.78585099999998</v>
      </c>
      <c r="EA159" s="333">
        <f t="shared" si="182"/>
        <v>260.12583499999994</v>
      </c>
      <c r="EB159" s="333">
        <f t="shared" si="182"/>
        <v>259.09111899999999</v>
      </c>
      <c r="EC159" s="333">
        <f t="shared" si="182"/>
        <v>256.30604699999998</v>
      </c>
      <c r="ED159" s="333">
        <f t="shared" si="182"/>
        <v>256.05719599999998</v>
      </c>
      <c r="EE159" s="333">
        <f t="shared" si="182"/>
        <v>254.65522099999998</v>
      </c>
      <c r="EF159" s="333">
        <f t="shared" si="182"/>
        <v>254.25963299999998</v>
      </c>
      <c r="EG159" s="333">
        <f t="shared" si="182"/>
        <v>255.55973</v>
      </c>
      <c r="EH159" s="333">
        <f t="shared" si="182"/>
        <v>256.93465900000001</v>
      </c>
      <c r="EI159" s="333">
        <f t="shared" si="182"/>
        <v>256.20113600000002</v>
      </c>
      <c r="EJ159" s="333">
        <f t="shared" si="182"/>
        <v>257.51572099999998</v>
      </c>
      <c r="EK159" s="333">
        <f t="shared" ref="EK159:FP159" si="183">SUM(DZ66:EK66)</f>
        <v>256.450062</v>
      </c>
      <c r="EL159" s="333">
        <f t="shared" si="183"/>
        <v>258.33187800000002</v>
      </c>
      <c r="EM159" s="333">
        <f t="shared" si="183"/>
        <v>257.83289400000001</v>
      </c>
      <c r="EN159" s="333">
        <f t="shared" si="183"/>
        <v>258.81996200000003</v>
      </c>
      <c r="EO159" s="333">
        <f t="shared" si="183"/>
        <v>258.03714600000001</v>
      </c>
      <c r="EP159" s="333">
        <f t="shared" si="183"/>
        <v>259.82317</v>
      </c>
      <c r="EQ159" s="333">
        <f t="shared" si="183"/>
        <v>261.17741800000005</v>
      </c>
      <c r="ER159" s="333">
        <f t="shared" si="183"/>
        <v>259.16036600000001</v>
      </c>
      <c r="ES159" s="333">
        <f t="shared" si="183"/>
        <v>257.80949800000002</v>
      </c>
      <c r="ET159" s="333">
        <f t="shared" si="183"/>
        <v>262.83473900000001</v>
      </c>
      <c r="EU159" s="333">
        <f t="shared" si="183"/>
        <v>265.38367999999997</v>
      </c>
      <c r="EV159" s="333">
        <f t="shared" si="183"/>
        <v>267.35027499999995</v>
      </c>
      <c r="EW159" s="333">
        <f t="shared" si="183"/>
        <v>270.46689600000002</v>
      </c>
      <c r="EX159" s="333">
        <f t="shared" si="183"/>
        <v>270.38781799999998</v>
      </c>
      <c r="EY159" s="333">
        <f t="shared" si="183"/>
        <v>273.03974899999997</v>
      </c>
      <c r="EZ159" s="333">
        <f t="shared" si="183"/>
        <v>274.27889999999996</v>
      </c>
      <c r="FA159" s="333">
        <f t="shared" si="183"/>
        <v>278.38496699999996</v>
      </c>
      <c r="FB159" s="333">
        <f t="shared" si="183"/>
        <v>278.29158499999994</v>
      </c>
      <c r="FC159" s="333">
        <f t="shared" si="183"/>
        <v>280.68105500000001</v>
      </c>
      <c r="FD159" s="333">
        <f t="shared" si="183"/>
        <v>284.91233300000005</v>
      </c>
    </row>
    <row r="160" spans="1:160" s="12" customFormat="1" ht="15">
      <c r="A160" s="265" t="s">
        <v>44</v>
      </c>
      <c r="B160" s="265"/>
      <c r="C160" s="265"/>
      <c r="D160" s="265"/>
      <c r="E160" s="265"/>
      <c r="F160" s="265"/>
      <c r="G160" s="265"/>
      <c r="H160" s="265"/>
      <c r="I160" s="265"/>
      <c r="J160" s="265"/>
      <c r="K160" s="265"/>
      <c r="L160" s="265"/>
      <c r="M160" s="333">
        <f t="shared" ref="M160:AR160" si="184">SUM(B65:M65)</f>
        <v>805.16309200000001</v>
      </c>
      <c r="N160" s="333">
        <f t="shared" si="184"/>
        <v>806.110367</v>
      </c>
      <c r="O160" s="333">
        <f t="shared" si="184"/>
        <v>803.08342800000014</v>
      </c>
      <c r="P160" s="333">
        <f t="shared" si="184"/>
        <v>805.91938200000004</v>
      </c>
      <c r="Q160" s="333">
        <f t="shared" si="184"/>
        <v>814.9098469999999</v>
      </c>
      <c r="R160" s="333">
        <f t="shared" si="184"/>
        <v>818.23816399999987</v>
      </c>
      <c r="S160" s="333">
        <f t="shared" si="184"/>
        <v>820.63083499999993</v>
      </c>
      <c r="T160" s="333">
        <f t="shared" si="184"/>
        <v>817.30779599999994</v>
      </c>
      <c r="U160" s="333">
        <f t="shared" si="184"/>
        <v>818.32563399999992</v>
      </c>
      <c r="V160" s="333">
        <f t="shared" si="184"/>
        <v>820.30451900000003</v>
      </c>
      <c r="W160" s="333">
        <f t="shared" si="184"/>
        <v>820.70562999999993</v>
      </c>
      <c r="X160" s="333">
        <f t="shared" si="184"/>
        <v>823.95156199999997</v>
      </c>
      <c r="Y160" s="333">
        <f t="shared" si="184"/>
        <v>825.51223499999992</v>
      </c>
      <c r="Z160" s="333">
        <f t="shared" si="184"/>
        <v>828.04331599999989</v>
      </c>
      <c r="AA160" s="333">
        <f t="shared" si="184"/>
        <v>826.769948</v>
      </c>
      <c r="AB160" s="333">
        <f t="shared" si="184"/>
        <v>825.53937999999994</v>
      </c>
      <c r="AC160" s="333">
        <f t="shared" si="184"/>
        <v>826.026073</v>
      </c>
      <c r="AD160" s="333">
        <f t="shared" si="184"/>
        <v>831.75425699999994</v>
      </c>
      <c r="AE160" s="333">
        <f t="shared" si="184"/>
        <v>832.87548900000002</v>
      </c>
      <c r="AF160" s="333">
        <f t="shared" si="184"/>
        <v>841.17946200000006</v>
      </c>
      <c r="AG160" s="333">
        <f t="shared" si="184"/>
        <v>845.43923100000006</v>
      </c>
      <c r="AH160" s="333">
        <f t="shared" si="184"/>
        <v>845.89120500000013</v>
      </c>
      <c r="AI160" s="333">
        <f t="shared" si="184"/>
        <v>850.18498700000009</v>
      </c>
      <c r="AJ160" s="333">
        <f t="shared" si="184"/>
        <v>847.7120010000001</v>
      </c>
      <c r="AK160" s="333">
        <f t="shared" si="184"/>
        <v>842.83508400000005</v>
      </c>
      <c r="AL160" s="333">
        <f t="shared" si="184"/>
        <v>843.45493200000021</v>
      </c>
      <c r="AM160" s="333">
        <f t="shared" si="184"/>
        <v>847.86503600000003</v>
      </c>
      <c r="AN160" s="333">
        <f t="shared" si="184"/>
        <v>851.08870100000013</v>
      </c>
      <c r="AO160" s="333">
        <f t="shared" si="184"/>
        <v>847.33383100000015</v>
      </c>
      <c r="AP160" s="333">
        <f t="shared" si="184"/>
        <v>838.36619599999995</v>
      </c>
      <c r="AQ160" s="333">
        <f t="shared" si="184"/>
        <v>830.88801200000012</v>
      </c>
      <c r="AR160" s="333">
        <f t="shared" si="184"/>
        <v>812.98216500000001</v>
      </c>
      <c r="AS160" s="333">
        <f t="shared" ref="AS160:BX160" si="185">SUM(AH65:AS65)</f>
        <v>795.42533766666668</v>
      </c>
      <c r="AT160" s="333">
        <f t="shared" si="185"/>
        <v>787.64793033333319</v>
      </c>
      <c r="AU160" s="333">
        <f t="shared" si="185"/>
        <v>774.80835300000001</v>
      </c>
      <c r="AV160" s="333">
        <f t="shared" si="185"/>
        <v>760.10474800000009</v>
      </c>
      <c r="AW160" s="333">
        <f t="shared" si="185"/>
        <v>743.88368200000002</v>
      </c>
      <c r="AX160" s="333">
        <f t="shared" si="185"/>
        <v>706.02964499999996</v>
      </c>
      <c r="AY160" s="333">
        <f t="shared" si="185"/>
        <v>675.4182239999999</v>
      </c>
      <c r="AZ160" s="333">
        <f t="shared" si="185"/>
        <v>656.39624499999991</v>
      </c>
      <c r="BA160" s="333">
        <f t="shared" si="185"/>
        <v>645.12560299999996</v>
      </c>
      <c r="BB160" s="333">
        <f t="shared" si="185"/>
        <v>626.33327799999995</v>
      </c>
      <c r="BC160" s="333">
        <f t="shared" si="185"/>
        <v>612.97217899999998</v>
      </c>
      <c r="BD160" s="333">
        <f t="shared" si="185"/>
        <v>604.70111899999995</v>
      </c>
      <c r="BE160" s="333">
        <f t="shared" si="185"/>
        <v>591.23754833333328</v>
      </c>
      <c r="BF160" s="333">
        <f t="shared" si="185"/>
        <v>569.82353066666667</v>
      </c>
      <c r="BG160" s="333">
        <f t="shared" si="185"/>
        <v>558.45817699999998</v>
      </c>
      <c r="BH160" s="333">
        <f t="shared" si="185"/>
        <v>546.96285499999999</v>
      </c>
      <c r="BI160" s="333">
        <f t="shared" si="185"/>
        <v>544.16184699999997</v>
      </c>
      <c r="BJ160" s="333">
        <f t="shared" si="185"/>
        <v>551.25592599999993</v>
      </c>
      <c r="BK160" s="333">
        <f t="shared" si="185"/>
        <v>545.28324699999996</v>
      </c>
      <c r="BL160" s="333">
        <f t="shared" si="185"/>
        <v>533.03778900000009</v>
      </c>
      <c r="BM160" s="333">
        <f t="shared" si="185"/>
        <v>527.48855600000002</v>
      </c>
      <c r="BN160" s="333">
        <f t="shared" si="185"/>
        <v>531.50709800000004</v>
      </c>
      <c r="BO160" s="333">
        <f t="shared" si="185"/>
        <v>530.59353799999997</v>
      </c>
      <c r="BP160" s="333">
        <f t="shared" si="185"/>
        <v>535.82489800000008</v>
      </c>
      <c r="BQ160" s="333">
        <f t="shared" si="185"/>
        <v>541.26406499999996</v>
      </c>
      <c r="BR160" s="333">
        <f t="shared" si="185"/>
        <v>556.39947300000006</v>
      </c>
      <c r="BS160" s="333">
        <f t="shared" si="185"/>
        <v>553.05861400000003</v>
      </c>
      <c r="BT160" s="333">
        <f t="shared" si="185"/>
        <v>552.73136599999998</v>
      </c>
      <c r="BU160" s="333">
        <f t="shared" si="185"/>
        <v>546.29094299999997</v>
      </c>
      <c r="BV160" s="333">
        <f t="shared" si="185"/>
        <v>538.21973200000002</v>
      </c>
      <c r="BW160" s="333">
        <f t="shared" si="185"/>
        <v>537.43057199999998</v>
      </c>
      <c r="BX160" s="333">
        <f t="shared" si="185"/>
        <v>544.73060099999998</v>
      </c>
      <c r="BY160" s="333">
        <f t="shared" ref="BY160:DD160" si="186">SUM(BN65:BY65)</f>
        <v>537.92628999999999</v>
      </c>
      <c r="BZ160" s="333">
        <f t="shared" si="186"/>
        <v>530.40964300000007</v>
      </c>
      <c r="CA160" s="333">
        <f t="shared" si="186"/>
        <v>523.14184399999999</v>
      </c>
      <c r="CB160" s="333">
        <f t="shared" si="186"/>
        <v>507.59488599999997</v>
      </c>
      <c r="CC160" s="333">
        <f t="shared" si="186"/>
        <v>495.86033700000002</v>
      </c>
      <c r="CD160" s="333">
        <f t="shared" si="186"/>
        <v>479.90842499999997</v>
      </c>
      <c r="CE160" s="333">
        <f t="shared" si="186"/>
        <v>468.00356699999992</v>
      </c>
      <c r="CF160" s="333">
        <f t="shared" si="186"/>
        <v>455.25860399999999</v>
      </c>
      <c r="CG160" s="333">
        <f t="shared" si="186"/>
        <v>435.31977599999993</v>
      </c>
      <c r="CH160" s="333">
        <f t="shared" si="186"/>
        <v>424.22414999999995</v>
      </c>
      <c r="CI160" s="333">
        <f t="shared" si="186"/>
        <v>426.34551599999998</v>
      </c>
      <c r="CJ160" s="333">
        <f t="shared" si="186"/>
        <v>423.13897500000007</v>
      </c>
      <c r="CK160" s="333">
        <f t="shared" si="186"/>
        <v>417.83415000000002</v>
      </c>
      <c r="CL160" s="333">
        <f t="shared" si="186"/>
        <v>409.95904099999996</v>
      </c>
      <c r="CM160" s="333">
        <f t="shared" si="186"/>
        <v>407.56949299999991</v>
      </c>
      <c r="CN160" s="333">
        <f t="shared" si="186"/>
        <v>413.66634700000003</v>
      </c>
      <c r="CO160" s="333">
        <f t="shared" si="186"/>
        <v>414.09611099999995</v>
      </c>
      <c r="CP160" s="333">
        <f t="shared" si="186"/>
        <v>413.337783</v>
      </c>
      <c r="CQ160" s="333">
        <f t="shared" si="186"/>
        <v>404.215981</v>
      </c>
      <c r="CR160" s="333">
        <f t="shared" si="186"/>
        <v>400.16239900000005</v>
      </c>
      <c r="CS160" s="333">
        <f t="shared" si="186"/>
        <v>403.27891599999998</v>
      </c>
      <c r="CT160" s="333">
        <f t="shared" si="186"/>
        <v>403.06922800000001</v>
      </c>
      <c r="CU160" s="333">
        <f t="shared" si="186"/>
        <v>394.183559</v>
      </c>
      <c r="CV160" s="333">
        <f t="shared" si="186"/>
        <v>378.84524399999992</v>
      </c>
      <c r="CW160" s="333">
        <f t="shared" si="186"/>
        <v>369.27603199999993</v>
      </c>
      <c r="CX160" s="333">
        <f t="shared" si="186"/>
        <v>363.86045699999988</v>
      </c>
      <c r="CY160" s="333">
        <f t="shared" si="186"/>
        <v>351.48070299999989</v>
      </c>
      <c r="CZ160" s="333">
        <f t="shared" si="186"/>
        <v>340.67742400000003</v>
      </c>
      <c r="DA160" s="333">
        <f t="shared" si="186"/>
        <v>328.72670100000005</v>
      </c>
      <c r="DB160" s="333">
        <f t="shared" si="186"/>
        <v>326.58356500000002</v>
      </c>
      <c r="DC160" s="333">
        <f t="shared" si="186"/>
        <v>331.38011299999999</v>
      </c>
      <c r="DD160" s="333">
        <f t="shared" si="186"/>
        <v>328.88107900000006</v>
      </c>
      <c r="DE160" s="333">
        <f t="shared" ref="DE160:EJ160" si="187">SUM(CT65:DE65)</f>
        <v>332.92780500000003</v>
      </c>
      <c r="DF160" s="333">
        <f t="shared" si="187"/>
        <v>339.52321900000004</v>
      </c>
      <c r="DG160" s="333">
        <f t="shared" si="187"/>
        <v>342.27307300000001</v>
      </c>
      <c r="DH160" s="333">
        <f t="shared" si="187"/>
        <v>345.26214400000003</v>
      </c>
      <c r="DI160" s="333">
        <f t="shared" si="187"/>
        <v>348.49619300000001</v>
      </c>
      <c r="DJ160" s="333">
        <f t="shared" si="187"/>
        <v>348.75539299999997</v>
      </c>
      <c r="DK160" s="333">
        <f t="shared" si="187"/>
        <v>345.423744</v>
      </c>
      <c r="DL160" s="333">
        <f t="shared" si="187"/>
        <v>343.30366199999997</v>
      </c>
      <c r="DM160" s="333">
        <f t="shared" si="187"/>
        <v>346.00432800000004</v>
      </c>
      <c r="DN160" s="333">
        <f t="shared" si="187"/>
        <v>342.02591600000005</v>
      </c>
      <c r="DO160" s="333">
        <f t="shared" si="187"/>
        <v>342.60889900000001</v>
      </c>
      <c r="DP160" s="333">
        <f t="shared" si="187"/>
        <v>348.18199199999998</v>
      </c>
      <c r="DQ160" s="333">
        <f t="shared" si="187"/>
        <v>344.67238899999995</v>
      </c>
      <c r="DR160" s="333">
        <f t="shared" si="187"/>
        <v>341.37837999999994</v>
      </c>
      <c r="DS160" s="333">
        <f t="shared" si="187"/>
        <v>343.23256899999996</v>
      </c>
      <c r="DT160" s="333">
        <f t="shared" si="187"/>
        <v>337.96309099999996</v>
      </c>
      <c r="DU160" s="333">
        <f t="shared" si="187"/>
        <v>337.26328050000001</v>
      </c>
      <c r="DV160" s="333">
        <f t="shared" si="187"/>
        <v>336.77668699999998</v>
      </c>
      <c r="DW160" s="333">
        <f t="shared" si="187"/>
        <v>344.51051100000001</v>
      </c>
      <c r="DX160" s="333">
        <f t="shared" si="187"/>
        <v>345.97458799999998</v>
      </c>
      <c r="DY160" s="333">
        <f t="shared" si="187"/>
        <v>343.28824199999997</v>
      </c>
      <c r="DZ160" s="333">
        <f t="shared" si="187"/>
        <v>341.02192399999996</v>
      </c>
      <c r="EA160" s="333">
        <f t="shared" si="187"/>
        <v>334.49373800000001</v>
      </c>
      <c r="EB160" s="333">
        <f t="shared" si="187"/>
        <v>328.69333600000004</v>
      </c>
      <c r="EC160" s="333">
        <f t="shared" si="187"/>
        <v>331.92006199999992</v>
      </c>
      <c r="ED160" s="333">
        <f t="shared" si="187"/>
        <v>332.13435399999997</v>
      </c>
      <c r="EE160" s="333">
        <f t="shared" si="187"/>
        <v>330.54525799999999</v>
      </c>
      <c r="EF160" s="333">
        <f t="shared" si="187"/>
        <v>334.07572199999998</v>
      </c>
      <c r="EG160" s="333">
        <f t="shared" si="187"/>
        <v>329.80208550000003</v>
      </c>
      <c r="EH160" s="333">
        <f t="shared" si="187"/>
        <v>332.797775</v>
      </c>
      <c r="EI160" s="333">
        <f t="shared" si="187"/>
        <v>331.97444100000007</v>
      </c>
      <c r="EJ160" s="333">
        <f t="shared" si="187"/>
        <v>330.34116900000009</v>
      </c>
      <c r="EK160" s="333">
        <f t="shared" ref="EK160:FP160" si="188">SUM(DZ65:EK65)</f>
        <v>334.16142900000006</v>
      </c>
      <c r="EL160" s="333">
        <f t="shared" si="188"/>
        <v>338.11813300000006</v>
      </c>
      <c r="EM160" s="333">
        <f t="shared" si="188"/>
        <v>347.11265500000002</v>
      </c>
      <c r="EN160" s="333">
        <f t="shared" si="188"/>
        <v>352.02031599999998</v>
      </c>
      <c r="EO160" s="333">
        <f t="shared" si="188"/>
        <v>354.019837</v>
      </c>
      <c r="EP160" s="333">
        <f t="shared" si="188"/>
        <v>352.39572400000003</v>
      </c>
      <c r="EQ160" s="333">
        <f t="shared" si="188"/>
        <v>359.38834499999996</v>
      </c>
      <c r="ER160" s="333">
        <f t="shared" si="188"/>
        <v>354.37770999999998</v>
      </c>
      <c r="ES160" s="333">
        <f t="shared" si="188"/>
        <v>358.60641799999996</v>
      </c>
      <c r="ET160" s="333">
        <f t="shared" si="188"/>
        <v>360.47115199999996</v>
      </c>
      <c r="EU160" s="333">
        <f t="shared" si="188"/>
        <v>360.20307800000006</v>
      </c>
      <c r="EV160" s="333">
        <f t="shared" si="188"/>
        <v>364.18099800000005</v>
      </c>
      <c r="EW160" s="333">
        <f t="shared" si="188"/>
        <v>368.08604600000001</v>
      </c>
      <c r="EX160" s="333">
        <f t="shared" si="188"/>
        <v>371.81608299999994</v>
      </c>
      <c r="EY160" s="333">
        <f t="shared" si="188"/>
        <v>372.97551800000002</v>
      </c>
      <c r="EZ160" s="333">
        <f t="shared" si="188"/>
        <v>375.75842800000009</v>
      </c>
      <c r="FA160" s="333">
        <f t="shared" si="188"/>
        <v>380.08607200000006</v>
      </c>
      <c r="FB160" s="333">
        <f t="shared" si="188"/>
        <v>387.76601900000003</v>
      </c>
      <c r="FC160" s="333">
        <f t="shared" si="188"/>
        <v>383.96118300000001</v>
      </c>
      <c r="FD160" s="333">
        <f t="shared" si="188"/>
        <v>392.27464899999995</v>
      </c>
    </row>
    <row r="161" spans="1:160" s="12" customFormat="1" ht="15">
      <c r="A161" s="332"/>
    </row>
    <row r="162" spans="1:160" s="12" customFormat="1" ht="15">
      <c r="A162" s="332"/>
    </row>
    <row r="163" spans="1:160" s="12" customFormat="1" ht="15">
      <c r="A163" s="16" t="s">
        <v>267</v>
      </c>
    </row>
    <row r="164" spans="1:160" s="12" customFormat="1" ht="15">
      <c r="A164" s="16"/>
    </row>
    <row r="165" spans="1:160" s="12" customFormat="1" ht="15">
      <c r="A165" s="265" t="s">
        <v>41</v>
      </c>
      <c r="B165" s="281"/>
      <c r="C165" s="281"/>
      <c r="D165" s="281"/>
      <c r="E165" s="281"/>
      <c r="F165" s="281"/>
      <c r="G165" s="281"/>
      <c r="H165" s="281"/>
      <c r="I165" s="281"/>
      <c r="J165" s="281"/>
      <c r="K165" s="281"/>
      <c r="L165" s="281"/>
      <c r="M165" s="281"/>
      <c r="N165" s="281"/>
      <c r="O165" s="281"/>
      <c r="P165" s="281"/>
      <c r="Q165" s="281"/>
      <c r="R165" s="281"/>
      <c r="S165" s="281"/>
      <c r="T165" s="281"/>
      <c r="U165" s="281"/>
      <c r="V165" s="281"/>
      <c r="W165" s="281"/>
      <c r="X165" s="281"/>
      <c r="Y165" s="281"/>
      <c r="Z165" s="281">
        <f>Z147/N147-1</f>
        <v>8.413122581226351E-2</v>
      </c>
      <c r="AA165" s="281">
        <f>AA147/O147-1</f>
        <v>7.4709823383322327E-2</v>
      </c>
      <c r="AB165" s="281">
        <f>AB147/P147-1</f>
        <v>5.1569873704201408E-2</v>
      </c>
      <c r="AC165" s="281">
        <f>AC147/Q147-1</f>
        <v>3.2771092773404842E-2</v>
      </c>
      <c r="AD165" s="281">
        <f>AD147/R147-1</f>
        <v>3.5740720230097889E-2</v>
      </c>
      <c r="AE165" s="281">
        <f>AE147/S147-1</f>
        <v>2.6029742607935225E-2</v>
      </c>
      <c r="AF165" s="281">
        <f>AF147/T147-1</f>
        <v>2.0392212240902818E-2</v>
      </c>
      <c r="AG165" s="281">
        <f>AG147/U147-1</f>
        <v>1.5270365966898458E-2</v>
      </c>
      <c r="AH165" s="281">
        <f>AH147/V147-1</f>
        <v>1.7185209232621901E-3</v>
      </c>
      <c r="AI165" s="281">
        <f>AI147/W147-1</f>
        <v>-6.066763882699111E-3</v>
      </c>
      <c r="AJ165" s="281">
        <f>AJ147/X147-1</f>
        <v>-2.2621349327078821E-4</v>
      </c>
      <c r="AK165" s="281">
        <f>AK147/Y147-1</f>
        <v>4.1661767437517483E-4</v>
      </c>
      <c r="AL165" s="281">
        <f>AL147/Z147-1</f>
        <v>1.1225206949074584E-2</v>
      </c>
      <c r="AM165" s="281">
        <f>AM147/AA147-1</f>
        <v>3.465452049439266E-3</v>
      </c>
      <c r="AN165" s="281">
        <f>AN147/AB147-1</f>
        <v>2.3685330348416578E-2</v>
      </c>
      <c r="AO165" s="281">
        <f>AO147/AC147-1</f>
        <v>2.686591008198036E-2</v>
      </c>
      <c r="AP165" s="281">
        <f>AP147/AD147-1</f>
        <v>3.0297372304580072E-2</v>
      </c>
      <c r="AQ165" s="281">
        <f>AQ147/AE147-1</f>
        <v>3.1791994563471704E-2</v>
      </c>
      <c r="AR165" s="281">
        <f>AR147/AF147-1</f>
        <v>2.9628617164767501E-2</v>
      </c>
      <c r="AS165" s="281">
        <f>AS147/AG147-1</f>
        <v>3.3495965302386965E-2</v>
      </c>
      <c r="AT165" s="281">
        <f>AT147/AH147-1</f>
        <v>4.3559138905753469E-2</v>
      </c>
      <c r="AU165" s="281">
        <f>AU147/AI147-1</f>
        <v>4.7094187648143437E-2</v>
      </c>
      <c r="AV165" s="281">
        <f>AV147/AJ147-1</f>
        <v>4.5420231622126384E-3</v>
      </c>
      <c r="AW165" s="281">
        <f>AW147/AK147-1</f>
        <v>-3.0724848757492929E-3</v>
      </c>
      <c r="AX165" s="281">
        <f>AX147/AL147-1</f>
        <v>-9.5040565772520624E-3</v>
      </c>
      <c r="AY165" s="281">
        <f>AY147/AM147-1</f>
        <v>-2.5610678381409846E-2</v>
      </c>
      <c r="AZ165" s="281">
        <f>AZ147/AN147-1</f>
        <v>-4.9972449980744238E-2</v>
      </c>
      <c r="BA165" s="281">
        <f>BA147/AO147-1</f>
        <v>-6.0074633259880716E-2</v>
      </c>
      <c r="BB165" s="281">
        <f>BB147/AP147-1</f>
        <v>-7.277083129890749E-2</v>
      </c>
      <c r="BC165" s="281">
        <f>BC147/AQ147-1</f>
        <v>-8.4404405014571804E-2</v>
      </c>
      <c r="BD165" s="281">
        <f>BD147/AR147-1</f>
        <v>-9.5370174094250859E-2</v>
      </c>
      <c r="BE165" s="281">
        <f>BE147/AS147-1</f>
        <v>-0.11992533772115832</v>
      </c>
      <c r="BF165" s="281">
        <f>BF147/AT147-1</f>
        <v>-0.12715624884365662</v>
      </c>
      <c r="BG165" s="281">
        <f>BG147/AU147-1</f>
        <v>-0.14437163999663427</v>
      </c>
      <c r="BH165" s="281">
        <f>BH147/AV147-1</f>
        <v>-0.10660386234358832</v>
      </c>
      <c r="BI165" s="281">
        <f>BI147/AW147-1</f>
        <v>-0.1054014237159494</v>
      </c>
      <c r="BJ165" s="281">
        <f>BJ147/AX147-1</f>
        <v>-0.11280106367486831</v>
      </c>
      <c r="BK165" s="281">
        <f>BK147/AY147-1</f>
        <v>-8.1672109354061773E-2</v>
      </c>
      <c r="BL165" s="281">
        <f>BL147/AZ147-1</f>
        <v>-4.3464418155489737E-2</v>
      </c>
      <c r="BM165" s="281">
        <f>BM147/BA147-1</f>
        <v>-4.0128224620320396E-2</v>
      </c>
      <c r="BN165" s="281">
        <f>BN147/BB147-1</f>
        <v>-4.5874017875933815E-2</v>
      </c>
      <c r="BO165" s="281">
        <f>BO147/BC147-1</f>
        <v>-3.696830759296621E-2</v>
      </c>
      <c r="BP165" s="281">
        <f>BP147/BD147-1</f>
        <v>-2.5523054246406884E-3</v>
      </c>
      <c r="BQ165" s="281">
        <f>BQ147/BE147-1</f>
        <v>9.8911495735332089E-3</v>
      </c>
      <c r="BR165" s="281">
        <f>BR147/BF147-1</f>
        <v>-6.2715049162418435E-3</v>
      </c>
      <c r="BS165" s="281">
        <f>BS147/BG147-1</f>
        <v>1.2485675977606192E-2</v>
      </c>
      <c r="BT165" s="281">
        <f>BT147/BH147-1</f>
        <v>-7.7192303135932283E-3</v>
      </c>
      <c r="BU165" s="281">
        <f>BU147/BI147-1</f>
        <v>-7.5840922735272986E-3</v>
      </c>
      <c r="BV165" s="281">
        <f>BV147/BJ147-1</f>
        <v>1.2037912175684617E-2</v>
      </c>
      <c r="BW165" s="281">
        <f>BW147/BK147-1</f>
        <v>-7.664206067366619E-3</v>
      </c>
      <c r="BX165" s="281">
        <f>BX147/BL147-1</f>
        <v>-1.1681193453703442E-2</v>
      </c>
      <c r="BY165" s="281">
        <f>BY147/BM147-1</f>
        <v>2.6165715645660725E-3</v>
      </c>
      <c r="BZ165" s="281">
        <f>BZ147/BN147-1</f>
        <v>1.4751050870810412E-2</v>
      </c>
      <c r="CA165" s="281">
        <f>CA147/BO147-1</f>
        <v>1.8583379582066906E-2</v>
      </c>
      <c r="CB165" s="281">
        <f>CB147/BP147-1</f>
        <v>-1.518669209829282E-2</v>
      </c>
      <c r="CC165" s="281">
        <f>CC147/BQ147-1</f>
        <v>-1.6921830811278404E-2</v>
      </c>
      <c r="CD165" s="281">
        <f>CD147/BR147-1</f>
        <v>3.5130127936955358E-3</v>
      </c>
      <c r="CE165" s="281">
        <f>CE147/BS147-1</f>
        <v>1.3397459535010814E-2</v>
      </c>
      <c r="CF165" s="281">
        <f>CF147/BT147-1</f>
        <v>1.471885904309711E-2</v>
      </c>
      <c r="CG165" s="281">
        <f>CG147/BU147-1</f>
        <v>1.1188880849291705E-2</v>
      </c>
      <c r="CH165" s="281">
        <f>CH147/BV147-1</f>
        <v>-7.8804633989548734E-4</v>
      </c>
      <c r="CI165" s="281">
        <f>CI147/BW147-1</f>
        <v>7.7380863881357786E-3</v>
      </c>
      <c r="CJ165" s="281">
        <f>CJ147/BX147-1</f>
        <v>-1.2474961571790288E-2</v>
      </c>
      <c r="CK165" s="281">
        <f>CK147/BY147-1</f>
        <v>-2.3685472159666765E-2</v>
      </c>
      <c r="CL165" s="281">
        <f>CL147/BZ147-1</f>
        <v>-2.6061061687396969E-2</v>
      </c>
      <c r="CM165" s="281">
        <f>CM147/CA147-1</f>
        <v>-4.2648105394444413E-2</v>
      </c>
      <c r="CN165" s="281">
        <f>CN147/CB147-1</f>
        <v>-4.5729290818627755E-2</v>
      </c>
      <c r="CO165" s="281">
        <f>CO147/CC147-1</f>
        <v>-1.7811134504993387E-2</v>
      </c>
      <c r="CP165" s="281">
        <f>CP147/CD147-1</f>
        <v>-3.4917141147590591E-2</v>
      </c>
      <c r="CQ165" s="281">
        <f>CQ147/CE147-1</f>
        <v>-5.8515885147287117E-2</v>
      </c>
      <c r="CR165" s="281">
        <f>CR147/CF147-1</f>
        <v>-5.8378102676260424E-2</v>
      </c>
      <c r="CS165" s="281">
        <f>CS147/CG147-1</f>
        <v>-7.0709805893664379E-2</v>
      </c>
      <c r="CT165" s="281">
        <f>CT147/CH147-1</f>
        <v>-6.0285527006794792E-2</v>
      </c>
      <c r="CU165" s="281">
        <f>CU147/CI147-1</f>
        <v>-7.8132383106786385E-2</v>
      </c>
      <c r="CV165" s="281">
        <f>CV147/CJ147-1</f>
        <v>-7.7170604203991244E-2</v>
      </c>
      <c r="CW165" s="281">
        <f>CW147/CK147-1</f>
        <v>-8.839416712593029E-2</v>
      </c>
      <c r="CX165" s="281">
        <f>CX147/CL147-1</f>
        <v>-6.3604849213565129E-2</v>
      </c>
      <c r="CY165" s="281">
        <f>CY147/CM147-1</f>
        <v>-4.473540416952837E-2</v>
      </c>
      <c r="CZ165" s="281">
        <f>CZ147/CN147-1</f>
        <v>-2.5775725567231844E-2</v>
      </c>
      <c r="DA165" s="281">
        <f>DA147/CO147-1</f>
        <v>-3.9675456456818026E-2</v>
      </c>
      <c r="DB165" s="281">
        <f>DB147/CP147-1</f>
        <v>-2.3611069938842322E-2</v>
      </c>
      <c r="DC165" s="281">
        <f>DC147/CQ147-1</f>
        <v>-8.8197509056889833E-3</v>
      </c>
      <c r="DD165" s="281">
        <f>DD147/CR147-1</f>
        <v>-5.9116293400746089E-3</v>
      </c>
      <c r="DE165" s="281">
        <f>DE147/CS147-1</f>
        <v>1.344046990030523E-2</v>
      </c>
      <c r="DF165" s="281">
        <f>DF147/CT147-1</f>
        <v>4.8037097872457579E-3</v>
      </c>
      <c r="DG165" s="281">
        <f>DG147/CU147-1</f>
        <v>1.9275713553777329E-2</v>
      </c>
      <c r="DH165" s="281">
        <f>DH147/CV147-1</f>
        <v>2.7037803660520776E-2</v>
      </c>
      <c r="DI165" s="281">
        <f>DI147/CW147-1</f>
        <v>5.436735212566135E-2</v>
      </c>
      <c r="DJ165" s="281">
        <f>DJ147/CX147-1</f>
        <v>1.6284865632425261E-2</v>
      </c>
      <c r="DK165" s="281">
        <f>DK147/CY147-1</f>
        <v>8.379703238188263E-3</v>
      </c>
      <c r="DL165" s="281">
        <f>DL147/CZ147-1</f>
        <v>-3.3680308615924304E-4</v>
      </c>
      <c r="DM165" s="281">
        <f>DM147/DA147-1</f>
        <v>-1.6597551310748582E-2</v>
      </c>
      <c r="DN165" s="281">
        <f>DN147/DB147-1</f>
        <v>-4.5984946685228012E-3</v>
      </c>
      <c r="DO165" s="281">
        <f>DO147/DC147-1</f>
        <v>-9.9658406276925682E-3</v>
      </c>
      <c r="DP165" s="281">
        <f>DP147/DD147-1</f>
        <v>-1.5393611556618669E-2</v>
      </c>
      <c r="DQ165" s="281">
        <f>DQ147/DE147-1</f>
        <v>-2.3001224869371617E-2</v>
      </c>
      <c r="DR165" s="281">
        <f>DR147/DF147-1</f>
        <v>-7.8614405526682418E-3</v>
      </c>
      <c r="DS165" s="281">
        <f>DS147/DG147-1</f>
        <v>-1.067111269881571E-2</v>
      </c>
      <c r="DT165" s="281">
        <f>DT147/DH147-1</f>
        <v>-1.5709988134751884E-2</v>
      </c>
      <c r="DU165" s="281">
        <f>DU147/DI147-1</f>
        <v>-2.8211489978669402E-2</v>
      </c>
      <c r="DV165" s="281">
        <f>DV147/DJ147-1</f>
        <v>-1.0575029758382537E-2</v>
      </c>
      <c r="DW165" s="281">
        <f>DW147/DK147-1</f>
        <v>-7.7011459681641803E-4</v>
      </c>
      <c r="DX165" s="281">
        <f>DX147/DL147-1</f>
        <v>9.2054768299476564E-3</v>
      </c>
      <c r="DY165" s="281">
        <f>DY147/DM147-1</f>
        <v>3.0710617081262326E-2</v>
      </c>
      <c r="DZ165" s="281">
        <f>DZ147/DN147-1</f>
        <v>2.4526017046361037E-2</v>
      </c>
      <c r="EA165" s="281">
        <f>EA147/DO147-1</f>
        <v>1.9433541113582864E-2</v>
      </c>
      <c r="EB165" s="281">
        <f>EB147/DP147-1</f>
        <v>3.8431705839492292E-2</v>
      </c>
      <c r="EC165" s="281">
        <f>EC147/DQ147-1</f>
        <v>4.4480738358147587E-2</v>
      </c>
      <c r="ED165" s="281">
        <f>ED147/DR147-1</f>
        <v>4.2945497596451609E-2</v>
      </c>
      <c r="EE165" s="281">
        <f>EE147/DS147-1</f>
        <v>5.2194106688114639E-2</v>
      </c>
      <c r="EF165" s="281">
        <f>EF147/DT147-1</f>
        <v>5.2754998934566144E-2</v>
      </c>
      <c r="EG165" s="281">
        <f>EG147/DU147-1</f>
        <v>5.7202358970140699E-2</v>
      </c>
      <c r="EH165" s="281">
        <f>EH147/DV147-1</f>
        <v>5.8788329891845681E-2</v>
      </c>
      <c r="EI165" s="281">
        <f>EI147/DW147-1</f>
        <v>4.9966280196041213E-2</v>
      </c>
      <c r="EJ165" s="281">
        <f>EJ147/DX147-1</f>
        <v>4.7644573530134293E-2</v>
      </c>
      <c r="EK165" s="281">
        <f>EK147/DY147-1</f>
        <v>3.3054939827292351E-2</v>
      </c>
      <c r="EL165" s="281">
        <f>EL147/DZ147-1</f>
        <v>1.5969911465646636E-2</v>
      </c>
      <c r="EM165" s="281">
        <f>EM147/EA147-1</f>
        <v>3.5007919703293977E-2</v>
      </c>
      <c r="EN165" s="281">
        <f>EN147/EB147-1</f>
        <v>1.6236065741504158E-2</v>
      </c>
      <c r="EO165" s="281">
        <f>EO147/EC147-1</f>
        <v>5.7103414146308928E-3</v>
      </c>
      <c r="EP165" s="281">
        <f>EP147/ED147-1</f>
        <v>-7.1620261608595914E-3</v>
      </c>
      <c r="EQ165" s="281">
        <f>EQ147/EE147-1</f>
        <v>-1.65974703604721E-2</v>
      </c>
      <c r="ER165" s="281">
        <f>ER147/EF147-1</f>
        <v>-1.9389034177461406E-2</v>
      </c>
      <c r="ES165" s="281">
        <f>ES147/EG147-1</f>
        <v>-1.5527161231034814E-2</v>
      </c>
      <c r="ET165" s="281">
        <f>ET147/EH147-1</f>
        <v>-2.6220846234432105E-2</v>
      </c>
      <c r="EU165" s="281">
        <f>EU147/EI147-1</f>
        <v>-2.5747043604430364E-2</v>
      </c>
      <c r="EV165" s="281">
        <f>EV147/EJ147-1</f>
        <v>-3.1651060789594565E-2</v>
      </c>
      <c r="EW165" s="281">
        <f>EW147/EK147-1</f>
        <v>-2.6793634274693168E-2</v>
      </c>
      <c r="EX165" s="281">
        <f>EX147/EL147-1</f>
        <v>-1.6241091675489594E-2</v>
      </c>
      <c r="EY165" s="281">
        <f>EY147/EM147-1</f>
        <v>-3.1367201659517674E-2</v>
      </c>
      <c r="EZ165" s="281">
        <f>EZ147/EN147-1</f>
        <v>-2.3710657903145971E-2</v>
      </c>
      <c r="FA165" s="281">
        <f>FA147/EO147-1</f>
        <v>-4.3278676478152311E-3</v>
      </c>
      <c r="FB165" s="281">
        <f>FB147/EP147-1</f>
        <v>-6.8382407120659572E-4</v>
      </c>
      <c r="FC165" s="281">
        <f>FC147/EQ147-1</f>
        <v>4.3415182159338706E-3</v>
      </c>
      <c r="FD165" s="281">
        <f>FD147/ER147-1</f>
        <v>1.2507233824844421E-2</v>
      </c>
    </row>
    <row r="166" spans="1:160" s="12" customFormat="1" ht="15">
      <c r="A166" s="265" t="s">
        <v>46</v>
      </c>
      <c r="B166" s="281"/>
      <c r="C166" s="281"/>
      <c r="D166" s="281"/>
      <c r="E166" s="281"/>
      <c r="F166" s="281"/>
      <c r="G166" s="281"/>
      <c r="H166" s="281"/>
      <c r="I166" s="281"/>
      <c r="J166" s="281"/>
      <c r="K166" s="281"/>
      <c r="L166" s="281"/>
      <c r="M166" s="281"/>
      <c r="N166" s="281"/>
      <c r="O166" s="281"/>
      <c r="P166" s="281"/>
      <c r="Q166" s="281"/>
      <c r="R166" s="281"/>
      <c r="S166" s="281"/>
      <c r="T166" s="281"/>
      <c r="U166" s="281"/>
      <c r="V166" s="281"/>
      <c r="W166" s="281"/>
      <c r="X166" s="281"/>
      <c r="Y166" s="281"/>
      <c r="Z166" s="281">
        <f>Z148/N148-1</f>
        <v>-1.2054408568500152E-2</v>
      </c>
      <c r="AA166" s="281">
        <f>AA148/O148-1</f>
        <v>-6.0957451615449854E-3</v>
      </c>
      <c r="AB166" s="281">
        <f>AB148/P148-1</f>
        <v>8.0356494700060122E-3</v>
      </c>
      <c r="AC166" s="281">
        <f>AC148/Q148-1</f>
        <v>1.8184892393107388E-2</v>
      </c>
      <c r="AD166" s="281">
        <f>AD148/R148-1</f>
        <v>1.043354742915481E-2</v>
      </c>
      <c r="AE166" s="281">
        <f>AE148/S148-1</f>
        <v>1.9435110224324426E-2</v>
      </c>
      <c r="AF166" s="281">
        <f>AF148/T148-1</f>
        <v>1.5509226679196075E-2</v>
      </c>
      <c r="AG166" s="281">
        <f>AG148/U148-1</f>
        <v>2.4237272041180757E-2</v>
      </c>
      <c r="AH166" s="281">
        <f>AH148/V148-1</f>
        <v>2.7095855986106532E-2</v>
      </c>
      <c r="AI166" s="281">
        <f>AI148/W148-1</f>
        <v>1.6595374475269598E-2</v>
      </c>
      <c r="AJ166" s="281">
        <f>AJ148/X148-1</f>
        <v>1.4459434272846572E-2</v>
      </c>
      <c r="AK166" s="281">
        <f>AK148/Y148-1</f>
        <v>1.7437045415389818E-2</v>
      </c>
      <c r="AL166" s="281">
        <f>AL148/Z148-1</f>
        <v>2.6839825992996946E-2</v>
      </c>
      <c r="AM166" s="281">
        <f>AM148/AA148-1</f>
        <v>1.6670012628247965E-2</v>
      </c>
      <c r="AN166" s="281">
        <f>AN148/AB148-1</f>
        <v>6.3192842156301055E-4</v>
      </c>
      <c r="AO166" s="281">
        <f>AO148/AC148-1</f>
        <v>-7.6715407034881888E-3</v>
      </c>
      <c r="AP166" s="281">
        <f>AP148/AD148-1</f>
        <v>2.6898261139429724E-3</v>
      </c>
      <c r="AQ166" s="281">
        <f>AQ148/AE148-1</f>
        <v>3.0110132900773579E-5</v>
      </c>
      <c r="AR166" s="281">
        <f>AR148/AF148-1</f>
        <v>-8.9906987564434271E-3</v>
      </c>
      <c r="AS166" s="281">
        <f>AS148/AG148-1</f>
        <v>-3.2687999483138608E-2</v>
      </c>
      <c r="AT166" s="281">
        <f>AT148/AH148-1</f>
        <v>-4.5186060823078078E-2</v>
      </c>
      <c r="AU166" s="281">
        <f>AU148/AI148-1</f>
        <v>-6.0329579282392021E-2</v>
      </c>
      <c r="AV166" s="281">
        <f>AV148/AJ148-1</f>
        <v>-7.650745728072561E-2</v>
      </c>
      <c r="AW166" s="281">
        <f>AW148/AK148-1</f>
        <v>-8.5781236004449424E-2</v>
      </c>
      <c r="AX166" s="281">
        <f>AX148/AL148-1</f>
        <v>-9.7797218371317496E-2</v>
      </c>
      <c r="AY166" s="281">
        <f>AY148/AM148-1</f>
        <v>-0.1093743930185066</v>
      </c>
      <c r="AZ166" s="281">
        <f>AZ148/AN148-1</f>
        <v>-0.10944815503321081</v>
      </c>
      <c r="BA166" s="281">
        <f>BA148/AO148-1</f>
        <v>-0.11325515414961551</v>
      </c>
      <c r="BB166" s="281">
        <f>BB148/AP148-1</f>
        <v>-0.12784429913625472</v>
      </c>
      <c r="BC166" s="281">
        <f>BC148/AQ148-1</f>
        <v>-0.14757350999770324</v>
      </c>
      <c r="BD166" s="281">
        <f>BD148/AR148-1</f>
        <v>-0.15520574352965066</v>
      </c>
      <c r="BE166" s="281">
        <f>BE148/AS148-1</f>
        <v>-0.12238851991304078</v>
      </c>
      <c r="BF166" s="281">
        <f>BF148/AT148-1</f>
        <v>-0.10954090520761872</v>
      </c>
      <c r="BG166" s="281">
        <f>BG148/AU148-1</f>
        <v>-9.3919980720200802E-2</v>
      </c>
      <c r="BH166" s="281">
        <f>BH148/AV148-1</f>
        <v>-6.9972620745933356E-2</v>
      </c>
      <c r="BI166" s="281">
        <f>BI148/AW148-1</f>
        <v>-6.3178735542645859E-2</v>
      </c>
      <c r="BJ166" s="281">
        <f>BJ148/AX148-1</f>
        <v>-5.1941769313960884E-2</v>
      </c>
      <c r="BK166" s="281">
        <f>BK148/AY148-1</f>
        <v>-2.2047093038861321E-2</v>
      </c>
      <c r="BL166" s="281">
        <f>BL148/AZ148-1</f>
        <v>2.1877258314073389E-2</v>
      </c>
      <c r="BM166" s="281">
        <f>BM148/BA148-1</f>
        <v>4.0659580823293684E-2</v>
      </c>
      <c r="BN166" s="281">
        <f>BN148/BB148-1</f>
        <v>7.2477079345869111E-2</v>
      </c>
      <c r="BO166" s="281">
        <f>BO148/BC148-1</f>
        <v>0.12735940824953662</v>
      </c>
      <c r="BP166" s="281">
        <f>BP148/BD148-1</f>
        <v>0.17719810233291344</v>
      </c>
      <c r="BQ166" s="281">
        <f>BQ148/BE148-1</f>
        <v>0.15729039272990497</v>
      </c>
      <c r="BR166" s="281">
        <f>BR148/BF148-1</f>
        <v>0.16993831487121702</v>
      </c>
      <c r="BS166" s="281">
        <f>BS148/BG148-1</f>
        <v>0.19359558071310001</v>
      </c>
      <c r="BT166" s="281">
        <f>BT148/BH148-1</f>
        <v>0.18706801107788484</v>
      </c>
      <c r="BU166" s="281">
        <f>BU148/BI148-1</f>
        <v>0.20140552126125777</v>
      </c>
      <c r="BV166" s="281">
        <f>BV148/BJ148-1</f>
        <v>0.20756725010989618</v>
      </c>
      <c r="BW166" s="281">
        <f>BW148/BK148-1</f>
        <v>0.19663763801324285</v>
      </c>
      <c r="BX166" s="281">
        <f>BX148/BL148-1</f>
        <v>0.13139384039687507</v>
      </c>
      <c r="BY166" s="281">
        <f>BY148/BM148-1</f>
        <v>0.12846762323554173</v>
      </c>
      <c r="BZ166" s="281">
        <f>BZ148/BN148-1</f>
        <v>0.11377049993437849</v>
      </c>
      <c r="CA166" s="281">
        <f>CA148/BO148-1</f>
        <v>9.179953024927423E-2</v>
      </c>
      <c r="CB166" s="281">
        <f>CB148/BP148-1</f>
        <v>6.6816985456621847E-2</v>
      </c>
      <c r="CC166" s="281">
        <f>CC148/BQ148-1</f>
        <v>6.2151242256928141E-2</v>
      </c>
      <c r="CD166" s="281">
        <f>CD148/BR148-1</f>
        <v>3.9528664799294067E-2</v>
      </c>
      <c r="CE166" s="281">
        <f>CE148/BS148-1</f>
        <v>2.6613271211428868E-2</v>
      </c>
      <c r="CF166" s="281">
        <f>CF148/BT148-1</f>
        <v>2.4227296253019448E-2</v>
      </c>
      <c r="CG166" s="281">
        <f>CG148/BU148-1</f>
        <v>1.3767740665808104E-2</v>
      </c>
      <c r="CH166" s="281">
        <f>CH148/BV148-1</f>
        <v>-4.1512548796774906E-3</v>
      </c>
      <c r="CI166" s="281">
        <f>CI148/BW148-1</f>
        <v>-1.3354803872312471E-2</v>
      </c>
      <c r="CJ166" s="281">
        <f>CJ148/BX148-1</f>
        <v>-4.91974497737524E-3</v>
      </c>
      <c r="CK166" s="281">
        <f>CK148/BY148-1</f>
        <v>-1.2949721593544461E-2</v>
      </c>
      <c r="CL166" s="281">
        <f>CL148/BZ148-1</f>
        <v>-2.1549991644578159E-2</v>
      </c>
      <c r="CM166" s="281">
        <f>CM148/CA148-1</f>
        <v>-2.686251972053888E-2</v>
      </c>
      <c r="CN166" s="281">
        <f>CN148/CB148-1</f>
        <v>-3.1521372048141649E-2</v>
      </c>
      <c r="CO166" s="281">
        <f>CO148/CC148-1</f>
        <v>-3.435834005090832E-2</v>
      </c>
      <c r="CP166" s="281">
        <f>CP148/CD148-1</f>
        <v>-1.7359708477435398E-2</v>
      </c>
      <c r="CQ166" s="281">
        <f>CQ148/CE148-1</f>
        <v>-2.8496726673689965E-2</v>
      </c>
      <c r="CR166" s="281">
        <f>CR148/CF148-1</f>
        <v>-2.610831768812516E-2</v>
      </c>
      <c r="CS166" s="281">
        <f>CS148/CG148-1</f>
        <v>-3.4708738179861198E-2</v>
      </c>
      <c r="CT166" s="281">
        <f>CT148/CH148-1</f>
        <v>-2.7570340956859618E-2</v>
      </c>
      <c r="CU166" s="281">
        <f>CU148/CI148-1</f>
        <v>-1.6591314900926024E-2</v>
      </c>
      <c r="CV166" s="281">
        <f>CV148/CJ148-1</f>
        <v>-7.4939730686641726E-3</v>
      </c>
      <c r="CW166" s="281">
        <f>CW148/CK148-1</f>
        <v>-2.7910806909243413E-2</v>
      </c>
      <c r="CX166" s="281">
        <f>CX148/CL148-1</f>
        <v>-2.2085646054659125E-2</v>
      </c>
      <c r="CY166" s="281">
        <f>CY148/CM148-1</f>
        <v>-2.8864772540608152E-2</v>
      </c>
      <c r="CZ166" s="281">
        <f>CZ148/CN148-1</f>
        <v>-3.3072788746248305E-2</v>
      </c>
      <c r="DA166" s="281">
        <f>DA148/CO148-1</f>
        <v>-3.8416417322010177E-2</v>
      </c>
      <c r="DB166" s="281">
        <f>DB148/CP148-1</f>
        <v>-5.5024469609222249E-2</v>
      </c>
      <c r="DC166" s="281">
        <f>DC148/CQ148-1</f>
        <v>-5.3898164848177221E-2</v>
      </c>
      <c r="DD166" s="281">
        <f>DD148/CR148-1</f>
        <v>-6.5162122216149476E-2</v>
      </c>
      <c r="DE166" s="281">
        <f>DE148/CS148-1</f>
        <v>-6.5933575691651924E-2</v>
      </c>
      <c r="DF166" s="281">
        <f>DF148/CT148-1</f>
        <v>-6.3362000888322334E-2</v>
      </c>
      <c r="DG166" s="281">
        <f>DG148/CU148-1</f>
        <v>-7.5286573811435664E-2</v>
      </c>
      <c r="DH166" s="281">
        <f>DH148/CV148-1</f>
        <v>-7.2563550245754449E-2</v>
      </c>
      <c r="DI166" s="281">
        <f>DI148/CW148-1</f>
        <v>-4.8897910136512679E-2</v>
      </c>
      <c r="DJ166" s="281">
        <f>DJ148/CX148-1</f>
        <v>-3.9127877322298166E-2</v>
      </c>
      <c r="DK166" s="281">
        <f>DK148/CY148-1</f>
        <v>-2.4682894596360305E-2</v>
      </c>
      <c r="DL166" s="281">
        <f>DL148/CZ148-1</f>
        <v>-8.2731177355229724E-3</v>
      </c>
      <c r="DM166" s="281">
        <f>DM148/DA148-1</f>
        <v>1.4352482051022353E-2</v>
      </c>
      <c r="DN166" s="281">
        <f>DN148/DB148-1</f>
        <v>2.5701166042939594E-2</v>
      </c>
      <c r="DO166" s="281">
        <f>DO148/DC148-1</f>
        <v>3.8365785407794339E-2</v>
      </c>
      <c r="DP166" s="281">
        <f>DP148/DD148-1</f>
        <v>5.6425662605411375E-2</v>
      </c>
      <c r="DQ166" s="281">
        <f>DQ148/DE148-1</f>
        <v>7.3020932696633345E-2</v>
      </c>
      <c r="DR166" s="281">
        <f>DR148/DF148-1</f>
        <v>7.9425907692792119E-2</v>
      </c>
      <c r="DS166" s="281">
        <f>DS148/DG148-1</f>
        <v>8.6665520643292471E-2</v>
      </c>
      <c r="DT166" s="281">
        <f>DT148/DH148-1</f>
        <v>8.5474610532626949E-2</v>
      </c>
      <c r="DU166" s="281">
        <f>DU148/DI148-1</f>
        <v>9.0623637616584318E-2</v>
      </c>
      <c r="DV166" s="281">
        <f>DV148/DJ148-1</f>
        <v>6.9746381052422812E-2</v>
      </c>
      <c r="DW166" s="281">
        <f>DW148/DK148-1</f>
        <v>6.7945472757386716E-2</v>
      </c>
      <c r="DX166" s="281">
        <f>DX148/DL148-1</f>
        <v>6.359338977422313E-2</v>
      </c>
      <c r="DY166" s="281">
        <f>DY148/DM148-1</f>
        <v>5.1868954590610139E-2</v>
      </c>
      <c r="DZ166" s="281">
        <f>DZ148/DN148-1</f>
        <v>4.8330312320090441E-2</v>
      </c>
      <c r="EA166" s="281">
        <f>EA148/DO148-1</f>
        <v>3.8189324408972158E-2</v>
      </c>
      <c r="EB166" s="281">
        <f>EB148/DP148-1</f>
        <v>2.6789889052147853E-2</v>
      </c>
      <c r="EC166" s="281">
        <f>EC148/DQ148-1</f>
        <v>2.7531984366789386E-2</v>
      </c>
      <c r="ED166" s="281">
        <f>ED148/DR148-1</f>
        <v>2.1055108262056699E-2</v>
      </c>
      <c r="EE166" s="281">
        <f>EE148/DS148-1</f>
        <v>2.1136408342947277E-2</v>
      </c>
      <c r="EF166" s="281">
        <f>EF148/DT148-1</f>
        <v>2.5787718645046809E-2</v>
      </c>
      <c r="EG166" s="281">
        <f>EG148/DU148-1</f>
        <v>1.2911890217208954E-2</v>
      </c>
      <c r="EH166" s="281">
        <f>EH148/DV148-1</f>
        <v>2.3615308988469419E-2</v>
      </c>
      <c r="EI166" s="281">
        <f>EI148/DW148-1</f>
        <v>1.4509976771277078E-2</v>
      </c>
      <c r="EJ166" s="281">
        <f>EJ148/DX148-1</f>
        <v>5.4443629028049223E-3</v>
      </c>
      <c r="EK166" s="281">
        <f>EK148/DY148-1</f>
        <v>3.1949621342275414E-3</v>
      </c>
      <c r="EL166" s="281">
        <f>EL148/DZ148-1</f>
        <v>1.112404214617424E-2</v>
      </c>
      <c r="EM166" s="281">
        <f>EM148/EA148-1</f>
        <v>1.5227825860854693E-2</v>
      </c>
      <c r="EN166" s="281">
        <f>EN148/EB148-1</f>
        <v>2.2973910663051322E-2</v>
      </c>
      <c r="EO166" s="281">
        <f>EO148/EC148-1</f>
        <v>1.5531646021710976E-2</v>
      </c>
      <c r="EP166" s="281">
        <f>EP148/ED148-1</f>
        <v>1.584550749148339E-2</v>
      </c>
      <c r="EQ166" s="281">
        <f>EQ148/EE148-1</f>
        <v>1.0242277921916898E-3</v>
      </c>
      <c r="ER166" s="281">
        <f>ER148/EF148-1</f>
        <v>-2.9145083241585157E-3</v>
      </c>
      <c r="ES166" s="281">
        <f>ES148/EG148-1</f>
        <v>9.7797741701488583E-3</v>
      </c>
      <c r="ET166" s="281">
        <f>ET148/EH148-1</f>
        <v>2.1852534180908156E-2</v>
      </c>
      <c r="EU166" s="281">
        <f>EU148/EI148-1</f>
        <v>3.2984244287799447E-2</v>
      </c>
      <c r="EV166" s="281">
        <f>EV148/EJ148-1</f>
        <v>4.2554741069825042E-2</v>
      </c>
      <c r="EW166" s="281">
        <f>EW148/EK148-1</f>
        <v>4.949472119203624E-2</v>
      </c>
      <c r="EX166" s="281">
        <f>EX148/EL148-1</f>
        <v>3.5642126411820074E-2</v>
      </c>
      <c r="EY166" s="281">
        <f>EY148/EM148-1</f>
        <v>3.5918476666887411E-2</v>
      </c>
      <c r="EZ166" s="281">
        <f>EZ148/EN148-1</f>
        <v>2.5971476018711748E-2</v>
      </c>
      <c r="FA166" s="281">
        <f>FA148/EO148-1</f>
        <v>3.0390532849615459E-2</v>
      </c>
      <c r="FB166" s="281">
        <f>FB148/EP148-1</f>
        <v>2.8416919999213253E-2</v>
      </c>
      <c r="FC166" s="281">
        <f>FC148/EQ148-1</f>
        <v>4.4291261260912096E-2</v>
      </c>
      <c r="FD166" s="281">
        <f>FD148/ER148-1</f>
        <v>2.3737765137121336E-2</v>
      </c>
    </row>
    <row r="167" spans="1:160" s="12" customFormat="1" ht="15">
      <c r="A167" s="265" t="s">
        <v>49</v>
      </c>
      <c r="B167" s="281"/>
      <c r="C167" s="281"/>
      <c r="D167" s="281"/>
      <c r="E167" s="281"/>
      <c r="F167" s="281"/>
      <c r="G167" s="281"/>
      <c r="H167" s="281"/>
      <c r="I167" s="281"/>
      <c r="J167" s="281"/>
      <c r="K167" s="281"/>
      <c r="L167" s="281"/>
      <c r="M167" s="281"/>
      <c r="N167" s="281"/>
      <c r="O167" s="281"/>
      <c r="P167" s="281"/>
      <c r="Q167" s="281"/>
      <c r="R167" s="281"/>
      <c r="S167" s="281"/>
      <c r="T167" s="281"/>
      <c r="U167" s="281"/>
      <c r="V167" s="281"/>
      <c r="W167" s="281"/>
      <c r="X167" s="281"/>
      <c r="Y167" s="281"/>
      <c r="Z167" s="281">
        <f>Z149/N149-1</f>
        <v>2.4354649446334253E-2</v>
      </c>
      <c r="AA167" s="281">
        <f>AA149/O149-1</f>
        <v>2.76050799426244E-2</v>
      </c>
      <c r="AB167" s="281">
        <f>AB149/P149-1</f>
        <v>2.6647400919228126E-2</v>
      </c>
      <c r="AC167" s="281">
        <f>AC149/Q149-1</f>
        <v>3.071309827434221E-2</v>
      </c>
      <c r="AD167" s="281">
        <f>AD149/R149-1</f>
        <v>3.1855553099642053E-2</v>
      </c>
      <c r="AE167" s="281">
        <f>AE149/S149-1</f>
        <v>2.9704772582208383E-2</v>
      </c>
      <c r="AF167" s="281">
        <f>AF149/T149-1</f>
        <v>2.9475562471088956E-2</v>
      </c>
      <c r="AG167" s="281">
        <f>AG149/U149-1</f>
        <v>3.0112791280304751E-2</v>
      </c>
      <c r="AH167" s="281">
        <f>AH149/V149-1</f>
        <v>2.6291954376423288E-2</v>
      </c>
      <c r="AI167" s="281">
        <f>AI149/W149-1</f>
        <v>2.0158055572446765E-2</v>
      </c>
      <c r="AJ167" s="281">
        <f>AJ149/X149-1</f>
        <v>1.7109763076870177E-2</v>
      </c>
      <c r="AK167" s="281">
        <f>AK149/Y149-1</f>
        <v>1.8961563087503519E-2</v>
      </c>
      <c r="AL167" s="281">
        <f>AL149/Z149-1</f>
        <v>1.7861891761947302E-2</v>
      </c>
      <c r="AM167" s="281">
        <f>AM149/AA149-1</f>
        <v>1.807200020048616E-2</v>
      </c>
      <c r="AN167" s="281">
        <f>AN149/AB149-1</f>
        <v>1.8590638400477477E-2</v>
      </c>
      <c r="AO167" s="281">
        <f>AO149/AC149-1</f>
        <v>8.8990105590924795E-3</v>
      </c>
      <c r="AP167" s="281">
        <f>AP149/AD149-1</f>
        <v>1.1977903391588551E-2</v>
      </c>
      <c r="AQ167" s="281">
        <f>AQ149/AE149-1</f>
        <v>5.9046878146697956E-3</v>
      </c>
      <c r="AR167" s="281">
        <f>AR149/AF149-1</f>
        <v>4.7162741023858423E-3</v>
      </c>
      <c r="AS167" s="281">
        <f>AS149/AG149-1</f>
        <v>3.8315141166189726E-3</v>
      </c>
      <c r="AT167" s="281">
        <f>AT149/AH149-1</f>
        <v>6.0656750117604741E-3</v>
      </c>
      <c r="AU167" s="281">
        <f>AU149/AI149-1</f>
        <v>7.7100714611280097E-3</v>
      </c>
      <c r="AV167" s="281">
        <f>AV149/AJ149-1</f>
        <v>4.5672227148159106E-3</v>
      </c>
      <c r="AW167" s="281">
        <f>AW149/AK149-1</f>
        <v>1.3186099626840697E-3</v>
      </c>
      <c r="AX167" s="281">
        <f>AX149/AL149-1</f>
        <v>4.698887596044532E-3</v>
      </c>
      <c r="AY167" s="281">
        <f>AY149/AM149-1</f>
        <v>2.8186086545207711E-3</v>
      </c>
      <c r="AZ167" s="281">
        <f>AZ149/AN149-1</f>
        <v>-1.8532007543481388E-3</v>
      </c>
      <c r="BA167" s="281">
        <f>BA149/AO149-1</f>
        <v>7.1841025820134075E-3</v>
      </c>
      <c r="BB167" s="281">
        <f>BB149/AP149-1</f>
        <v>-1.454127805234795E-3</v>
      </c>
      <c r="BC167" s="281">
        <f>BC149/AQ149-1</f>
        <v>3.8205624347715794E-3</v>
      </c>
      <c r="BD167" s="281">
        <f>BD149/AR149-1</f>
        <v>8.6220976565920537E-4</v>
      </c>
      <c r="BE167" s="281">
        <f>BE149/AS149-1</f>
        <v>-7.8078186107419789E-3</v>
      </c>
      <c r="BF167" s="281">
        <f>BF149/AT149-1</f>
        <v>-7.8710327441201544E-3</v>
      </c>
      <c r="BG167" s="281">
        <f>BG149/AU149-1</f>
        <v>-4.3557058665137927E-3</v>
      </c>
      <c r="BH167" s="281">
        <f>BH149/AV149-1</f>
        <v>-3.0822647362029887E-3</v>
      </c>
      <c r="BI167" s="281">
        <f>BI149/AW149-1</f>
        <v>-9.9651940399503314E-4</v>
      </c>
      <c r="BJ167" s="281">
        <f>BJ149/AX149-1</f>
        <v>-1.1613351915203962E-3</v>
      </c>
      <c r="BK167" s="281">
        <f>BK149/AY149-1</f>
        <v>-1.1477088671119184E-2</v>
      </c>
      <c r="BL167" s="281">
        <f>BL149/AZ149-1</f>
        <v>-1.1188766011872908E-2</v>
      </c>
      <c r="BM167" s="281">
        <f>BM149/BA149-1</f>
        <v>-1.5107192720869245E-2</v>
      </c>
      <c r="BN167" s="281">
        <f>BN149/BB149-1</f>
        <v>-7.4466373406684161E-3</v>
      </c>
      <c r="BO167" s="281">
        <f>BO149/BC149-1</f>
        <v>-7.6298535158387804E-3</v>
      </c>
      <c r="BP167" s="281">
        <f>BP149/BD149-1</f>
        <v>-1.6619344286631366E-3</v>
      </c>
      <c r="BQ167" s="281">
        <f>BQ149/BE149-1</f>
        <v>1.3573632739809272E-2</v>
      </c>
      <c r="BR167" s="281">
        <f>BR149/BF149-1</f>
        <v>1.5457666142212334E-2</v>
      </c>
      <c r="BS167" s="281">
        <f>BS149/BG149-1</f>
        <v>1.3344742354154615E-2</v>
      </c>
      <c r="BT167" s="281">
        <f>BT149/BH149-1</f>
        <v>1.126487673142007E-2</v>
      </c>
      <c r="BU167" s="281">
        <f>BU149/BI149-1</f>
        <v>1.1496607057964958E-2</v>
      </c>
      <c r="BV167" s="281">
        <f>BV149/BJ149-1</f>
        <v>1.2353102766745394E-2</v>
      </c>
      <c r="BW167" s="281">
        <f>BW149/BK149-1</f>
        <v>2.0454568206087487E-2</v>
      </c>
      <c r="BX167" s="281">
        <f>BX149/BL149-1</f>
        <v>2.519263699645613E-2</v>
      </c>
      <c r="BY167" s="281">
        <f>BY149/BM149-1</f>
        <v>2.7199116297484727E-2</v>
      </c>
      <c r="BZ167" s="281">
        <f>BZ149/BN149-1</f>
        <v>2.1226147827941633E-2</v>
      </c>
      <c r="CA167" s="281">
        <f>CA149/BO149-1</f>
        <v>2.3964462250387619E-2</v>
      </c>
      <c r="CB167" s="281">
        <f>CB149/BP149-1</f>
        <v>2.3120140494875985E-2</v>
      </c>
      <c r="CC167" s="281">
        <f>CC149/BQ149-1</f>
        <v>1.1201240154809167E-2</v>
      </c>
      <c r="CD167" s="281">
        <f>CD149/BR149-1</f>
        <v>4.6641116356183066E-3</v>
      </c>
      <c r="CE167" s="281">
        <f>CE149/BS149-1</f>
        <v>9.2709720208472568E-3</v>
      </c>
      <c r="CF167" s="281">
        <f>CF149/BT149-1</f>
        <v>1.0434465604275411E-2</v>
      </c>
      <c r="CG167" s="281">
        <f>CG149/BU149-1</f>
        <v>1.2190443317720456E-2</v>
      </c>
      <c r="CH167" s="281">
        <f>CH149/BV149-1</f>
        <v>8.742827596890157E-3</v>
      </c>
      <c r="CI167" s="281">
        <f>CI149/BW149-1</f>
        <v>8.5476676754749903E-3</v>
      </c>
      <c r="CJ167" s="281">
        <f>CJ149/BX149-1</f>
        <v>4.543855067021374E-3</v>
      </c>
      <c r="CK167" s="281">
        <f>CK149/BY149-1</f>
        <v>4.654212638599331E-3</v>
      </c>
      <c r="CL167" s="281">
        <f>CL149/BZ149-1</f>
        <v>7.4469010460005425E-3</v>
      </c>
      <c r="CM167" s="281">
        <f>CM149/CA149-1</f>
        <v>2.2250791422715466E-3</v>
      </c>
      <c r="CN167" s="281">
        <f>CN149/CB149-1</f>
        <v>3.472047195986816E-3</v>
      </c>
      <c r="CO167" s="281">
        <f>CO149/CC149-1</f>
        <v>5.7948922830084459E-3</v>
      </c>
      <c r="CP167" s="281">
        <f>CP149/CD149-1</f>
        <v>1.0989441026169278E-2</v>
      </c>
      <c r="CQ167" s="281">
        <f>CQ149/CE149-1</f>
        <v>4.0105753698700397E-3</v>
      </c>
      <c r="CR167" s="281">
        <f>CR149/CF149-1</f>
        <v>1.1037916447887097E-2</v>
      </c>
      <c r="CS167" s="281">
        <f>CS149/CG149-1</f>
        <v>5.2190955600366351E-3</v>
      </c>
      <c r="CT167" s="281">
        <f>CT149/CH149-1</f>
        <v>3.8573387025855332E-3</v>
      </c>
      <c r="CU167" s="281">
        <f>CU149/CI149-1</f>
        <v>1.0059688844400672E-2</v>
      </c>
      <c r="CV167" s="281">
        <f>CV149/CJ149-1</f>
        <v>8.4630132359304611E-3</v>
      </c>
      <c r="CW167" s="281">
        <f>CW149/CK149-1</f>
        <v>-7.8670537730707313E-4</v>
      </c>
      <c r="CX167" s="281">
        <f>CX149/CL149-1</f>
        <v>5.8731600648513904E-3</v>
      </c>
      <c r="CY167" s="281">
        <f>CY149/CM149-1</f>
        <v>2.2803954736823062E-3</v>
      </c>
      <c r="CZ167" s="281">
        <f>CZ149/CN149-1</f>
        <v>-5.4016330130846058E-3</v>
      </c>
      <c r="DA167" s="281">
        <f>DA149/CO149-1</f>
        <v>2.1847180218959039E-4</v>
      </c>
      <c r="DB167" s="281">
        <f>DB149/CP149-1</f>
        <v>-1.5502338026541773E-3</v>
      </c>
      <c r="DC167" s="281">
        <f>DC149/CQ149-1</f>
        <v>-3.1110390915511932E-3</v>
      </c>
      <c r="DD167" s="281">
        <f>DD149/CR149-1</f>
        <v>-1.0558695005429164E-2</v>
      </c>
      <c r="DE167" s="281">
        <f>DE149/CS149-1</f>
        <v>-5.6788318322459341E-3</v>
      </c>
      <c r="DF167" s="281">
        <f>DF149/CT149-1</f>
        <v>-2.1064501222225473E-3</v>
      </c>
      <c r="DG167" s="281">
        <f>DG149/CU149-1</f>
        <v>-1.5090130441607341E-2</v>
      </c>
      <c r="DH167" s="281">
        <f>DH149/CV149-1</f>
        <v>-7.2037987791102598E-3</v>
      </c>
      <c r="DI167" s="281">
        <f>DI149/CW149-1</f>
        <v>-2.0098070769694054E-3</v>
      </c>
      <c r="DJ167" s="281">
        <f>DJ149/CX149-1</f>
        <v>-6.3461905059994939E-3</v>
      </c>
      <c r="DK167" s="281">
        <f>DK149/CY149-1</f>
        <v>1.7531948859372815E-3</v>
      </c>
      <c r="DL167" s="281">
        <f>DL149/CZ149-1</f>
        <v>9.1410487940071228E-3</v>
      </c>
      <c r="DM167" s="281">
        <f>DM149/DA149-1</f>
        <v>5.6240310288049322E-3</v>
      </c>
      <c r="DN167" s="281">
        <f>DN149/DB149-1</f>
        <v>3.1204292809015044E-3</v>
      </c>
      <c r="DO167" s="281">
        <f>DO149/DC149-1</f>
        <v>1.1287568031245199E-2</v>
      </c>
      <c r="DP167" s="281">
        <f>DP149/DD149-1</f>
        <v>1.5604930299561781E-2</v>
      </c>
      <c r="DQ167" s="281">
        <f>DQ149/DE149-1</f>
        <v>1.3965229785850575E-2</v>
      </c>
      <c r="DR167" s="281">
        <f>DR149/DF149-1</f>
        <v>1.7880178157276827E-2</v>
      </c>
      <c r="DS167" s="281">
        <f>DS149/DG149-1</f>
        <v>2.5392385547508889E-2</v>
      </c>
      <c r="DT167" s="281">
        <f>DT149/DH149-1</f>
        <v>1.659583988135771E-2</v>
      </c>
      <c r="DU167" s="281">
        <f>DU149/DI149-1</f>
        <v>2.2016308000832874E-2</v>
      </c>
      <c r="DV167" s="281">
        <f>DV149/DJ149-1</f>
        <v>1.8354024511991973E-2</v>
      </c>
      <c r="DW167" s="281">
        <f>DW149/DK149-1</f>
        <v>1.5205903313672664E-2</v>
      </c>
      <c r="DX167" s="281">
        <f>DX149/DL149-1</f>
        <v>1.4665382922059766E-2</v>
      </c>
      <c r="DY167" s="281">
        <f>DY149/DM149-1</f>
        <v>2.0021695350174396E-2</v>
      </c>
      <c r="DZ167" s="281">
        <f>DZ149/DN149-1</f>
        <v>2.5710605006486809E-2</v>
      </c>
      <c r="EA167" s="281">
        <f>EA149/DO149-1</f>
        <v>1.8655233029714946E-2</v>
      </c>
      <c r="EB167" s="281">
        <f>EB149/DP149-1</f>
        <v>9.7721515251349977E-3</v>
      </c>
      <c r="EC167" s="281">
        <f>EC149/DQ149-1</f>
        <v>1.0060823273089881E-2</v>
      </c>
      <c r="ED167" s="281">
        <f>ED149/DR149-1</f>
        <v>5.3174774823976367E-3</v>
      </c>
      <c r="EE167" s="281">
        <f>EE149/DS149-1</f>
        <v>3.7790726830611021E-3</v>
      </c>
      <c r="EF167" s="281">
        <f>EF149/DT149-1</f>
        <v>1.1978537921569776E-2</v>
      </c>
      <c r="EG167" s="281">
        <f>EG149/DU149-1</f>
        <v>6.6082821278452553E-3</v>
      </c>
      <c r="EH167" s="281">
        <f>EH149/DV149-1</f>
        <v>1.3778760578207816E-2</v>
      </c>
      <c r="EI167" s="281">
        <f>EI149/DW149-1</f>
        <v>1.3018956859173203E-2</v>
      </c>
      <c r="EJ167" s="281">
        <f>EJ149/DX149-1</f>
        <v>1.2148234386005541E-2</v>
      </c>
      <c r="EK167" s="281">
        <f>EK149/DY149-1</f>
        <v>2.1405751037515408E-3</v>
      </c>
      <c r="EL167" s="281">
        <f>EL149/DZ149-1</f>
        <v>4.9177775945197233E-4</v>
      </c>
      <c r="EM167" s="281">
        <f>EM149/EA149-1</f>
        <v>8.133272392638391E-3</v>
      </c>
      <c r="EN167" s="281">
        <f>EN149/EB149-1</f>
        <v>1.525780395489007E-2</v>
      </c>
      <c r="EO167" s="281">
        <f>EO149/EC149-1</f>
        <v>1.8853030193693776E-2</v>
      </c>
      <c r="EP167" s="281">
        <f>EP149/ED149-1</f>
        <v>1.6660270005669497E-2</v>
      </c>
      <c r="EQ167" s="281">
        <f>EQ149/EE149-1</f>
        <v>2.2893752935086775E-2</v>
      </c>
      <c r="ER167" s="281">
        <f>ER149/EF149-1</f>
        <v>1.7621968315955083E-2</v>
      </c>
      <c r="ES167" s="281">
        <f>ES149/EG149-1</f>
        <v>2.4724120526813387E-2</v>
      </c>
      <c r="ET167" s="281">
        <f>ET149/EH149-1</f>
        <v>1.3055939869379474E-2</v>
      </c>
      <c r="EU167" s="281">
        <f>EU149/EI149-1</f>
        <v>2.2668576824712128E-2</v>
      </c>
      <c r="EV167" s="281">
        <f>EV149/EJ149-1</f>
        <v>2.3023314473458178E-2</v>
      </c>
      <c r="EW167" s="281">
        <f>EW149/EK149-1</f>
        <v>3.3609431028884806E-2</v>
      </c>
      <c r="EX167" s="281">
        <f>EX149/EL149-1</f>
        <v>3.2936798159110658E-2</v>
      </c>
      <c r="EY167" s="281">
        <f>EY149/EM149-1</f>
        <v>2.2202655386506898E-2</v>
      </c>
      <c r="EZ167" s="281">
        <f>EZ149/EN149-1</f>
        <v>2.2517281580847648E-2</v>
      </c>
      <c r="FA167" s="281">
        <f>FA149/EO149-1</f>
        <v>2.3455302461000915E-2</v>
      </c>
      <c r="FB167" s="281">
        <f>FB149/EP149-1</f>
        <v>2.6006079109853308E-2</v>
      </c>
      <c r="FC167" s="281">
        <f>FC149/EQ149-1</f>
        <v>2.6561925936792852E-2</v>
      </c>
      <c r="FD167" s="281">
        <f>FD149/ER149-1</f>
        <v>2.7329950685488935E-2</v>
      </c>
    </row>
    <row r="168" spans="1:160" s="12" customFormat="1" ht="15">
      <c r="A168" s="265" t="s">
        <v>52</v>
      </c>
      <c r="B168" s="281"/>
      <c r="C168" s="281"/>
      <c r="D168" s="281"/>
      <c r="E168" s="281"/>
      <c r="F168" s="281"/>
      <c r="G168" s="281"/>
      <c r="H168" s="281"/>
      <c r="I168" s="281"/>
      <c r="J168" s="281"/>
      <c r="K168" s="281"/>
      <c r="L168" s="281"/>
      <c r="M168" s="281"/>
      <c r="N168" s="281"/>
      <c r="O168" s="281"/>
      <c r="P168" s="281"/>
      <c r="Q168" s="281"/>
      <c r="R168" s="281"/>
      <c r="S168" s="281"/>
      <c r="T168" s="281"/>
      <c r="U168" s="281"/>
      <c r="V168" s="281"/>
      <c r="W168" s="281"/>
      <c r="X168" s="281"/>
      <c r="Y168" s="281"/>
      <c r="Z168" s="281">
        <f>Z150/N150-1</f>
        <v>3.0476316145922944E-2</v>
      </c>
      <c r="AA168" s="281">
        <f>AA150/O150-1</f>
        <v>2.0983812286178072E-2</v>
      </c>
      <c r="AB168" s="281">
        <f>AB150/P150-1</f>
        <v>2.1699422830810944E-2</v>
      </c>
      <c r="AC168" s="281">
        <f>AC150/Q150-1</f>
        <v>2.0961016227679874E-2</v>
      </c>
      <c r="AD168" s="281">
        <f>AD150/R150-1</f>
        <v>2.8561657653530803E-2</v>
      </c>
      <c r="AE168" s="281">
        <f>AE150/S150-1</f>
        <v>2.0077984045352215E-2</v>
      </c>
      <c r="AF168" s="281">
        <f>AF150/T150-1</f>
        <v>2.3434222795990278E-2</v>
      </c>
      <c r="AG168" s="281">
        <f>AG150/U150-1</f>
        <v>2.1978781965614091E-2</v>
      </c>
      <c r="AH168" s="281">
        <f>AH150/V150-1</f>
        <v>1.6517870090116515E-2</v>
      </c>
      <c r="AI168" s="281">
        <f>AI150/W150-1</f>
        <v>1.3199510983662899E-2</v>
      </c>
      <c r="AJ168" s="281">
        <f>AJ150/X150-1</f>
        <v>1.5529610370992319E-2</v>
      </c>
      <c r="AK168" s="281">
        <f>AK150/Y150-1</f>
        <v>1.5838977142816235E-2</v>
      </c>
      <c r="AL168" s="281">
        <f>AL150/Z150-1</f>
        <v>1.5161757844880386E-2</v>
      </c>
      <c r="AM168" s="281">
        <f>AM150/AA150-1</f>
        <v>2.5613384855232679E-2</v>
      </c>
      <c r="AN168" s="281">
        <f>AN150/AB150-1</f>
        <v>1.6626013847625964E-2</v>
      </c>
      <c r="AO168" s="281">
        <f>AO150/AC150-1</f>
        <v>1.208200354656519E-3</v>
      </c>
      <c r="AP168" s="281">
        <f>AP150/AD150-1</f>
        <v>8.0943801033530605E-3</v>
      </c>
      <c r="AQ168" s="281">
        <f>AQ150/AE150-1</f>
        <v>7.5836592426736793E-4</v>
      </c>
      <c r="AR168" s="281">
        <f>AR150/AF150-1</f>
        <v>-1.4340562486331532E-2</v>
      </c>
      <c r="AS168" s="281">
        <f>AS150/AG150-1</f>
        <v>-2.1181509741941218E-2</v>
      </c>
      <c r="AT168" s="281">
        <f>AT150/AH150-1</f>
        <v>-2.619769033993935E-2</v>
      </c>
      <c r="AU168" s="281">
        <f>AU150/AI150-1</f>
        <v>-3.0802119326643562E-2</v>
      </c>
      <c r="AV168" s="281">
        <f>AV150/AJ150-1</f>
        <v>-4.9238547204930483E-2</v>
      </c>
      <c r="AW168" s="281">
        <f>AW150/AK150-1</f>
        <v>-6.6793465270496011E-2</v>
      </c>
      <c r="AX168" s="281">
        <f>AX150/AL150-1</f>
        <v>-7.8554644710400967E-2</v>
      </c>
      <c r="AY168" s="281">
        <f>AY150/AM150-1</f>
        <v>-0.11378011252948794</v>
      </c>
      <c r="AZ168" s="281">
        <f>AZ150/AN150-1</f>
        <v>-0.13336612262725933</v>
      </c>
      <c r="BA168" s="281">
        <f>BA150/AO150-1</f>
        <v>-0.14008545014972773</v>
      </c>
      <c r="BB168" s="281">
        <f>BB150/AP150-1</f>
        <v>-0.17269440391963353</v>
      </c>
      <c r="BC168" s="281">
        <f>BC150/AQ150-1</f>
        <v>-0.17899440266025124</v>
      </c>
      <c r="BD168" s="281">
        <f>BD150/AR150-1</f>
        <v>-0.18595804257623205</v>
      </c>
      <c r="BE168" s="281">
        <f>BE150/AS150-1</f>
        <v>-0.20361043475411311</v>
      </c>
      <c r="BF168" s="281">
        <f>BF150/AT150-1</f>
        <v>-0.21160357748793868</v>
      </c>
      <c r="BG168" s="281">
        <f>BG150/AU150-1</f>
        <v>-0.2162864221806301</v>
      </c>
      <c r="BH168" s="281">
        <f>BH150/AV150-1</f>
        <v>-0.21878193541144098</v>
      </c>
      <c r="BI168" s="281">
        <f>BI150/AW150-1</f>
        <v>-0.21415328007180179</v>
      </c>
      <c r="BJ168" s="281">
        <f>BJ150/AX150-1</f>
        <v>-0.19987924759708797</v>
      </c>
      <c r="BK168" s="281">
        <f>BK150/AY150-1</f>
        <v>-0.17322712642083393</v>
      </c>
      <c r="BL168" s="281">
        <f>BL150/AZ150-1</f>
        <v>-0.15098810449302802</v>
      </c>
      <c r="BM168" s="281">
        <f>BM150/BA150-1</f>
        <v>-0.12887652646652192</v>
      </c>
      <c r="BN168" s="281">
        <f>BN150/BB150-1</f>
        <v>-9.7233792523229501E-2</v>
      </c>
      <c r="BO168" s="281">
        <f>BO150/BC150-1</f>
        <v>-8.2093694179657284E-2</v>
      </c>
      <c r="BP168" s="281">
        <f>BP150/BD150-1</f>
        <v>-5.8783047199725158E-2</v>
      </c>
      <c r="BQ168" s="281">
        <f>BQ150/BE150-1</f>
        <v>-2.8475100486077487E-2</v>
      </c>
      <c r="BR168" s="281">
        <f>BR150/BF150-1</f>
        <v>-4.5762185143207734E-3</v>
      </c>
      <c r="BS168" s="281">
        <f>BS150/BG150-1</f>
        <v>1.0327346125451164E-2</v>
      </c>
      <c r="BT168" s="281">
        <f>BT150/BH150-1</f>
        <v>2.6736159437685814E-2</v>
      </c>
      <c r="BU168" s="281">
        <f>BU150/BI150-1</f>
        <v>4.1993320265819145E-2</v>
      </c>
      <c r="BV168" s="281">
        <f>BV150/BJ150-1</f>
        <v>4.0984712703854731E-2</v>
      </c>
      <c r="BW168" s="281">
        <f>BW150/BK150-1</f>
        <v>4.668677284154743E-2</v>
      </c>
      <c r="BX168" s="281">
        <f>BX150/BL150-1</f>
        <v>5.1137193833038497E-2</v>
      </c>
      <c r="BY168" s="281">
        <f>BY150/BM150-1</f>
        <v>4.8680283692377424E-2</v>
      </c>
      <c r="BZ168" s="281">
        <f>BZ150/BN150-1</f>
        <v>3.8045846949366524E-2</v>
      </c>
      <c r="CA168" s="281">
        <f>CA150/BO150-1</f>
        <v>4.2941347336963753E-2</v>
      </c>
      <c r="CB168" s="281">
        <f>CB150/BP150-1</f>
        <v>3.412350945438325E-2</v>
      </c>
      <c r="CC168" s="281">
        <f>CC150/BQ150-1</f>
        <v>2.7386008192732181E-2</v>
      </c>
      <c r="CD168" s="281">
        <f>CD150/BR150-1</f>
        <v>1.9067747146619185E-2</v>
      </c>
      <c r="CE168" s="281">
        <f>CE150/BS150-1</f>
        <v>1.9590505032327732E-2</v>
      </c>
      <c r="CF168" s="281">
        <f>CF150/BT150-1</f>
        <v>1.6428002192460323E-2</v>
      </c>
      <c r="CG168" s="281">
        <f>CG150/BU150-1</f>
        <v>2.7871270492321187E-3</v>
      </c>
      <c r="CH168" s="281">
        <f>CH150/BV150-1</f>
        <v>-6.5208436299860617E-3</v>
      </c>
      <c r="CI168" s="281">
        <f>CI150/BW150-1</f>
        <v>-1.5887248099328066E-2</v>
      </c>
      <c r="CJ168" s="281">
        <f>CJ150/BX150-1</f>
        <v>-2.3398679069789985E-2</v>
      </c>
      <c r="CK168" s="281">
        <f>CK150/BY150-1</f>
        <v>-3.4102825276686288E-2</v>
      </c>
      <c r="CL168" s="281">
        <f>CL150/BZ150-1</f>
        <v>-3.5712821793487448E-2</v>
      </c>
      <c r="CM168" s="281">
        <f>CM150/CA150-1</f>
        <v>-4.8556229772442783E-2</v>
      </c>
      <c r="CN168" s="281">
        <f>CN150/CB150-1</f>
        <v>-4.665198522053271E-2</v>
      </c>
      <c r="CO168" s="281">
        <f>CO150/CC150-1</f>
        <v>-5.2247590727619198E-2</v>
      </c>
      <c r="CP168" s="281">
        <f>CP150/CD150-1</f>
        <v>-5.4401881692186627E-2</v>
      </c>
      <c r="CQ168" s="281">
        <f>CQ150/CE150-1</f>
        <v>-6.9422616874138976E-2</v>
      </c>
      <c r="CR168" s="281">
        <f>CR150/CF150-1</f>
        <v>-6.3489333136006798E-2</v>
      </c>
      <c r="CS168" s="281">
        <f>CS150/CG150-1</f>
        <v>-6.1046447770792711E-2</v>
      </c>
      <c r="CT168" s="281">
        <f>CT150/CH150-1</f>
        <v>-6.1637448626460478E-2</v>
      </c>
      <c r="CU168" s="281">
        <f>CU150/CI150-1</f>
        <v>-6.0022302200703703E-2</v>
      </c>
      <c r="CV168" s="281">
        <f>CV150/CJ150-1</f>
        <v>-6.6451603987887964E-2</v>
      </c>
      <c r="CW168" s="281">
        <f>CW150/CK150-1</f>
        <v>-7.196188720581731E-2</v>
      </c>
      <c r="CX168" s="281">
        <f>CX150/CL150-1</f>
        <v>-5.9127038898828532E-2</v>
      </c>
      <c r="CY168" s="281">
        <f>CY150/CM150-1</f>
        <v>-5.8110175105645534E-2</v>
      </c>
      <c r="CZ168" s="281">
        <f>CZ150/CN150-1</f>
        <v>-6.6891096349818047E-2</v>
      </c>
      <c r="DA168" s="281">
        <f>DA150/CO150-1</f>
        <v>-6.4915563298150292E-2</v>
      </c>
      <c r="DB168" s="281">
        <f>DB150/CP150-1</f>
        <v>-6.7740571200453292E-2</v>
      </c>
      <c r="DC168" s="281">
        <f>DC150/CQ150-1</f>
        <v>-5.2046608722421395E-2</v>
      </c>
      <c r="DD168" s="281">
        <f>DD150/CR150-1</f>
        <v>-5.6003997105135039E-2</v>
      </c>
      <c r="DE168" s="281">
        <f>DE150/CS150-1</f>
        <v>-4.8674759799137712E-2</v>
      </c>
      <c r="DF168" s="281">
        <f>DF150/CT150-1</f>
        <v>-3.6982080085031233E-2</v>
      </c>
      <c r="DG168" s="281">
        <f>DG150/CU150-1</f>
        <v>-3.8103836890331477E-2</v>
      </c>
      <c r="DH168" s="281">
        <f>DH150/CV150-1</f>
        <v>-2.3665055165632554E-2</v>
      </c>
      <c r="DI168" s="281">
        <f>DI150/CW150-1</f>
        <v>-4.9275630305548601E-3</v>
      </c>
      <c r="DJ168" s="281">
        <f>DJ150/CX150-1</f>
        <v>-1.892087608448334E-2</v>
      </c>
      <c r="DK168" s="281">
        <f>DK150/CY150-1</f>
        <v>-1.0213049623222892E-2</v>
      </c>
      <c r="DL168" s="281">
        <f>DL150/CZ150-1</f>
        <v>2.2016263007087478E-3</v>
      </c>
      <c r="DM168" s="281">
        <f>DM150/DA150-1</f>
        <v>9.857690392392815E-3</v>
      </c>
      <c r="DN168" s="281">
        <f>DN150/DB150-1</f>
        <v>1.5645337455170161E-2</v>
      </c>
      <c r="DO168" s="281">
        <f>DO150/DC150-1</f>
        <v>1.2163024253551313E-2</v>
      </c>
      <c r="DP168" s="281">
        <f>DP150/DD150-1</f>
        <v>1.5316455787518279E-2</v>
      </c>
      <c r="DQ168" s="281">
        <f>DQ150/DE150-1</f>
        <v>1.4130889646546629E-2</v>
      </c>
      <c r="DR168" s="281">
        <f>DR150/DF150-1</f>
        <v>1.0906486441374597E-2</v>
      </c>
      <c r="DS168" s="281">
        <f>DS150/DG150-1</f>
        <v>1.3317253447079125E-2</v>
      </c>
      <c r="DT168" s="281">
        <f>DT150/DH150-1</f>
        <v>8.6057299775814666E-3</v>
      </c>
      <c r="DU168" s="281">
        <f>DU150/DI150-1</f>
        <v>6.6850623216745397E-3</v>
      </c>
      <c r="DV168" s="281">
        <f>DV150/DJ150-1</f>
        <v>1.6039734407314876E-2</v>
      </c>
      <c r="DW168" s="281">
        <f>DW150/DK150-1</f>
        <v>1.7070649165228602E-2</v>
      </c>
      <c r="DX168" s="281">
        <f>DX150/DL150-1</f>
        <v>2.1224017187542188E-2</v>
      </c>
      <c r="DY168" s="281">
        <f>DY150/DM150-1</f>
        <v>2.2561684504365243E-2</v>
      </c>
      <c r="DZ168" s="281">
        <f>DZ150/DN150-1</f>
        <v>2.5237939546974175E-2</v>
      </c>
      <c r="EA168" s="281">
        <f>EA150/DO150-1</f>
        <v>2.8738428562510965E-2</v>
      </c>
      <c r="EB168" s="281">
        <f>EB150/DP150-1</f>
        <v>2.5122165955752118E-2</v>
      </c>
      <c r="EC168" s="281">
        <f>EC150/DQ150-1</f>
        <v>2.7092886420990947E-2</v>
      </c>
      <c r="ED168" s="281">
        <f>ED150/DR150-1</f>
        <v>2.8905632007581117E-2</v>
      </c>
      <c r="EE168" s="281">
        <f>EE150/DS150-1</f>
        <v>2.7827407316464603E-2</v>
      </c>
      <c r="EF168" s="281">
        <f>EF150/DT150-1</f>
        <v>2.8960726245930379E-2</v>
      </c>
      <c r="EG168" s="281">
        <f>EG150/DU150-1</f>
        <v>2.0790168188702829E-2</v>
      </c>
      <c r="EH168" s="281">
        <f>EH150/DV150-1</f>
        <v>2.4935296615545832E-2</v>
      </c>
      <c r="EI168" s="281">
        <f>EI150/DW150-1</f>
        <v>1.9274822517949541E-2</v>
      </c>
      <c r="EJ168" s="281">
        <f>EJ150/DX150-1</f>
        <v>1.405815560251189E-2</v>
      </c>
      <c r="EK168" s="281">
        <f>EK150/DY150-1</f>
        <v>8.876604139378852E-3</v>
      </c>
      <c r="EL168" s="281">
        <f>EL150/DZ150-1</f>
        <v>1.170392712420365E-2</v>
      </c>
      <c r="EM168" s="281">
        <f>EM150/EA150-1</f>
        <v>1.299929599355476E-2</v>
      </c>
      <c r="EN168" s="281">
        <f>EN150/EB150-1</f>
        <v>1.3824079295619462E-2</v>
      </c>
      <c r="EO168" s="281">
        <f>EO150/EC150-1</f>
        <v>1.4302175417377327E-2</v>
      </c>
      <c r="EP168" s="281">
        <f>EP150/ED150-1</f>
        <v>1.4395761696296194E-2</v>
      </c>
      <c r="EQ168" s="281">
        <f>EQ150/EE150-1</f>
        <v>2.2486510874760279E-2</v>
      </c>
      <c r="ER168" s="281">
        <f>ER150/EF150-1</f>
        <v>2.4975783298677445E-2</v>
      </c>
      <c r="ES168" s="281">
        <f>ES150/EG150-1</f>
        <v>3.6006066228232658E-2</v>
      </c>
      <c r="ET168" s="281">
        <f>ET150/EH150-1</f>
        <v>2.2746257611421239E-2</v>
      </c>
      <c r="EU168" s="281">
        <f>EU150/EI150-1</f>
        <v>3.5657075811201366E-2</v>
      </c>
      <c r="EV168" s="281">
        <f>EV150/EJ150-1</f>
        <v>3.8533849400666398E-2</v>
      </c>
      <c r="EW168" s="281">
        <f>EW150/EK150-1</f>
        <v>4.0280780093415069E-2</v>
      </c>
      <c r="EX168" s="281">
        <f>EX150/EL150-1</f>
        <v>3.7767090173527418E-2</v>
      </c>
      <c r="EY168" s="281">
        <f>EY150/EM150-1</f>
        <v>3.2038572815818567E-2</v>
      </c>
      <c r="EZ168" s="281">
        <f>EZ150/EN150-1</f>
        <v>3.7117091397516067E-2</v>
      </c>
      <c r="FA168" s="281">
        <f>FA150/EO150-1</f>
        <v>3.8096624706277726E-2</v>
      </c>
      <c r="FB168" s="281">
        <f>FB150/EP150-1</f>
        <v>3.7431065149300613E-2</v>
      </c>
      <c r="FC168" s="281">
        <f>FC150/EQ150-1</f>
        <v>3.733376503990149E-2</v>
      </c>
      <c r="FD168" s="281">
        <f>FD150/ER150-1</f>
        <v>3.6442408356453626E-2</v>
      </c>
    </row>
    <row r="169" spans="1:160" s="12" customFormat="1" ht="15">
      <c r="A169" s="265"/>
      <c r="B169" s="280"/>
      <c r="C169" s="280"/>
      <c r="D169" s="280"/>
      <c r="E169" s="280"/>
      <c r="F169" s="280"/>
      <c r="G169" s="280"/>
      <c r="H169" s="280"/>
      <c r="I169" s="280"/>
      <c r="J169" s="280"/>
      <c r="K169" s="280"/>
      <c r="L169" s="280"/>
      <c r="M169" s="280"/>
      <c r="N169" s="280"/>
      <c r="O169" s="280"/>
      <c r="P169" s="280"/>
      <c r="Q169" s="280"/>
      <c r="R169" s="280"/>
      <c r="S169" s="280"/>
      <c r="T169" s="280"/>
      <c r="U169" s="280"/>
      <c r="V169" s="280"/>
      <c r="W169" s="280"/>
      <c r="X169" s="280"/>
      <c r="Y169" s="280"/>
      <c r="Z169" s="280"/>
      <c r="AA169" s="280"/>
      <c r="AB169" s="280"/>
      <c r="AC169" s="280"/>
      <c r="AD169" s="280"/>
      <c r="AE169" s="280"/>
      <c r="AF169" s="280"/>
      <c r="AG169" s="280"/>
      <c r="AH169" s="280"/>
      <c r="AI169" s="280"/>
      <c r="AJ169" s="280"/>
      <c r="AK169" s="280"/>
      <c r="AL169" s="280"/>
      <c r="AM169" s="280"/>
      <c r="AN169" s="280"/>
      <c r="AO169" s="280"/>
      <c r="AP169" s="280"/>
      <c r="AQ169" s="280"/>
      <c r="AR169" s="280"/>
      <c r="AS169" s="280"/>
      <c r="AT169" s="280"/>
      <c r="AU169" s="280"/>
      <c r="AV169" s="280"/>
      <c r="AW169" s="280"/>
      <c r="AX169" s="280"/>
      <c r="AY169" s="280"/>
      <c r="AZ169" s="280"/>
      <c r="BA169" s="280"/>
      <c r="BB169" s="280"/>
      <c r="BC169" s="280"/>
      <c r="BD169" s="280"/>
      <c r="BE169" s="280"/>
      <c r="BF169" s="280"/>
      <c r="BG169" s="280"/>
      <c r="BH169" s="280"/>
      <c r="BI169" s="280"/>
      <c r="BJ169" s="280"/>
      <c r="BK169" s="280"/>
      <c r="BL169" s="280"/>
      <c r="BM169" s="280"/>
      <c r="BN169" s="280"/>
      <c r="BO169" s="280"/>
      <c r="BP169" s="280"/>
      <c r="BQ169" s="280"/>
      <c r="BR169" s="280"/>
      <c r="BS169" s="280"/>
      <c r="BT169" s="280"/>
      <c r="BU169" s="280"/>
      <c r="BV169" s="280"/>
      <c r="BW169" s="280"/>
      <c r="BX169" s="280"/>
      <c r="BY169" s="280"/>
      <c r="BZ169" s="280"/>
      <c r="CA169" s="280"/>
      <c r="CB169" s="280"/>
      <c r="CC169" s="280"/>
      <c r="CD169" s="280"/>
      <c r="CE169" s="280"/>
      <c r="CF169" s="280"/>
      <c r="CG169" s="280"/>
      <c r="CH169" s="280"/>
      <c r="CI169" s="280"/>
      <c r="CJ169" s="280"/>
      <c r="CK169" s="280"/>
      <c r="CL169" s="280"/>
      <c r="CM169" s="280"/>
      <c r="CN169" s="280"/>
      <c r="CO169" s="280"/>
      <c r="CP169" s="280"/>
      <c r="CQ169" s="280"/>
      <c r="CR169" s="280"/>
      <c r="CS169" s="280"/>
      <c r="CT169" s="280"/>
      <c r="CU169" s="280"/>
      <c r="CV169" s="280"/>
      <c r="CW169" s="280"/>
      <c r="CX169" s="280"/>
      <c r="CY169" s="280"/>
      <c r="CZ169" s="280"/>
      <c r="DA169" s="280"/>
      <c r="DB169" s="280"/>
      <c r="DC169" s="280"/>
      <c r="DD169" s="280"/>
      <c r="DE169" s="280"/>
      <c r="DF169" s="280"/>
      <c r="DG169" s="280"/>
      <c r="DH169" s="280"/>
      <c r="DI169" s="280"/>
      <c r="DJ169" s="280"/>
      <c r="DK169" s="280"/>
      <c r="DL169" s="280"/>
      <c r="DM169" s="280"/>
      <c r="DN169" s="280"/>
      <c r="DO169" s="280"/>
      <c r="DP169" s="280"/>
      <c r="DQ169" s="280"/>
      <c r="DR169" s="280"/>
      <c r="DS169" s="280"/>
      <c r="DT169" s="280"/>
      <c r="DU169" s="280"/>
      <c r="DV169" s="280"/>
      <c r="DW169" s="280"/>
      <c r="DX169" s="280"/>
      <c r="DY169" s="280"/>
      <c r="DZ169" s="280"/>
      <c r="EA169" s="280"/>
      <c r="EB169" s="280"/>
      <c r="EC169" s="280"/>
      <c r="ED169" s="280"/>
      <c r="EE169" s="280"/>
      <c r="EF169" s="280"/>
      <c r="EG169" s="280"/>
      <c r="EH169" s="280"/>
      <c r="EI169" s="280"/>
      <c r="EJ169" s="280"/>
      <c r="EK169" s="280"/>
      <c r="EL169" s="280"/>
      <c r="EM169" s="280"/>
      <c r="EN169" s="280"/>
      <c r="EO169" s="280"/>
      <c r="EP169" s="280"/>
      <c r="EQ169" s="280"/>
      <c r="ER169" s="280"/>
      <c r="ES169" s="280"/>
      <c r="ET169" s="280"/>
      <c r="EU169" s="280"/>
      <c r="EV169" s="280"/>
      <c r="EW169" s="280"/>
      <c r="EX169" s="280"/>
      <c r="EY169" s="280"/>
      <c r="EZ169" s="280"/>
      <c r="FA169" s="280"/>
      <c r="FB169" s="280"/>
      <c r="FC169" s="280"/>
      <c r="FD169" s="280"/>
    </row>
    <row r="170" spans="1:160" s="12" customFormat="1" ht="15">
      <c r="A170" s="265" t="s">
        <v>48</v>
      </c>
      <c r="B170" s="281"/>
      <c r="C170" s="281"/>
      <c r="D170" s="281"/>
      <c r="E170" s="281"/>
      <c r="F170" s="281"/>
      <c r="G170" s="281"/>
      <c r="H170" s="281"/>
      <c r="I170" s="281"/>
      <c r="J170" s="281"/>
      <c r="K170" s="281"/>
      <c r="L170" s="281"/>
      <c r="M170" s="281"/>
      <c r="N170" s="281"/>
      <c r="O170" s="281"/>
      <c r="P170" s="281"/>
      <c r="Q170" s="281"/>
      <c r="R170" s="281"/>
      <c r="S170" s="281"/>
      <c r="T170" s="281"/>
      <c r="U170" s="281"/>
      <c r="V170" s="281"/>
      <c r="W170" s="281"/>
      <c r="X170" s="281"/>
      <c r="Y170" s="281"/>
      <c r="Z170" s="281">
        <f t="shared" ref="Z170:AI173" si="189">Z152/N152-1</f>
        <v>-8.5242335477022646E-3</v>
      </c>
      <c r="AA170" s="281">
        <f t="shared" si="189"/>
        <v>-6.8429891754419048E-3</v>
      </c>
      <c r="AB170" s="281">
        <f t="shared" si="189"/>
        <v>-1.0035688126562081E-2</v>
      </c>
      <c r="AC170" s="281">
        <f t="shared" si="189"/>
        <v>-6.7826494358066425E-3</v>
      </c>
      <c r="AD170" s="281">
        <f t="shared" si="189"/>
        <v>1.2167490265615477E-2</v>
      </c>
      <c r="AE170" s="281">
        <f t="shared" si="189"/>
        <v>1.4968953871372648E-3</v>
      </c>
      <c r="AF170" s="281">
        <f t="shared" si="189"/>
        <v>7.2128389123016223E-3</v>
      </c>
      <c r="AG170" s="281">
        <f t="shared" si="189"/>
        <v>6.1701123997284224E-3</v>
      </c>
      <c r="AH170" s="281">
        <f t="shared" si="189"/>
        <v>3.0616117764559192E-4</v>
      </c>
      <c r="AI170" s="281">
        <f t="shared" si="189"/>
        <v>5.9639600242935575E-3</v>
      </c>
      <c r="AJ170" s="281">
        <f t="shared" ref="AJ170:AS173" si="190">AJ152/X152-1</f>
        <v>-6.124191831318071E-3</v>
      </c>
      <c r="AK170" s="281">
        <f t="shared" si="190"/>
        <v>3.7927453326600524E-3</v>
      </c>
      <c r="AL170" s="281">
        <f t="shared" si="190"/>
        <v>9.3705917792665794E-3</v>
      </c>
      <c r="AM170" s="281">
        <f t="shared" si="190"/>
        <v>8.1255616822193399E-3</v>
      </c>
      <c r="AN170" s="281">
        <f t="shared" si="190"/>
        <v>6.8130660148197908E-3</v>
      </c>
      <c r="AO170" s="281">
        <f t="shared" si="190"/>
        <v>-8.5374489822430677E-3</v>
      </c>
      <c r="AP170" s="281">
        <f t="shared" si="190"/>
        <v>-9.5401250341082822E-3</v>
      </c>
      <c r="AQ170" s="281">
        <f t="shared" si="190"/>
        <v>-6.4048686891623463E-3</v>
      </c>
      <c r="AR170" s="281">
        <f t="shared" si="190"/>
        <v>-2.2669352782094476E-2</v>
      </c>
      <c r="AS170" s="281">
        <f t="shared" si="190"/>
        <v>-2.1541216940373364E-2</v>
      </c>
      <c r="AT170" s="281">
        <f t="shared" ref="AT170:BC173" si="191">AT152/AH152-1</f>
        <v>-2.8995572472214404E-2</v>
      </c>
      <c r="AU170" s="281">
        <f t="shared" si="191"/>
        <v>-3.1300590170437403E-2</v>
      </c>
      <c r="AV170" s="281">
        <f t="shared" si="191"/>
        <v>-3.9458709402682146E-2</v>
      </c>
      <c r="AW170" s="281">
        <f t="shared" si="191"/>
        <v>-5.7407239647364161E-2</v>
      </c>
      <c r="AX170" s="281">
        <f t="shared" si="191"/>
        <v>-6.7810492534781108E-2</v>
      </c>
      <c r="AY170" s="281">
        <f t="shared" si="191"/>
        <v>-8.9674185135485529E-2</v>
      </c>
      <c r="AZ170" s="281">
        <f t="shared" si="191"/>
        <v>-0.11343882111932924</v>
      </c>
      <c r="BA170" s="281">
        <f t="shared" si="191"/>
        <v>-0.11753524245327651</v>
      </c>
      <c r="BB170" s="281">
        <f t="shared" si="191"/>
        <v>-0.14718555983122961</v>
      </c>
      <c r="BC170" s="281">
        <f t="shared" si="191"/>
        <v>-0.16599463122617764</v>
      </c>
      <c r="BD170" s="281">
        <f t="shared" ref="BD170:BM173" si="192">BD152/AR152-1</f>
        <v>-0.1741656351238543</v>
      </c>
      <c r="BE170" s="281">
        <f t="shared" si="192"/>
        <v>-0.19542274430258588</v>
      </c>
      <c r="BF170" s="281">
        <f t="shared" si="192"/>
        <v>-0.1971940464317592</v>
      </c>
      <c r="BG170" s="281">
        <f t="shared" si="192"/>
        <v>-0.20691627724143491</v>
      </c>
      <c r="BH170" s="281">
        <f t="shared" si="192"/>
        <v>-0.2055772998964881</v>
      </c>
      <c r="BI170" s="281">
        <f t="shared" si="192"/>
        <v>-0.20185362480915903</v>
      </c>
      <c r="BJ170" s="281">
        <f t="shared" si="192"/>
        <v>-0.19628196931798059</v>
      </c>
      <c r="BK170" s="281">
        <f t="shared" si="192"/>
        <v>-0.17725394772843617</v>
      </c>
      <c r="BL170" s="281">
        <f t="shared" si="192"/>
        <v>-0.15100538147725551</v>
      </c>
      <c r="BM170" s="281">
        <f t="shared" si="192"/>
        <v>-0.12222184310258621</v>
      </c>
      <c r="BN170" s="281">
        <f t="shared" ref="BN170:BW173" si="193">BN152/BB152-1</f>
        <v>-8.9837099241849794E-2</v>
      </c>
      <c r="BO170" s="281">
        <f t="shared" si="193"/>
        <v>-5.4657126921803356E-2</v>
      </c>
      <c r="BP170" s="281">
        <f t="shared" si="193"/>
        <v>-2.1600923320571508E-2</v>
      </c>
      <c r="BQ170" s="281">
        <f t="shared" si="193"/>
        <v>1.9355110420648858E-2</v>
      </c>
      <c r="BR170" s="281">
        <f t="shared" si="193"/>
        <v>3.3189936090193051E-2</v>
      </c>
      <c r="BS170" s="281">
        <f t="shared" si="193"/>
        <v>4.9947345933061937E-2</v>
      </c>
      <c r="BT170" s="281">
        <f t="shared" si="193"/>
        <v>5.8679985173566651E-2</v>
      </c>
      <c r="BU170" s="281">
        <f t="shared" si="193"/>
        <v>6.8267682208308145E-2</v>
      </c>
      <c r="BV170" s="281">
        <f t="shared" si="193"/>
        <v>7.8404742436156472E-2</v>
      </c>
      <c r="BW170" s="281">
        <f t="shared" si="193"/>
        <v>8.1745669973422252E-2</v>
      </c>
      <c r="BX170" s="281">
        <f t="shared" ref="BX170:CG173" si="194">BX152/BL152-1</f>
        <v>8.7892700193853424E-2</v>
      </c>
      <c r="BY170" s="281">
        <f t="shared" si="194"/>
        <v>6.5410763758817936E-2</v>
      </c>
      <c r="BZ170" s="281">
        <f t="shared" si="194"/>
        <v>5.7696625744305674E-2</v>
      </c>
      <c r="CA170" s="281">
        <f t="shared" si="194"/>
        <v>4.1832109766341219E-2</v>
      </c>
      <c r="CB170" s="281">
        <f t="shared" si="194"/>
        <v>2.614891882043624E-2</v>
      </c>
      <c r="CC170" s="281">
        <f t="shared" si="194"/>
        <v>2.8302920609353244E-3</v>
      </c>
      <c r="CD170" s="281">
        <f t="shared" si="194"/>
        <v>-2.0914013198459758E-3</v>
      </c>
      <c r="CE170" s="281">
        <f t="shared" si="194"/>
        <v>-4.808588681686099E-3</v>
      </c>
      <c r="CF170" s="281">
        <f t="shared" si="194"/>
        <v>-8.0384514595887024E-3</v>
      </c>
      <c r="CG170" s="281">
        <f t="shared" si="194"/>
        <v>-1.2080212501039744E-2</v>
      </c>
      <c r="CH170" s="281">
        <f t="shared" ref="CH170:CQ173" si="195">CH152/BV152-1</f>
        <v>-2.3858674148961589E-2</v>
      </c>
      <c r="CI170" s="281">
        <f t="shared" si="195"/>
        <v>-2.9443908812483266E-2</v>
      </c>
      <c r="CJ170" s="281">
        <f t="shared" si="195"/>
        <v>-4.0030868179070755E-2</v>
      </c>
      <c r="CK170" s="281">
        <f t="shared" si="195"/>
        <v>-4.4119177290538159E-2</v>
      </c>
      <c r="CL170" s="281">
        <f t="shared" si="195"/>
        <v>-4.820914070437754E-2</v>
      </c>
      <c r="CM170" s="281">
        <f t="shared" si="195"/>
        <v>-5.2862832468805521E-2</v>
      </c>
      <c r="CN170" s="281">
        <f t="shared" si="195"/>
        <v>-5.1073029435829143E-2</v>
      </c>
      <c r="CO170" s="281">
        <f t="shared" si="195"/>
        <v>-4.4510142585038048E-2</v>
      </c>
      <c r="CP170" s="281">
        <f t="shared" si="195"/>
        <v>-4.4088943115984325E-2</v>
      </c>
      <c r="CQ170" s="281">
        <f t="shared" si="195"/>
        <v>-5.6497898335044594E-2</v>
      </c>
      <c r="CR170" s="281">
        <f t="shared" ref="CR170:DA173" si="196">CR152/CF152-1</f>
        <v>-4.783994977027084E-2</v>
      </c>
      <c r="CS170" s="281">
        <f t="shared" si="196"/>
        <v>-5.3604308601335249E-2</v>
      </c>
      <c r="CT170" s="281">
        <f t="shared" si="196"/>
        <v>-5.4048351506510217E-2</v>
      </c>
      <c r="CU170" s="281">
        <f t="shared" si="196"/>
        <v>-5.1617843958507215E-2</v>
      </c>
      <c r="CV170" s="281">
        <f t="shared" si="196"/>
        <v>-5.6470781751118082E-2</v>
      </c>
      <c r="CW170" s="281">
        <f t="shared" si="196"/>
        <v>-6.04111536980938E-2</v>
      </c>
      <c r="CX170" s="281">
        <f t="shared" si="196"/>
        <v>-4.8385973408423877E-2</v>
      </c>
      <c r="CY170" s="281">
        <f t="shared" si="196"/>
        <v>-4.9591662974257544E-2</v>
      </c>
      <c r="CZ170" s="281">
        <f t="shared" si="196"/>
        <v>-5.2679349403845666E-2</v>
      </c>
      <c r="DA170" s="281">
        <f t="shared" si="196"/>
        <v>-5.2146387462359778E-2</v>
      </c>
      <c r="DB170" s="281">
        <f t="shared" ref="DB170:DK173" si="197">DB152/CP152-1</f>
        <v>-5.5544305671894167E-2</v>
      </c>
      <c r="DC170" s="281">
        <f t="shared" si="197"/>
        <v>-3.8577661062527135E-2</v>
      </c>
      <c r="DD170" s="281">
        <f t="shared" si="197"/>
        <v>-4.6994667907466869E-2</v>
      </c>
      <c r="DE170" s="281">
        <f t="shared" si="197"/>
        <v>-3.7227100715400141E-2</v>
      </c>
      <c r="DF170" s="281">
        <f t="shared" si="197"/>
        <v>-2.9171154019040912E-2</v>
      </c>
      <c r="DG170" s="281">
        <f t="shared" si="197"/>
        <v>-3.278478562571896E-2</v>
      </c>
      <c r="DH170" s="281">
        <f t="shared" si="197"/>
        <v>-2.3706571223075401E-2</v>
      </c>
      <c r="DI170" s="281">
        <f t="shared" si="197"/>
        <v>-6.3524293621838313E-3</v>
      </c>
      <c r="DJ170" s="281">
        <f t="shared" si="197"/>
        <v>-1.8583847601133074E-2</v>
      </c>
      <c r="DK170" s="281">
        <f t="shared" si="197"/>
        <v>-8.0903479107393705E-3</v>
      </c>
      <c r="DL170" s="281">
        <f t="shared" ref="DL170:DU173" si="198">DL152/CZ152-1</f>
        <v>-5.3150039614040523E-3</v>
      </c>
      <c r="DM170" s="281">
        <f t="shared" si="198"/>
        <v>-7.8553370350161744E-3</v>
      </c>
      <c r="DN170" s="281">
        <f t="shared" si="198"/>
        <v>-6.944786574324624E-3</v>
      </c>
      <c r="DO170" s="281">
        <f t="shared" si="198"/>
        <v>-6.2688759181779297E-3</v>
      </c>
      <c r="DP170" s="281">
        <f t="shared" si="198"/>
        <v>1.7670377526990411E-3</v>
      </c>
      <c r="DQ170" s="281">
        <f t="shared" si="198"/>
        <v>-4.7774228815520292E-3</v>
      </c>
      <c r="DR170" s="281">
        <f t="shared" si="198"/>
        <v>-2.1766582279995061E-3</v>
      </c>
      <c r="DS170" s="281">
        <f t="shared" si="198"/>
        <v>-2.5574964370650433E-3</v>
      </c>
      <c r="DT170" s="281">
        <f t="shared" si="198"/>
        <v>-1.7428338474234639E-3</v>
      </c>
      <c r="DU170" s="281">
        <f t="shared" si="198"/>
        <v>-3.0818442131347323E-3</v>
      </c>
      <c r="DV170" s="281">
        <f t="shared" ref="DV170:EE173" si="199">DV152/DJ152-1</f>
        <v>1.232436843659146E-3</v>
      </c>
      <c r="DW170" s="281">
        <f t="shared" si="199"/>
        <v>6.1884187682315073E-4</v>
      </c>
      <c r="DX170" s="281">
        <f t="shared" si="199"/>
        <v>5.9063011892739326E-3</v>
      </c>
      <c r="DY170" s="281">
        <f t="shared" si="199"/>
        <v>1.6876175519993319E-2</v>
      </c>
      <c r="DZ170" s="281">
        <f t="shared" si="199"/>
        <v>2.2994053594196151E-2</v>
      </c>
      <c r="EA170" s="281">
        <f t="shared" si="199"/>
        <v>1.1425620176142459E-2</v>
      </c>
      <c r="EB170" s="281">
        <f t="shared" si="199"/>
        <v>7.8784814270937975E-3</v>
      </c>
      <c r="EC170" s="281">
        <f t="shared" si="199"/>
        <v>2.0038797195200075E-2</v>
      </c>
      <c r="ED170" s="281">
        <f t="shared" si="199"/>
        <v>1.7308961798635059E-2</v>
      </c>
      <c r="EE170" s="281">
        <f t="shared" si="199"/>
        <v>2.0165467722297992E-2</v>
      </c>
      <c r="EF170" s="281">
        <f t="shared" ref="EF170:EO173" si="200">EF152/DT152-1</f>
        <v>1.9555480605468079E-2</v>
      </c>
      <c r="EG170" s="281">
        <f t="shared" si="200"/>
        <v>1.0132279358049612E-2</v>
      </c>
      <c r="EH170" s="281">
        <f t="shared" si="200"/>
        <v>1.9649059927536072E-2</v>
      </c>
      <c r="EI170" s="281">
        <f t="shared" si="200"/>
        <v>1.6721312408914057E-2</v>
      </c>
      <c r="EJ170" s="281">
        <f t="shared" si="200"/>
        <v>1.4914550324425013E-2</v>
      </c>
      <c r="EK170" s="281">
        <f t="shared" si="200"/>
        <v>1.3017338945564561E-4</v>
      </c>
      <c r="EL170" s="281">
        <f t="shared" si="200"/>
        <v>7.3744290305155502E-4</v>
      </c>
      <c r="EM170" s="281">
        <f t="shared" si="200"/>
        <v>1.2378142546837889E-2</v>
      </c>
      <c r="EN170" s="281">
        <f t="shared" si="200"/>
        <v>7.0986269965485072E-3</v>
      </c>
      <c r="EO170" s="281">
        <f t="shared" si="200"/>
        <v>-1.1994876900419671E-3</v>
      </c>
      <c r="EP170" s="281">
        <f t="shared" ref="EP170:EY173" si="201">EP152/ED152-1</f>
        <v>-3.2378627663466331E-3</v>
      </c>
      <c r="EQ170" s="281">
        <f t="shared" si="201"/>
        <v>3.1037754758664882E-3</v>
      </c>
      <c r="ER170" s="281">
        <f t="shared" si="201"/>
        <v>-8.2023941390751975E-4</v>
      </c>
      <c r="ES170" s="281">
        <f t="shared" si="201"/>
        <v>1.1020613100349186E-2</v>
      </c>
      <c r="ET170" s="281">
        <f t="shared" si="201"/>
        <v>-9.4118872398333275E-3</v>
      </c>
      <c r="EU170" s="281">
        <f t="shared" si="201"/>
        <v>-1.6703426725064308E-3</v>
      </c>
      <c r="EV170" s="281">
        <f t="shared" si="201"/>
        <v>-1.463433571480266E-3</v>
      </c>
      <c r="EW170" s="281">
        <f t="shared" si="201"/>
        <v>8.5565944203891409E-3</v>
      </c>
      <c r="EX170" s="281">
        <f t="shared" si="201"/>
        <v>8.0459028144528322E-3</v>
      </c>
      <c r="EY170" s="281">
        <f t="shared" si="201"/>
        <v>-1.1540681818038578E-3</v>
      </c>
      <c r="EZ170" s="281">
        <f t="shared" ref="EZ170:FI173" si="202">EZ152/EN152-1</f>
        <v>8.4367201585620055E-3</v>
      </c>
      <c r="FA170" s="281">
        <f t="shared" si="202"/>
        <v>1.8328864112781673E-2</v>
      </c>
      <c r="FB170" s="281">
        <f t="shared" si="202"/>
        <v>2.1505329925390892E-2</v>
      </c>
      <c r="FC170" s="281">
        <f t="shared" si="202"/>
        <v>2.5083368557549113E-2</v>
      </c>
      <c r="FD170" s="281">
        <f t="shared" si="202"/>
        <v>3.308184963476446E-2</v>
      </c>
    </row>
    <row r="171" spans="1:160" s="12" customFormat="1" ht="15">
      <c r="A171" s="265" t="s">
        <v>50</v>
      </c>
      <c r="B171" s="281"/>
      <c r="C171" s="281"/>
      <c r="D171" s="281"/>
      <c r="E171" s="281"/>
      <c r="F171" s="281"/>
      <c r="G171" s="281"/>
      <c r="H171" s="281"/>
      <c r="I171" s="281"/>
      <c r="J171" s="281"/>
      <c r="K171" s="281"/>
      <c r="L171" s="281"/>
      <c r="M171" s="281"/>
      <c r="N171" s="281"/>
      <c r="O171" s="281"/>
      <c r="P171" s="281"/>
      <c r="Q171" s="281"/>
      <c r="R171" s="281"/>
      <c r="S171" s="281"/>
      <c r="T171" s="281"/>
      <c r="U171" s="281"/>
      <c r="V171" s="281"/>
      <c r="W171" s="281"/>
      <c r="X171" s="281"/>
      <c r="Y171" s="281"/>
      <c r="Z171" s="281">
        <f t="shared" si="189"/>
        <v>-9.9939142115068158E-2</v>
      </c>
      <c r="AA171" s="281">
        <f t="shared" si="189"/>
        <v>-0.10997803933033001</v>
      </c>
      <c r="AB171" s="281">
        <f t="shared" si="189"/>
        <v>-0.10670529151241281</v>
      </c>
      <c r="AC171" s="281">
        <f t="shared" si="189"/>
        <v>-9.526789139992442E-2</v>
      </c>
      <c r="AD171" s="281">
        <f t="shared" si="189"/>
        <v>-8.5722553165988646E-2</v>
      </c>
      <c r="AE171" s="281">
        <f t="shared" si="189"/>
        <v>-7.1496780412124372E-2</v>
      </c>
      <c r="AF171" s="281">
        <f t="shared" si="189"/>
        <v>-6.7342223531764778E-2</v>
      </c>
      <c r="AG171" s="281">
        <f t="shared" si="189"/>
        <v>-6.4455179648368999E-2</v>
      </c>
      <c r="AH171" s="281">
        <f t="shared" si="189"/>
        <v>-7.2719026946431176E-2</v>
      </c>
      <c r="AI171" s="281">
        <f t="shared" si="189"/>
        <v>-6.110877253176461E-2</v>
      </c>
      <c r="AJ171" s="281">
        <f t="shared" si="190"/>
        <v>-6.0752069334145453E-2</v>
      </c>
      <c r="AK171" s="281">
        <f t="shared" si="190"/>
        <v>-5.3330159177416681E-2</v>
      </c>
      <c r="AL171" s="281">
        <f t="shared" si="190"/>
        <v>-5.1446186206855593E-2</v>
      </c>
      <c r="AM171" s="281">
        <f t="shared" si="190"/>
        <v>-3.9903106681883904E-2</v>
      </c>
      <c r="AN171" s="281">
        <f t="shared" si="190"/>
        <v>-3.7548107472020753E-2</v>
      </c>
      <c r="AO171" s="281">
        <f t="shared" si="190"/>
        <v>-5.3144794417546382E-2</v>
      </c>
      <c r="AP171" s="281">
        <f t="shared" si="190"/>
        <v>-4.8928451478711055E-2</v>
      </c>
      <c r="AQ171" s="281">
        <f t="shared" si="190"/>
        <v>-6.5388658471490002E-2</v>
      </c>
      <c r="AR171" s="281">
        <f t="shared" si="190"/>
        <v>-7.8045227023438191E-2</v>
      </c>
      <c r="AS171" s="281">
        <f t="shared" si="190"/>
        <v>-8.9154751545090005E-2</v>
      </c>
      <c r="AT171" s="281">
        <f t="shared" si="191"/>
        <v>-9.2780460912289975E-2</v>
      </c>
      <c r="AU171" s="281">
        <f t="shared" si="191"/>
        <v>-9.5195473380809803E-2</v>
      </c>
      <c r="AV171" s="281">
        <f t="shared" si="191"/>
        <v>-0.11371597158476088</v>
      </c>
      <c r="AW171" s="281">
        <f t="shared" si="191"/>
        <v>-0.13370342059952345</v>
      </c>
      <c r="AX171" s="281">
        <f t="shared" si="191"/>
        <v>-0.14321532213008337</v>
      </c>
      <c r="AY171" s="281">
        <f t="shared" si="191"/>
        <v>-0.16883936089158835</v>
      </c>
      <c r="AZ171" s="281">
        <f t="shared" si="191"/>
        <v>-0.18890440431162048</v>
      </c>
      <c r="BA171" s="281">
        <f t="shared" si="191"/>
        <v>-0.19228293505358229</v>
      </c>
      <c r="BB171" s="281">
        <f t="shared" si="191"/>
        <v>-0.21806874793699282</v>
      </c>
      <c r="BC171" s="281">
        <f t="shared" si="191"/>
        <v>-0.23116939852814788</v>
      </c>
      <c r="BD171" s="281">
        <f t="shared" si="192"/>
        <v>-0.23088139685636277</v>
      </c>
      <c r="BE171" s="281">
        <f t="shared" si="192"/>
        <v>-0.22983701868539808</v>
      </c>
      <c r="BF171" s="281">
        <f t="shared" si="192"/>
        <v>-0.23158960471482448</v>
      </c>
      <c r="BG171" s="281">
        <f t="shared" si="192"/>
        <v>-0.24493314255459442</v>
      </c>
      <c r="BH171" s="281">
        <f t="shared" si="192"/>
        <v>-0.24393776261902256</v>
      </c>
      <c r="BI171" s="281">
        <f t="shared" si="192"/>
        <v>-0.2358962516049331</v>
      </c>
      <c r="BJ171" s="281">
        <f t="shared" si="192"/>
        <v>-0.22562278247014955</v>
      </c>
      <c r="BK171" s="281">
        <f t="shared" si="192"/>
        <v>-0.2099104787991708</v>
      </c>
      <c r="BL171" s="281">
        <f t="shared" si="192"/>
        <v>-0.18463766906598922</v>
      </c>
      <c r="BM171" s="281">
        <f t="shared" si="192"/>
        <v>-0.16758820421958254</v>
      </c>
      <c r="BN171" s="281">
        <f t="shared" si="193"/>
        <v>-0.14528884099014006</v>
      </c>
      <c r="BO171" s="281">
        <f t="shared" si="193"/>
        <v>-0.11395037862772017</v>
      </c>
      <c r="BP171" s="281">
        <f t="shared" si="193"/>
        <v>-8.352551030855393E-2</v>
      </c>
      <c r="BQ171" s="281">
        <f t="shared" si="193"/>
        <v>-5.90946409158144E-2</v>
      </c>
      <c r="BR171" s="281">
        <f t="shared" si="193"/>
        <v>-3.6889225022938343E-2</v>
      </c>
      <c r="BS171" s="281">
        <f t="shared" si="193"/>
        <v>-1.4149018373707856E-2</v>
      </c>
      <c r="BT171" s="281">
        <f t="shared" si="193"/>
        <v>8.1761445762074114E-3</v>
      </c>
      <c r="BU171" s="281">
        <f t="shared" si="193"/>
        <v>1.8409913255914123E-2</v>
      </c>
      <c r="BV171" s="281">
        <f t="shared" si="193"/>
        <v>2.5373541679637901E-2</v>
      </c>
      <c r="BW171" s="281">
        <f t="shared" si="193"/>
        <v>4.2794159447450797E-2</v>
      </c>
      <c r="BX171" s="281">
        <f t="shared" si="194"/>
        <v>3.518020180082182E-2</v>
      </c>
      <c r="BY171" s="281">
        <f t="shared" si="194"/>
        <v>4.1765362077227586E-2</v>
      </c>
      <c r="BZ171" s="281">
        <f t="shared" si="194"/>
        <v>4.2369691158029132E-2</v>
      </c>
      <c r="CA171" s="281">
        <f t="shared" si="194"/>
        <v>3.7418293860595364E-2</v>
      </c>
      <c r="CB171" s="281">
        <f t="shared" si="194"/>
        <v>1.4373632676496495E-2</v>
      </c>
      <c r="CC171" s="281">
        <f t="shared" si="194"/>
        <v>-9.4705040468331392E-3</v>
      </c>
      <c r="CD171" s="281">
        <f t="shared" si="194"/>
        <v>-2.0230397931576993E-2</v>
      </c>
      <c r="CE171" s="281">
        <f t="shared" si="194"/>
        <v>-1.5705509942702034E-2</v>
      </c>
      <c r="CF171" s="281">
        <f t="shared" si="194"/>
        <v>-1.629638827368729E-2</v>
      </c>
      <c r="CG171" s="281">
        <f t="shared" si="194"/>
        <v>-2.026050334328966E-2</v>
      </c>
      <c r="CH171" s="281">
        <f t="shared" si="195"/>
        <v>-2.9447723279168669E-2</v>
      </c>
      <c r="CI171" s="281">
        <f t="shared" si="195"/>
        <v>-3.5885157582391081E-2</v>
      </c>
      <c r="CJ171" s="281">
        <f t="shared" si="195"/>
        <v>-3.1928118926661475E-2</v>
      </c>
      <c r="CK171" s="281">
        <f t="shared" si="195"/>
        <v>-4.8523126573830178E-2</v>
      </c>
      <c r="CL171" s="281">
        <f t="shared" si="195"/>
        <v>-4.6094572907398379E-2</v>
      </c>
      <c r="CM171" s="281">
        <f t="shared" si="195"/>
        <v>-5.252341435590524E-2</v>
      </c>
      <c r="CN171" s="281">
        <f t="shared" si="195"/>
        <v>-4.908032201854351E-2</v>
      </c>
      <c r="CO171" s="281">
        <f t="shared" si="195"/>
        <v>-3.1153535625429107E-2</v>
      </c>
      <c r="CP171" s="281">
        <f t="shared" si="195"/>
        <v>-2.6624205755997332E-2</v>
      </c>
      <c r="CQ171" s="281">
        <f t="shared" si="195"/>
        <v>-4.7536453031790549E-2</v>
      </c>
      <c r="CR171" s="281">
        <f t="shared" si="196"/>
        <v>-5.0107039576044121E-2</v>
      </c>
      <c r="CS171" s="281">
        <f t="shared" si="196"/>
        <v>-5.3491917671021461E-2</v>
      </c>
      <c r="CT171" s="281">
        <f t="shared" si="196"/>
        <v>-5.044260081823071E-2</v>
      </c>
      <c r="CU171" s="281">
        <f t="shared" si="196"/>
        <v>-5.313197424172289E-2</v>
      </c>
      <c r="CV171" s="281">
        <f t="shared" si="196"/>
        <v>-5.7298128140110482E-2</v>
      </c>
      <c r="CW171" s="281">
        <f t="shared" si="196"/>
        <v>-5.1672177107041972E-2</v>
      </c>
      <c r="CX171" s="281">
        <f t="shared" si="196"/>
        <v>-4.0692931964874446E-2</v>
      </c>
      <c r="CY171" s="281">
        <f t="shared" si="196"/>
        <v>-3.4476184521297415E-2</v>
      </c>
      <c r="CZ171" s="281">
        <f t="shared" si="196"/>
        <v>-2.9505352156921183E-2</v>
      </c>
      <c r="DA171" s="281">
        <f t="shared" si="196"/>
        <v>-2.9572029251925369E-2</v>
      </c>
      <c r="DB171" s="281">
        <f t="shared" si="197"/>
        <v>-3.5932729987897427E-2</v>
      </c>
      <c r="DC171" s="281">
        <f t="shared" si="197"/>
        <v>-1.3656872779228335E-2</v>
      </c>
      <c r="DD171" s="281">
        <f t="shared" si="197"/>
        <v>-1.2742403627338139E-2</v>
      </c>
      <c r="DE171" s="281">
        <f t="shared" si="197"/>
        <v>-1.7981540341062141E-3</v>
      </c>
      <c r="DF171" s="281">
        <f t="shared" si="197"/>
        <v>2.7255641077099657E-3</v>
      </c>
      <c r="DG171" s="281">
        <f t="shared" si="197"/>
        <v>4.0599651721577867E-3</v>
      </c>
      <c r="DH171" s="281">
        <f t="shared" si="197"/>
        <v>1.4661388982775803E-2</v>
      </c>
      <c r="DI171" s="281">
        <f t="shared" si="197"/>
        <v>2.2124445251483271E-2</v>
      </c>
      <c r="DJ171" s="281">
        <f t="shared" si="197"/>
        <v>1.0300890069247171E-2</v>
      </c>
      <c r="DK171" s="281">
        <f t="shared" si="197"/>
        <v>1.109388660360211E-2</v>
      </c>
      <c r="DL171" s="281">
        <f t="shared" si="198"/>
        <v>8.2374980755797189E-3</v>
      </c>
      <c r="DM171" s="281">
        <f t="shared" si="198"/>
        <v>4.6392279538771675E-3</v>
      </c>
      <c r="DN171" s="281">
        <f t="shared" si="198"/>
        <v>4.0726430242066236E-3</v>
      </c>
      <c r="DO171" s="281">
        <f t="shared" si="198"/>
        <v>-1.9978303501513306E-3</v>
      </c>
      <c r="DP171" s="281">
        <f t="shared" si="198"/>
        <v>6.5740796042490501E-5</v>
      </c>
      <c r="DQ171" s="281">
        <f t="shared" si="198"/>
        <v>-3.8769511346318231E-3</v>
      </c>
      <c r="DR171" s="281">
        <f t="shared" si="198"/>
        <v>-6.8582479194557733E-3</v>
      </c>
      <c r="DS171" s="281">
        <f t="shared" si="198"/>
        <v>-7.0848372584618735E-3</v>
      </c>
      <c r="DT171" s="281">
        <f t="shared" si="198"/>
        <v>-1.4627280515647323E-2</v>
      </c>
      <c r="DU171" s="281">
        <f t="shared" si="198"/>
        <v>-1.6414048963561911E-2</v>
      </c>
      <c r="DV171" s="281">
        <f t="shared" si="199"/>
        <v>-1.216901600425413E-2</v>
      </c>
      <c r="DW171" s="281">
        <f t="shared" si="199"/>
        <v>-1.4322169160340237E-2</v>
      </c>
      <c r="DX171" s="281">
        <f t="shared" si="199"/>
        <v>-8.2302410658673386E-3</v>
      </c>
      <c r="DY171" s="281">
        <f t="shared" si="199"/>
        <v>-8.4975002263870669E-3</v>
      </c>
      <c r="DZ171" s="281">
        <f t="shared" si="199"/>
        <v>-5.1288897823420498E-3</v>
      </c>
      <c r="EA171" s="281">
        <f t="shared" si="199"/>
        <v>-3.5370898355439051E-3</v>
      </c>
      <c r="EB171" s="281">
        <f t="shared" si="199"/>
        <v>-6.6359578927616125E-3</v>
      </c>
      <c r="EC171" s="281">
        <f t="shared" si="199"/>
        <v>-1.5625501613238946E-3</v>
      </c>
      <c r="ED171" s="281">
        <f t="shared" si="199"/>
        <v>2.2046712549372849E-3</v>
      </c>
      <c r="EE171" s="281">
        <f t="shared" si="199"/>
        <v>1.667623721062661E-3</v>
      </c>
      <c r="EF171" s="281">
        <f t="shared" si="200"/>
        <v>3.3741387058903172E-3</v>
      </c>
      <c r="EG171" s="281">
        <f t="shared" si="200"/>
        <v>5.6158744626877422E-4</v>
      </c>
      <c r="EH171" s="281">
        <f t="shared" si="200"/>
        <v>4.825176483562732E-4</v>
      </c>
      <c r="EI171" s="281">
        <f t="shared" si="200"/>
        <v>-1.880025512334127E-3</v>
      </c>
      <c r="EJ171" s="281">
        <f t="shared" si="200"/>
        <v>-2.7757125075689171E-3</v>
      </c>
      <c r="EK171" s="281">
        <f t="shared" si="200"/>
        <v>-8.8078250554812776E-3</v>
      </c>
      <c r="EL171" s="281">
        <f t="shared" si="200"/>
        <v>-5.3700427581543364E-3</v>
      </c>
      <c r="EM171" s="281">
        <f t="shared" si="200"/>
        <v>-6.1061679627172349E-3</v>
      </c>
      <c r="EN171" s="281">
        <f t="shared" si="200"/>
        <v>1.1646427687852512E-3</v>
      </c>
      <c r="EO171" s="281">
        <f t="shared" si="200"/>
        <v>-3.9654812913003656E-3</v>
      </c>
      <c r="EP171" s="281">
        <f t="shared" si="201"/>
        <v>6.2015810333992949E-3</v>
      </c>
      <c r="EQ171" s="281">
        <f t="shared" si="201"/>
        <v>-1.9474637936156558E-4</v>
      </c>
      <c r="ER171" s="281">
        <f t="shared" si="201"/>
        <v>3.4974834620493667E-4</v>
      </c>
      <c r="ES171" s="281">
        <f t="shared" si="201"/>
        <v>7.7586481435578669E-3</v>
      </c>
      <c r="ET171" s="281">
        <f t="shared" si="201"/>
        <v>-8.4804264727689205E-4</v>
      </c>
      <c r="EU171" s="281">
        <f t="shared" si="201"/>
        <v>1.075545873108319E-2</v>
      </c>
      <c r="EV171" s="281">
        <f t="shared" si="201"/>
        <v>8.7755309223715994E-3</v>
      </c>
      <c r="EW171" s="281">
        <f t="shared" si="201"/>
        <v>1.7854289668169931E-2</v>
      </c>
      <c r="EX171" s="281">
        <f t="shared" si="201"/>
        <v>1.4887448529232516E-2</v>
      </c>
      <c r="EY171" s="281">
        <f t="shared" si="201"/>
        <v>1.2600820322342443E-2</v>
      </c>
      <c r="EZ171" s="281">
        <f t="shared" si="202"/>
        <v>-1.3064476212281129E-3</v>
      </c>
      <c r="FA171" s="281">
        <f t="shared" si="202"/>
        <v>1.7210228701580732E-3</v>
      </c>
      <c r="FB171" s="281">
        <f t="shared" si="202"/>
        <v>-2.6873662945003485E-2</v>
      </c>
      <c r="FC171" s="281">
        <f t="shared" si="202"/>
        <v>-1.0417743626300879E-4</v>
      </c>
      <c r="FD171" s="281">
        <f t="shared" si="202"/>
        <v>6.9408078550825536E-5</v>
      </c>
    </row>
    <row r="172" spans="1:160" s="12" customFormat="1" ht="15">
      <c r="A172" s="265" t="s">
        <v>51</v>
      </c>
      <c r="B172" s="281"/>
      <c r="C172" s="281"/>
      <c r="D172" s="281"/>
      <c r="E172" s="281"/>
      <c r="F172" s="281"/>
      <c r="G172" s="281"/>
      <c r="H172" s="281"/>
      <c r="I172" s="281"/>
      <c r="J172" s="281"/>
      <c r="K172" s="281"/>
      <c r="L172" s="281"/>
      <c r="M172" s="281"/>
      <c r="N172" s="281"/>
      <c r="O172" s="281"/>
      <c r="P172" s="281"/>
      <c r="Q172" s="281"/>
      <c r="R172" s="281"/>
      <c r="S172" s="281"/>
      <c r="T172" s="281"/>
      <c r="U172" s="281"/>
      <c r="V172" s="281"/>
      <c r="W172" s="281"/>
      <c r="X172" s="281"/>
      <c r="Y172" s="281"/>
      <c r="Z172" s="281">
        <f t="shared" si="189"/>
        <v>1.8576036808656715E-2</v>
      </c>
      <c r="AA172" s="281">
        <f t="shared" si="189"/>
        <v>1.2316740523488079E-5</v>
      </c>
      <c r="AB172" s="281">
        <f t="shared" si="189"/>
        <v>-5.2035334640259112E-3</v>
      </c>
      <c r="AC172" s="281">
        <f t="shared" si="189"/>
        <v>-2.2301437767954346E-2</v>
      </c>
      <c r="AD172" s="281">
        <f t="shared" si="189"/>
        <v>2.9068871840274069E-2</v>
      </c>
      <c r="AE172" s="281">
        <f t="shared" si="189"/>
        <v>5.5514798792667852E-2</v>
      </c>
      <c r="AF172" s="281">
        <f t="shared" si="189"/>
        <v>5.7307108081988689E-2</v>
      </c>
      <c r="AG172" s="281">
        <f t="shared" si="189"/>
        <v>6.8601817152554201E-2</v>
      </c>
      <c r="AH172" s="281">
        <f t="shared" si="189"/>
        <v>7.9425213958940644E-2</v>
      </c>
      <c r="AI172" s="281">
        <f t="shared" si="189"/>
        <v>7.3244830707392961E-2</v>
      </c>
      <c r="AJ172" s="281">
        <f t="shared" si="190"/>
        <v>6.1103317181376626E-2</v>
      </c>
      <c r="AK172" s="281">
        <f t="shared" si="190"/>
        <v>6.2030510249603044E-2</v>
      </c>
      <c r="AL172" s="281">
        <f t="shared" si="190"/>
        <v>0.10990151135069759</v>
      </c>
      <c r="AM172" s="281">
        <f t="shared" si="190"/>
        <v>0.16386186473264019</v>
      </c>
      <c r="AN172" s="281">
        <f t="shared" si="190"/>
        <v>0.16402703348059555</v>
      </c>
      <c r="AO172" s="281">
        <f t="shared" si="190"/>
        <v>0.19258409611119176</v>
      </c>
      <c r="AP172" s="281">
        <f t="shared" si="190"/>
        <v>0.12280665709900251</v>
      </c>
      <c r="AQ172" s="281">
        <f t="shared" si="190"/>
        <v>0.10418635583965297</v>
      </c>
      <c r="AR172" s="281">
        <f t="shared" si="190"/>
        <v>0.10694773084061504</v>
      </c>
      <c r="AS172" s="281">
        <f t="shared" si="190"/>
        <v>9.3714626945444301E-2</v>
      </c>
      <c r="AT172" s="281">
        <f t="shared" si="191"/>
        <v>9.5568509592701689E-2</v>
      </c>
      <c r="AU172" s="281">
        <f t="shared" si="191"/>
        <v>0.10501952788918945</v>
      </c>
      <c r="AV172" s="281">
        <f t="shared" si="191"/>
        <v>9.7954880550844337E-2</v>
      </c>
      <c r="AW172" s="281">
        <f t="shared" si="191"/>
        <v>9.2810015787411437E-2</v>
      </c>
      <c r="AX172" s="281">
        <f t="shared" si="191"/>
        <v>3.6660472602743965E-2</v>
      </c>
      <c r="AY172" s="281">
        <f t="shared" si="191"/>
        <v>-1.3066387701601956E-2</v>
      </c>
      <c r="AZ172" s="281">
        <f t="shared" si="191"/>
        <v>-2.6770030978592096E-2</v>
      </c>
      <c r="BA172" s="281">
        <f t="shared" si="191"/>
        <v>-4.5192375444212618E-2</v>
      </c>
      <c r="BB172" s="281">
        <f t="shared" si="191"/>
        <v>-5.7400127771559784E-2</v>
      </c>
      <c r="BC172" s="281">
        <f t="shared" si="191"/>
        <v>-7.2148572177117232E-2</v>
      </c>
      <c r="BD172" s="281">
        <f t="shared" si="192"/>
        <v>-8.9739900814029383E-2</v>
      </c>
      <c r="BE172" s="281">
        <f t="shared" si="192"/>
        <v>-8.8815826127417341E-2</v>
      </c>
      <c r="BF172" s="281">
        <f t="shared" si="192"/>
        <v>-0.12630397094552681</v>
      </c>
      <c r="BG172" s="281">
        <f t="shared" si="192"/>
        <v>-0.13713160979681238</v>
      </c>
      <c r="BH172" s="281">
        <f t="shared" si="192"/>
        <v>-0.12786163202237455</v>
      </c>
      <c r="BI172" s="281">
        <f t="shared" si="192"/>
        <v>-0.13284085752195229</v>
      </c>
      <c r="BJ172" s="281">
        <f t="shared" si="192"/>
        <v>-0.11183594051024537</v>
      </c>
      <c r="BK172" s="281">
        <f t="shared" si="192"/>
        <v>-9.877081440539548E-2</v>
      </c>
      <c r="BL172" s="281">
        <f t="shared" si="192"/>
        <v>-9.5330838751072622E-2</v>
      </c>
      <c r="BM172" s="281">
        <f t="shared" si="192"/>
        <v>-8.7737073909742058E-2</v>
      </c>
      <c r="BN172" s="281">
        <f t="shared" si="193"/>
        <v>-4.9185344523670071E-2</v>
      </c>
      <c r="BO172" s="281">
        <f t="shared" si="193"/>
        <v>-2.9888345357117929E-2</v>
      </c>
      <c r="BP172" s="281">
        <f t="shared" si="193"/>
        <v>-1.8507911034576496E-2</v>
      </c>
      <c r="BQ172" s="281">
        <f t="shared" si="193"/>
        <v>-1.6322996058833472E-2</v>
      </c>
      <c r="BR172" s="281">
        <f t="shared" si="193"/>
        <v>2.2573635942793047E-2</v>
      </c>
      <c r="BS172" s="281">
        <f t="shared" si="193"/>
        <v>2.8475335376286326E-2</v>
      </c>
      <c r="BT172" s="281">
        <f t="shared" si="193"/>
        <v>1.0070083922133266E-2</v>
      </c>
      <c r="BU172" s="281">
        <f t="shared" si="193"/>
        <v>1.6111814922586287E-2</v>
      </c>
      <c r="BV172" s="281">
        <f t="shared" si="193"/>
        <v>1.4126078679260745E-2</v>
      </c>
      <c r="BW172" s="281">
        <f t="shared" si="193"/>
        <v>1.537094009533746E-2</v>
      </c>
      <c r="BX172" s="281">
        <f t="shared" si="194"/>
        <v>1.7210052489542438E-2</v>
      </c>
      <c r="BY172" s="281">
        <f t="shared" si="194"/>
        <v>5.6365500503292587E-3</v>
      </c>
      <c r="BZ172" s="281">
        <f t="shared" si="194"/>
        <v>-1.0823307446197306E-2</v>
      </c>
      <c r="CA172" s="281">
        <f t="shared" si="194"/>
        <v>-1.4198113215207475E-2</v>
      </c>
      <c r="CB172" s="281">
        <f t="shared" si="194"/>
        <v>-8.6843124039615027E-3</v>
      </c>
      <c r="CC172" s="281">
        <f t="shared" si="194"/>
        <v>-6.9042915011343631E-3</v>
      </c>
      <c r="CD172" s="281">
        <f t="shared" si="194"/>
        <v>-9.7797351614483663E-3</v>
      </c>
      <c r="CE172" s="281">
        <f t="shared" si="194"/>
        <v>-1.0891667310133579E-2</v>
      </c>
      <c r="CF172" s="281">
        <f t="shared" si="194"/>
        <v>5.8055842283060155E-3</v>
      </c>
      <c r="CG172" s="281">
        <f t="shared" si="194"/>
        <v>1.8279669069365401E-3</v>
      </c>
      <c r="CH172" s="281">
        <f t="shared" si="195"/>
        <v>-4.0574888323219316E-4</v>
      </c>
      <c r="CI172" s="281">
        <f t="shared" si="195"/>
        <v>-1.5140684463960108E-3</v>
      </c>
      <c r="CJ172" s="281">
        <f t="shared" si="195"/>
        <v>7.0960562681166017E-3</v>
      </c>
      <c r="CK172" s="281">
        <f t="shared" si="195"/>
        <v>1.8646715069039921E-2</v>
      </c>
      <c r="CL172" s="281">
        <f t="shared" si="195"/>
        <v>1.8718572503346076E-2</v>
      </c>
      <c r="CM172" s="281">
        <f t="shared" si="195"/>
        <v>1.130187058912635E-2</v>
      </c>
      <c r="CN172" s="281">
        <f t="shared" si="195"/>
        <v>5.4277862815168554E-3</v>
      </c>
      <c r="CO172" s="281">
        <f t="shared" si="195"/>
        <v>1.2689944224779648E-3</v>
      </c>
      <c r="CP172" s="281">
        <f t="shared" si="195"/>
        <v>-1.6672236445465227E-3</v>
      </c>
      <c r="CQ172" s="281">
        <f t="shared" si="195"/>
        <v>-1.4702061789316767E-3</v>
      </c>
      <c r="CR172" s="281">
        <f t="shared" si="196"/>
        <v>-8.0869761133217644E-3</v>
      </c>
      <c r="CS172" s="281">
        <f t="shared" si="196"/>
        <v>-1.10876564207395E-2</v>
      </c>
      <c r="CT172" s="281">
        <f t="shared" si="196"/>
        <v>-1.1173527718917997E-2</v>
      </c>
      <c r="CU172" s="281">
        <f t="shared" si="196"/>
        <v>-1.2376991359821732E-2</v>
      </c>
      <c r="CV172" s="281">
        <f t="shared" si="196"/>
        <v>-1.3354150202259163E-2</v>
      </c>
      <c r="CW172" s="281">
        <f t="shared" si="196"/>
        <v>-2.4366236376059724E-2</v>
      </c>
      <c r="CX172" s="281">
        <f t="shared" si="196"/>
        <v>-2.176581668404276E-2</v>
      </c>
      <c r="CY172" s="281">
        <f t="shared" si="196"/>
        <v>-2.1012411253997998E-2</v>
      </c>
      <c r="CZ172" s="281">
        <f t="shared" si="196"/>
        <v>-1.9045456857132881E-2</v>
      </c>
      <c r="DA172" s="281">
        <f t="shared" si="196"/>
        <v>-1.6556947810805744E-2</v>
      </c>
      <c r="DB172" s="281">
        <f t="shared" si="197"/>
        <v>-2.1299380267133183E-2</v>
      </c>
      <c r="DC172" s="281">
        <f t="shared" si="197"/>
        <v>-1.5997903476133613E-2</v>
      </c>
      <c r="DD172" s="281">
        <f t="shared" si="197"/>
        <v>-1.5422435389918832E-2</v>
      </c>
      <c r="DE172" s="281">
        <f t="shared" si="197"/>
        <v>-1.133627687727945E-2</v>
      </c>
      <c r="DF172" s="281">
        <f t="shared" si="197"/>
        <v>-1.3328987486152188E-2</v>
      </c>
      <c r="DG172" s="281">
        <f t="shared" si="197"/>
        <v>-1.159471307868476E-2</v>
      </c>
      <c r="DH172" s="281">
        <f t="shared" si="197"/>
        <v>-3.0828880880581555E-2</v>
      </c>
      <c r="DI172" s="281">
        <f t="shared" si="197"/>
        <v>-3.0751980978625748E-2</v>
      </c>
      <c r="DJ172" s="281">
        <f t="shared" si="197"/>
        <v>-3.1781449974667697E-2</v>
      </c>
      <c r="DK172" s="281">
        <f t="shared" si="197"/>
        <v>-3.1452690796421878E-2</v>
      </c>
      <c r="DL172" s="281">
        <f t="shared" si="198"/>
        <v>-4.0720697572876219E-2</v>
      </c>
      <c r="DM172" s="281">
        <f t="shared" si="198"/>
        <v>-4.5969083018728152E-2</v>
      </c>
      <c r="DN172" s="281">
        <f t="shared" si="198"/>
        <v>-4.914079630023005E-2</v>
      </c>
      <c r="DO172" s="281">
        <f t="shared" si="198"/>
        <v>-5.9915668267775168E-2</v>
      </c>
      <c r="DP172" s="281">
        <f t="shared" si="198"/>
        <v>-6.514600490099387E-2</v>
      </c>
      <c r="DQ172" s="281">
        <f t="shared" si="198"/>
        <v>-6.4888915576727713E-2</v>
      </c>
      <c r="DR172" s="281">
        <f t="shared" si="198"/>
        <v>-6.4139839227950635E-2</v>
      </c>
      <c r="DS172" s="281">
        <f t="shared" si="198"/>
        <v>-6.1461595551448811E-2</v>
      </c>
      <c r="DT172" s="281">
        <f t="shared" si="198"/>
        <v>-5.4869629584108348E-2</v>
      </c>
      <c r="DU172" s="281">
        <f t="shared" si="198"/>
        <v>-4.270833759331738E-2</v>
      </c>
      <c r="DV172" s="281">
        <f t="shared" si="199"/>
        <v>-4.2469072017635279E-2</v>
      </c>
      <c r="DW172" s="281">
        <f t="shared" si="199"/>
        <v>-4.877995072028396E-2</v>
      </c>
      <c r="DX172" s="281">
        <f t="shared" si="199"/>
        <v>-4.2862366654405126E-2</v>
      </c>
      <c r="DY172" s="281">
        <f t="shared" si="199"/>
        <v>-4.1685216656200286E-2</v>
      </c>
      <c r="DZ172" s="281">
        <f t="shared" si="199"/>
        <v>-3.0908461006520338E-2</v>
      </c>
      <c r="EA172" s="281">
        <f t="shared" si="199"/>
        <v>-2.3312992861680981E-2</v>
      </c>
      <c r="EB172" s="281">
        <f t="shared" si="199"/>
        <v>-9.364124297632892E-3</v>
      </c>
      <c r="EC172" s="281">
        <f t="shared" si="199"/>
        <v>-9.9530776185461356E-3</v>
      </c>
      <c r="ED172" s="281">
        <f t="shared" si="199"/>
        <v>-5.5496619291084404E-4</v>
      </c>
      <c r="EE172" s="281">
        <f t="shared" si="199"/>
        <v>-5.668429911821371E-3</v>
      </c>
      <c r="EF172" s="281">
        <f t="shared" si="200"/>
        <v>1.2933612217248314E-2</v>
      </c>
      <c r="EG172" s="281">
        <f t="shared" si="200"/>
        <v>2.9701175516547718E-3</v>
      </c>
      <c r="EH172" s="281">
        <f t="shared" si="200"/>
        <v>9.1365871193758164E-3</v>
      </c>
      <c r="EI172" s="281">
        <f t="shared" si="200"/>
        <v>2.7905780275081282E-2</v>
      </c>
      <c r="EJ172" s="281">
        <f t="shared" si="200"/>
        <v>3.1901761418474894E-2</v>
      </c>
      <c r="EK172" s="281">
        <f t="shared" si="200"/>
        <v>3.7409141066273133E-2</v>
      </c>
      <c r="EL172" s="281">
        <f t="shared" si="200"/>
        <v>3.1943316662069288E-2</v>
      </c>
      <c r="EM172" s="281">
        <f t="shared" si="200"/>
        <v>3.1260108484765237E-2</v>
      </c>
      <c r="EN172" s="281">
        <f t="shared" si="200"/>
        <v>1.634766494264861E-2</v>
      </c>
      <c r="EO172" s="281">
        <f t="shared" si="200"/>
        <v>2.4638502986417565E-2</v>
      </c>
      <c r="EP172" s="281">
        <f t="shared" si="201"/>
        <v>2.1326162694407458E-2</v>
      </c>
      <c r="EQ172" s="281">
        <f t="shared" si="201"/>
        <v>3.1989932935781562E-2</v>
      </c>
      <c r="ER172" s="281">
        <f t="shared" si="201"/>
        <v>2.101319874072205E-2</v>
      </c>
      <c r="ES172" s="281">
        <f t="shared" si="201"/>
        <v>3.3292017067969137E-2</v>
      </c>
      <c r="ET172" s="281">
        <f t="shared" si="201"/>
        <v>2.3153024247372755E-2</v>
      </c>
      <c r="EU172" s="281">
        <f t="shared" si="201"/>
        <v>2.1986014412313848E-2</v>
      </c>
      <c r="EV172" s="281">
        <f t="shared" si="201"/>
        <v>2.8634643524086956E-2</v>
      </c>
      <c r="EW172" s="281">
        <f t="shared" si="201"/>
        <v>3.2434741700678726E-2</v>
      </c>
      <c r="EX172" s="281">
        <f t="shared" si="201"/>
        <v>3.0052082343841935E-2</v>
      </c>
      <c r="EY172" s="281">
        <f t="shared" si="201"/>
        <v>3.6177759491202277E-2</v>
      </c>
      <c r="EZ172" s="281">
        <f t="shared" si="202"/>
        <v>4.9881734594434013E-2</v>
      </c>
      <c r="FA172" s="281">
        <f t="shared" si="202"/>
        <v>4.0476293383376438E-2</v>
      </c>
      <c r="FB172" s="281">
        <f t="shared" si="202"/>
        <v>5.2936042720307608E-2</v>
      </c>
      <c r="FC172" s="281">
        <f t="shared" si="202"/>
        <v>6.0270922143447425E-2</v>
      </c>
      <c r="FD172" s="281">
        <f t="shared" si="202"/>
        <v>6.608993911419847E-2</v>
      </c>
    </row>
    <row r="173" spans="1:160" s="12" customFormat="1" ht="15">
      <c r="A173" s="265" t="s">
        <v>47</v>
      </c>
      <c r="B173" s="281"/>
      <c r="C173" s="281"/>
      <c r="D173" s="281"/>
      <c r="E173" s="281"/>
      <c r="F173" s="281"/>
      <c r="G173" s="281"/>
      <c r="H173" s="281"/>
      <c r="I173" s="281"/>
      <c r="J173" s="281"/>
      <c r="K173" s="281"/>
      <c r="L173" s="281"/>
      <c r="M173" s="281"/>
      <c r="N173" s="281"/>
      <c r="O173" s="281"/>
      <c r="P173" s="281"/>
      <c r="Q173" s="281"/>
      <c r="R173" s="281"/>
      <c r="S173" s="281"/>
      <c r="T173" s="281"/>
      <c r="U173" s="281"/>
      <c r="V173" s="281"/>
      <c r="W173" s="281"/>
      <c r="X173" s="281"/>
      <c r="Y173" s="281"/>
      <c r="Z173" s="281">
        <f t="shared" si="189"/>
        <v>2.7198795645249518E-2</v>
      </c>
      <c r="AA173" s="281">
        <f t="shared" si="189"/>
        <v>2.210209496568849E-2</v>
      </c>
      <c r="AB173" s="281">
        <f t="shared" si="189"/>
        <v>3.4087770704329667E-3</v>
      </c>
      <c r="AC173" s="281">
        <f t="shared" si="189"/>
        <v>-2.2491882638698057E-2</v>
      </c>
      <c r="AD173" s="281">
        <f t="shared" si="189"/>
        <v>-1.0436730943938266E-2</v>
      </c>
      <c r="AE173" s="281">
        <f t="shared" si="189"/>
        <v>4.0787426980248842E-3</v>
      </c>
      <c r="AF173" s="281">
        <f t="shared" si="189"/>
        <v>-4.9143817940182299E-2</v>
      </c>
      <c r="AG173" s="281">
        <f t="shared" si="189"/>
        <v>-5.91616207339144E-2</v>
      </c>
      <c r="AH173" s="281">
        <f t="shared" si="189"/>
        <v>-3.7499224193859093E-2</v>
      </c>
      <c r="AI173" s="281">
        <f t="shared" si="189"/>
        <v>-6.5434150176636896E-2</v>
      </c>
      <c r="AJ173" s="281">
        <f t="shared" si="190"/>
        <v>-7.8753581478041124E-2</v>
      </c>
      <c r="AK173" s="281">
        <f t="shared" si="190"/>
        <v>-8.1777261095596687E-2</v>
      </c>
      <c r="AL173" s="281">
        <f t="shared" si="190"/>
        <v>-8.2077299392990577E-2</v>
      </c>
      <c r="AM173" s="281">
        <f t="shared" si="190"/>
        <v>-8.1576292453734989E-2</v>
      </c>
      <c r="AN173" s="281">
        <f t="shared" si="190"/>
        <v>-6.8790518262761946E-2</v>
      </c>
      <c r="AO173" s="281">
        <f t="shared" si="190"/>
        <v>-5.2203944661317947E-2</v>
      </c>
      <c r="AP173" s="281">
        <f t="shared" si="190"/>
        <v>-3.8673566353172317E-2</v>
      </c>
      <c r="AQ173" s="281">
        <f t="shared" si="190"/>
        <v>-7.6711902723832104E-2</v>
      </c>
      <c r="AR173" s="281">
        <f t="shared" si="190"/>
        <v>-5.7338693422842257E-2</v>
      </c>
      <c r="AS173" s="281">
        <f t="shared" si="190"/>
        <v>-6.7171648510037651E-2</v>
      </c>
      <c r="AT173" s="281">
        <f t="shared" si="191"/>
        <v>-2.8464416603306342E-2</v>
      </c>
      <c r="AU173" s="281">
        <f t="shared" si="191"/>
        <v>-3.4955358518584112E-2</v>
      </c>
      <c r="AV173" s="281">
        <f t="shared" si="191"/>
        <v>-5.699850095932113E-2</v>
      </c>
      <c r="AW173" s="281">
        <f t="shared" si="191"/>
        <v>1.0818203814634719E-2</v>
      </c>
      <c r="AX173" s="281">
        <f t="shared" si="191"/>
        <v>5.9554095756753078E-3</v>
      </c>
      <c r="AY173" s="281">
        <f t="shared" si="191"/>
        <v>-1.0126889727560817E-2</v>
      </c>
      <c r="AZ173" s="281">
        <f t="shared" si="191"/>
        <v>-3.193265509937826E-2</v>
      </c>
      <c r="BA173" s="281">
        <f t="shared" si="191"/>
        <v>-3.0848845718738471E-2</v>
      </c>
      <c r="BB173" s="281">
        <f t="shared" si="191"/>
        <v>-5.8629370333029174E-2</v>
      </c>
      <c r="BC173" s="281">
        <f t="shared" si="191"/>
        <v>-2.9503340518700183E-2</v>
      </c>
      <c r="BD173" s="281">
        <f t="shared" si="192"/>
        <v>1.5653516139244816E-2</v>
      </c>
      <c r="BE173" s="281">
        <f t="shared" si="192"/>
        <v>1.5282763847982883E-2</v>
      </c>
      <c r="BF173" s="281">
        <f t="shared" si="192"/>
        <v>-4.9779685165295406E-2</v>
      </c>
      <c r="BG173" s="281">
        <f t="shared" si="192"/>
        <v>-3.0614445749959085E-2</v>
      </c>
      <c r="BH173" s="281">
        <f t="shared" si="192"/>
        <v>4.6218302503153508E-2</v>
      </c>
      <c r="BI173" s="281">
        <f t="shared" si="192"/>
        <v>-9.9455245393146097E-2</v>
      </c>
      <c r="BJ173" s="281">
        <f t="shared" si="192"/>
        <v>-8.5854144119441367E-2</v>
      </c>
      <c r="BK173" s="281">
        <f t="shared" si="192"/>
        <v>-7.9355387758218043E-2</v>
      </c>
      <c r="BL173" s="281">
        <f t="shared" si="192"/>
        <v>-6.5191977765928333E-2</v>
      </c>
      <c r="BM173" s="281">
        <f t="shared" si="192"/>
        <v>-6.6726992590917189E-2</v>
      </c>
      <c r="BN173" s="281">
        <f t="shared" si="193"/>
        <v>-6.2330994642484372E-2</v>
      </c>
      <c r="BO173" s="281">
        <f t="shared" si="193"/>
        <v>-5.0818243531185137E-2</v>
      </c>
      <c r="BP173" s="281">
        <f t="shared" si="193"/>
        <v>-0.15588046290691215</v>
      </c>
      <c r="BQ173" s="281">
        <f t="shared" si="193"/>
        <v>-7.290087015006308E-2</v>
      </c>
      <c r="BR173" s="281">
        <f t="shared" si="193"/>
        <v>-0.11327661091454588</v>
      </c>
      <c r="BS173" s="281">
        <f t="shared" si="193"/>
        <v>-8.3002040883508488E-2</v>
      </c>
      <c r="BT173" s="281">
        <f t="shared" si="193"/>
        <v>-0.15711718441813061</v>
      </c>
      <c r="BU173" s="281">
        <f t="shared" si="193"/>
        <v>-7.9441889622723805E-2</v>
      </c>
      <c r="BV173" s="281">
        <f t="shared" si="193"/>
        <v>-0.10036266459737953</v>
      </c>
      <c r="BW173" s="281">
        <f t="shared" si="193"/>
        <v>-8.4160096881904845E-2</v>
      </c>
      <c r="BX173" s="281">
        <f t="shared" si="194"/>
        <v>-9.8742421109797252E-2</v>
      </c>
      <c r="BY173" s="281">
        <f t="shared" si="194"/>
        <v>-5.9343036741454025E-2</v>
      </c>
      <c r="BZ173" s="281">
        <f t="shared" si="194"/>
        <v>-3.7546921681888556E-2</v>
      </c>
      <c r="CA173" s="281">
        <f t="shared" si="194"/>
        <v>-2.2440423665095466E-2</v>
      </c>
      <c r="CB173" s="281">
        <f t="shared" si="194"/>
        <v>0.10554764632546143</v>
      </c>
      <c r="CC173" s="281">
        <f t="shared" si="194"/>
        <v>1.306892448971797E-2</v>
      </c>
      <c r="CD173" s="281">
        <f t="shared" si="194"/>
        <v>8.9827307217205776E-2</v>
      </c>
      <c r="CE173" s="281">
        <f t="shared" si="194"/>
        <v>9.490860535193435E-2</v>
      </c>
      <c r="CF173" s="281">
        <f t="shared" si="194"/>
        <v>0.15876326823640041</v>
      </c>
      <c r="CG173" s="281">
        <f t="shared" si="194"/>
        <v>0.17248207759741252</v>
      </c>
      <c r="CH173" s="281">
        <f t="shared" si="195"/>
        <v>0.22492685126809708</v>
      </c>
      <c r="CI173" s="281">
        <f t="shared" si="195"/>
        <v>0.22215548384091521</v>
      </c>
      <c r="CJ173" s="281">
        <f t="shared" si="195"/>
        <v>0.28690036933039287</v>
      </c>
      <c r="CK173" s="281">
        <f t="shared" si="195"/>
        <v>0.21017081344667132</v>
      </c>
      <c r="CL173" s="281">
        <f t="shared" si="195"/>
        <v>0.1979877147694753</v>
      </c>
      <c r="CM173" s="281">
        <f t="shared" si="195"/>
        <v>0.16522150199255425</v>
      </c>
      <c r="CN173" s="281">
        <f t="shared" si="195"/>
        <v>0.12836288418755393</v>
      </c>
      <c r="CO173" s="281">
        <f t="shared" si="195"/>
        <v>0.13786336512810582</v>
      </c>
      <c r="CP173" s="281">
        <f t="shared" si="195"/>
        <v>0.11713797676500315</v>
      </c>
      <c r="CQ173" s="281">
        <f t="shared" si="195"/>
        <v>6.394159048428194E-2</v>
      </c>
      <c r="CR173" s="281">
        <f t="shared" si="196"/>
        <v>4.732532059139638E-2</v>
      </c>
      <c r="CS173" s="281">
        <f t="shared" si="196"/>
        <v>2.9162487011110239E-2</v>
      </c>
      <c r="CT173" s="281">
        <f t="shared" si="196"/>
        <v>-6.6595237344369007E-4</v>
      </c>
      <c r="CU173" s="281">
        <f t="shared" si="196"/>
        <v>-6.769222128534147E-3</v>
      </c>
      <c r="CV173" s="281">
        <f t="shared" si="196"/>
        <v>-4.1218103973780118E-2</v>
      </c>
      <c r="CW173" s="281">
        <f t="shared" si="196"/>
        <v>-2.7882652646879391E-2</v>
      </c>
      <c r="CX173" s="281">
        <f t="shared" si="196"/>
        <v>-2.1384016395139316E-2</v>
      </c>
      <c r="CY173" s="281">
        <f t="shared" si="196"/>
        <v>-2.5451400596571139E-2</v>
      </c>
      <c r="CZ173" s="281">
        <f t="shared" si="196"/>
        <v>-4.5931065626884648E-2</v>
      </c>
      <c r="DA173" s="281">
        <f t="shared" si="196"/>
        <v>-3.8328055333654354E-2</v>
      </c>
      <c r="DB173" s="281">
        <f t="shared" si="197"/>
        <v>-3.7799095862484866E-2</v>
      </c>
      <c r="DC173" s="281">
        <f t="shared" si="197"/>
        <v>-1.8327131342187886E-2</v>
      </c>
      <c r="DD173" s="281">
        <f t="shared" si="197"/>
        <v>-1.7264006114591002E-2</v>
      </c>
      <c r="DE173" s="281">
        <f t="shared" si="197"/>
        <v>-1.4957610307283153E-2</v>
      </c>
      <c r="DF173" s="281">
        <f t="shared" si="197"/>
        <v>-8.8162936477959031E-3</v>
      </c>
      <c r="DG173" s="281">
        <f t="shared" si="197"/>
        <v>-1.2314173621081337E-2</v>
      </c>
      <c r="DH173" s="281">
        <f t="shared" si="197"/>
        <v>-1.6397180333977635E-2</v>
      </c>
      <c r="DI173" s="281">
        <f t="shared" si="197"/>
        <v>-9.054816045234837E-3</v>
      </c>
      <c r="DJ173" s="281">
        <f t="shared" si="197"/>
        <v>-1.9550649623727101E-2</v>
      </c>
      <c r="DK173" s="281">
        <f t="shared" si="197"/>
        <v>-4.2286014196009081E-3</v>
      </c>
      <c r="DL173" s="281">
        <f t="shared" si="198"/>
        <v>8.9457751323196444E-3</v>
      </c>
      <c r="DM173" s="281">
        <f t="shared" si="198"/>
        <v>-5.0105729044673808E-3</v>
      </c>
      <c r="DN173" s="281">
        <f t="shared" si="198"/>
        <v>1.1118857906924351E-2</v>
      </c>
      <c r="DO173" s="281">
        <f t="shared" si="198"/>
        <v>1.5867298449260714E-2</v>
      </c>
      <c r="DP173" s="281">
        <f t="shared" si="198"/>
        <v>6.0152474738386363E-3</v>
      </c>
      <c r="DQ173" s="281">
        <f t="shared" si="198"/>
        <v>8.6809105407190668E-3</v>
      </c>
      <c r="DR173" s="281">
        <f t="shared" si="198"/>
        <v>1.4185743908464721E-2</v>
      </c>
      <c r="DS173" s="281">
        <f t="shared" si="198"/>
        <v>1.7710432762730655E-2</v>
      </c>
      <c r="DT173" s="281">
        <f t="shared" si="198"/>
        <v>3.2965034699793838E-2</v>
      </c>
      <c r="DU173" s="281">
        <f t="shared" si="198"/>
        <v>3.973487960098443E-2</v>
      </c>
      <c r="DV173" s="281">
        <f t="shared" si="199"/>
        <v>3.8185561836242776E-2</v>
      </c>
      <c r="DW173" s="281">
        <f t="shared" si="199"/>
        <v>2.2096309724965568E-2</v>
      </c>
      <c r="DX173" s="281">
        <f t="shared" si="199"/>
        <v>2.2883712095511433E-2</v>
      </c>
      <c r="DY173" s="281">
        <f t="shared" si="199"/>
        <v>5.4049364781646014E-2</v>
      </c>
      <c r="DZ173" s="281">
        <f t="shared" si="199"/>
        <v>3.6970873618806799E-2</v>
      </c>
      <c r="EA173" s="281">
        <f t="shared" si="199"/>
        <v>2.6336482988185139E-2</v>
      </c>
      <c r="EB173" s="281">
        <f t="shared" si="199"/>
        <v>3.0060786188974786E-2</v>
      </c>
      <c r="EC173" s="281">
        <f t="shared" si="199"/>
        <v>2.600218364964535E-2</v>
      </c>
      <c r="ED173" s="281">
        <f t="shared" si="199"/>
        <v>1.4732725016751047E-2</v>
      </c>
      <c r="EE173" s="281">
        <f t="shared" si="199"/>
        <v>-7.3941892887008365E-4</v>
      </c>
      <c r="EF173" s="281">
        <f t="shared" si="200"/>
        <v>-1.2004936415052181E-2</v>
      </c>
      <c r="EG173" s="281">
        <f t="shared" si="200"/>
        <v>-2.4192241218268018E-2</v>
      </c>
      <c r="EH173" s="281">
        <f t="shared" si="200"/>
        <v>-1.8139491108605466E-2</v>
      </c>
      <c r="EI173" s="281">
        <f t="shared" si="200"/>
        <v>-1.7098533607944666E-2</v>
      </c>
      <c r="EJ173" s="281">
        <f t="shared" si="200"/>
        <v>-1.8266914289806868E-2</v>
      </c>
      <c r="EK173" s="281">
        <f t="shared" si="200"/>
        <v>-3.9526750370101671E-2</v>
      </c>
      <c r="EL173" s="281">
        <f t="shared" si="200"/>
        <v>-4.5665102104435751E-2</v>
      </c>
      <c r="EM173" s="281">
        <f t="shared" si="200"/>
        <v>-3.4144905737947151E-2</v>
      </c>
      <c r="EN173" s="281">
        <f t="shared" si="200"/>
        <v>-3.2781583375621315E-2</v>
      </c>
      <c r="EO173" s="281">
        <f t="shared" si="200"/>
        <v>-2.9886970959789982E-2</v>
      </c>
      <c r="EP173" s="281">
        <f t="shared" si="201"/>
        <v>-2.6007914335272941E-2</v>
      </c>
      <c r="EQ173" s="281">
        <f t="shared" si="201"/>
        <v>-1.014785092298931E-2</v>
      </c>
      <c r="ER173" s="281">
        <f t="shared" si="201"/>
        <v>-9.9959027578456761E-3</v>
      </c>
      <c r="ES173" s="281">
        <f t="shared" si="201"/>
        <v>-8.6942878577345173E-4</v>
      </c>
      <c r="ET173" s="281">
        <f t="shared" si="201"/>
        <v>-1.539032738809698E-2</v>
      </c>
      <c r="EU173" s="281">
        <f t="shared" si="201"/>
        <v>-6.4427810998225477E-3</v>
      </c>
      <c r="EV173" s="281">
        <f t="shared" si="201"/>
        <v>-9.0908823338615719E-3</v>
      </c>
      <c r="EW173" s="281">
        <f t="shared" si="201"/>
        <v>-4.0894356043685853E-4</v>
      </c>
      <c r="EX173" s="281">
        <f t="shared" si="201"/>
        <v>1.3088970213430695E-2</v>
      </c>
      <c r="EY173" s="281">
        <f t="shared" si="201"/>
        <v>4.1482396065428695E-4</v>
      </c>
      <c r="EZ173" s="281">
        <f t="shared" si="202"/>
        <v>8.5601466779428037E-3</v>
      </c>
      <c r="FA173" s="281">
        <f t="shared" si="202"/>
        <v>7.260654345158768E-3</v>
      </c>
      <c r="FB173" s="281">
        <f t="shared" si="202"/>
        <v>7.2813827839046663E-3</v>
      </c>
      <c r="FC173" s="281">
        <f t="shared" si="202"/>
        <v>8.6468816007025939E-3</v>
      </c>
      <c r="FD173" s="281">
        <f t="shared" si="202"/>
        <v>1.3309789762775859E-2</v>
      </c>
    </row>
    <row r="174" spans="1:160" s="12" customFormat="1" ht="15">
      <c r="A174" s="265"/>
      <c r="B174" s="280"/>
      <c r="C174" s="280"/>
      <c r="D174" s="280"/>
      <c r="E174" s="280"/>
      <c r="F174" s="280"/>
      <c r="G174" s="280"/>
      <c r="H174" s="280"/>
      <c r="I174" s="280"/>
      <c r="J174" s="280"/>
      <c r="K174" s="280"/>
      <c r="L174" s="280"/>
      <c r="M174" s="280"/>
      <c r="N174" s="280"/>
      <c r="O174" s="280"/>
      <c r="P174" s="280"/>
      <c r="Q174" s="280"/>
      <c r="R174" s="280"/>
      <c r="S174" s="280"/>
      <c r="T174" s="280"/>
      <c r="U174" s="280"/>
      <c r="V174" s="280"/>
      <c r="W174" s="280"/>
      <c r="X174" s="280"/>
      <c r="Y174" s="280"/>
      <c r="Z174" s="280"/>
      <c r="AA174" s="280"/>
      <c r="AB174" s="280"/>
      <c r="AC174" s="280"/>
      <c r="AD174" s="280"/>
      <c r="AE174" s="280"/>
      <c r="AF174" s="280"/>
      <c r="AG174" s="280"/>
      <c r="AH174" s="280"/>
      <c r="AI174" s="280"/>
      <c r="AJ174" s="280"/>
      <c r="AK174" s="280"/>
      <c r="AL174" s="280"/>
      <c r="AM174" s="280"/>
      <c r="AN174" s="280"/>
      <c r="AO174" s="280"/>
      <c r="AP174" s="280"/>
      <c r="AQ174" s="280"/>
      <c r="AR174" s="280"/>
      <c r="AS174" s="280"/>
      <c r="AT174" s="280"/>
      <c r="AU174" s="280"/>
      <c r="AV174" s="280"/>
      <c r="AW174" s="280"/>
      <c r="AX174" s="280"/>
      <c r="AY174" s="280"/>
      <c r="AZ174" s="280"/>
      <c r="BA174" s="280"/>
      <c r="BB174" s="280"/>
      <c r="BC174" s="280"/>
      <c r="BD174" s="280"/>
      <c r="BE174" s="280"/>
      <c r="BF174" s="280"/>
      <c r="BG174" s="280"/>
      <c r="BH174" s="280"/>
      <c r="BI174" s="280"/>
      <c r="BJ174" s="280"/>
      <c r="BK174" s="280"/>
      <c r="BL174" s="280"/>
      <c r="BM174" s="280"/>
      <c r="BN174" s="280"/>
      <c r="BO174" s="280"/>
      <c r="BP174" s="280"/>
      <c r="BQ174" s="280"/>
      <c r="BR174" s="280"/>
      <c r="BS174" s="280"/>
      <c r="BT174" s="280"/>
      <c r="BU174" s="280"/>
      <c r="BV174" s="280"/>
      <c r="BW174" s="280"/>
      <c r="BX174" s="280"/>
      <c r="BY174" s="280"/>
      <c r="BZ174" s="280"/>
      <c r="CA174" s="280"/>
      <c r="CB174" s="280"/>
      <c r="CC174" s="280"/>
      <c r="CD174" s="280"/>
      <c r="CE174" s="280"/>
      <c r="CF174" s="280"/>
      <c r="CG174" s="280"/>
      <c r="CH174" s="280"/>
      <c r="CI174" s="280"/>
      <c r="CJ174" s="280"/>
      <c r="CK174" s="280"/>
      <c r="CL174" s="280"/>
      <c r="CM174" s="280"/>
      <c r="CN174" s="280"/>
      <c r="CO174" s="280"/>
      <c r="CP174" s="280"/>
      <c r="CQ174" s="280"/>
      <c r="CR174" s="280"/>
      <c r="CS174" s="280"/>
      <c r="CT174" s="280"/>
      <c r="CU174" s="280"/>
      <c r="CV174" s="280"/>
      <c r="CW174" s="280"/>
      <c r="CX174" s="280"/>
      <c r="CY174" s="280"/>
      <c r="CZ174" s="280"/>
      <c r="DA174" s="280"/>
      <c r="DB174" s="280"/>
      <c r="DC174" s="280"/>
      <c r="DD174" s="280"/>
      <c r="DE174" s="280"/>
      <c r="DF174" s="280"/>
      <c r="DG174" s="280"/>
      <c r="DH174" s="280"/>
      <c r="DI174" s="280"/>
      <c r="DJ174" s="280"/>
      <c r="DK174" s="280"/>
      <c r="DL174" s="280"/>
      <c r="DM174" s="280"/>
      <c r="DN174" s="280"/>
      <c r="DO174" s="280"/>
      <c r="DP174" s="280"/>
      <c r="DQ174" s="280"/>
      <c r="DR174" s="280"/>
      <c r="DS174" s="280"/>
      <c r="DT174" s="280"/>
      <c r="DU174" s="280"/>
      <c r="DV174" s="280"/>
      <c r="DW174" s="280"/>
      <c r="DX174" s="280"/>
      <c r="DY174" s="280"/>
      <c r="DZ174" s="280"/>
      <c r="EA174" s="280"/>
      <c r="EB174" s="280"/>
      <c r="EC174" s="280"/>
      <c r="ED174" s="280"/>
      <c r="EE174" s="280"/>
      <c r="EF174" s="280"/>
      <c r="EG174" s="280"/>
      <c r="EH174" s="280"/>
      <c r="EI174" s="280"/>
      <c r="EJ174" s="280"/>
      <c r="EK174" s="280"/>
      <c r="EL174" s="280"/>
      <c r="EM174" s="280"/>
      <c r="EN174" s="280"/>
      <c r="EO174" s="280"/>
      <c r="EP174" s="280"/>
      <c r="EQ174" s="280"/>
      <c r="ER174" s="280"/>
      <c r="ES174" s="280"/>
      <c r="ET174" s="280"/>
      <c r="EU174" s="280"/>
      <c r="EV174" s="280"/>
      <c r="EW174" s="280"/>
      <c r="EX174" s="280"/>
      <c r="EY174" s="280"/>
      <c r="EZ174" s="280"/>
      <c r="FA174" s="280"/>
      <c r="FB174" s="280"/>
      <c r="FC174" s="280"/>
      <c r="FD174" s="280"/>
    </row>
    <row r="175" spans="1:160" s="12" customFormat="1" ht="15">
      <c r="A175" s="265" t="s">
        <v>42</v>
      </c>
      <c r="B175" s="281"/>
      <c r="C175" s="281"/>
      <c r="D175" s="281"/>
      <c r="E175" s="281"/>
      <c r="F175" s="281"/>
      <c r="G175" s="281"/>
      <c r="H175" s="281"/>
      <c r="I175" s="281"/>
      <c r="J175" s="281"/>
      <c r="K175" s="281"/>
      <c r="L175" s="281"/>
      <c r="M175" s="281"/>
      <c r="N175" s="281"/>
      <c r="O175" s="281"/>
      <c r="P175" s="281"/>
      <c r="Q175" s="281"/>
      <c r="R175" s="281"/>
      <c r="S175" s="281"/>
      <c r="T175" s="281"/>
      <c r="U175" s="281"/>
      <c r="V175" s="281"/>
      <c r="W175" s="281"/>
      <c r="X175" s="281"/>
      <c r="Y175" s="281"/>
      <c r="Z175" s="281">
        <f>Z157/N157-1</f>
        <v>6.8549295365507579E-3</v>
      </c>
      <c r="AA175" s="281">
        <f t="shared" ref="AA175:AA177" si="203">AA157/O157-1</f>
        <v>2.498259368951472E-2</v>
      </c>
      <c r="AB175" s="281">
        <f t="shared" ref="AB175:AB177" si="204">AB157/P157-1</f>
        <v>2.2462637590067391E-2</v>
      </c>
      <c r="AC175" s="281">
        <f t="shared" ref="AC175:AC177" si="205">AC157/Q157-1</f>
        <v>-2.8673325376828984E-3</v>
      </c>
      <c r="AD175" s="281">
        <f t="shared" ref="AD175:AD177" si="206">AD157/R157-1</f>
        <v>1.2063387577777585E-2</v>
      </c>
      <c r="AE175" s="281">
        <f t="shared" ref="AE175:AE177" si="207">AE157/S157-1</f>
        <v>1.6766295606186477E-2</v>
      </c>
      <c r="AF175" s="281">
        <f t="shared" ref="AF175:AF177" si="208">AF157/T157-1</f>
        <v>1.3301815900792713E-2</v>
      </c>
      <c r="AG175" s="281">
        <f t="shared" ref="AG175:AG177" si="209">AG157/U157-1</f>
        <v>2.1848727873310159E-2</v>
      </c>
      <c r="AH175" s="281">
        <f t="shared" ref="AH175:AH177" si="210">AH157/V157-1</f>
        <v>2.4956869378049751E-2</v>
      </c>
      <c r="AI175" s="281">
        <f t="shared" ref="AI175:AI177" si="211">AI157/W157-1</f>
        <v>2.306921694394215E-2</v>
      </c>
      <c r="AJ175" s="281">
        <f t="shared" ref="AJ175:AJ177" si="212">AJ157/X157-1</f>
        <v>2.270281346323566E-2</v>
      </c>
      <c r="AK175" s="281">
        <f t="shared" ref="AK175:AK177" si="213">AK157/Y157-1</f>
        <v>3.3964366883106001E-2</v>
      </c>
      <c r="AL175" s="281">
        <f t="shared" ref="AL175:AL177" si="214">AL157/Z157-1</f>
        <v>2.6926418028459187E-2</v>
      </c>
      <c r="AM175" s="281">
        <f t="shared" ref="AM175:AM177" si="215">AM157/AA157-1</f>
        <v>2.5064891977284454E-2</v>
      </c>
      <c r="AN175" s="281">
        <f t="shared" ref="AN175:AN177" si="216">AN157/AB157-1</f>
        <v>-5.1702739699232003E-3</v>
      </c>
      <c r="AO175" s="281">
        <f t="shared" ref="AO175:AO177" si="217">AO157/AC157-1</f>
        <v>1.5466689154219448E-2</v>
      </c>
      <c r="AP175" s="281">
        <f t="shared" ref="AP175:AP177" si="218">AP157/AD157-1</f>
        <v>4.7930556646902378E-3</v>
      </c>
      <c r="AQ175" s="281">
        <f t="shared" ref="AQ175:AQ177" si="219">AQ157/AE157-1</f>
        <v>5.8991852894592078E-3</v>
      </c>
      <c r="AR175" s="281">
        <f t="shared" ref="AR175:AR177" si="220">AR157/AF157-1</f>
        <v>-1.1424521969080059E-2</v>
      </c>
      <c r="AS175" s="281">
        <f t="shared" ref="AS175:AS177" si="221">AS157/AG157-1</f>
        <v>-1.4385921149051684E-2</v>
      </c>
      <c r="AT175" s="281">
        <f t="shared" ref="AT175:AT177" si="222">AT157/AH157-1</f>
        <v>-1.9013307431461679E-2</v>
      </c>
      <c r="AU175" s="281">
        <f t="shared" ref="AU175:AU177" si="223">AU157/AI157-1</f>
        <v>-1.543525537763335E-2</v>
      </c>
      <c r="AV175" s="281">
        <f t="shared" ref="AV175:AV177" si="224">AV157/AJ157-1</f>
        <v>-2.4263913174895513E-2</v>
      </c>
      <c r="AW175" s="281">
        <f t="shared" ref="AW175:AW177" si="225">AW157/AK157-1</f>
        <v>-4.7363975811471559E-2</v>
      </c>
      <c r="AX175" s="281">
        <f t="shared" ref="AX175:AX177" si="226">AX157/AL157-1</f>
        <v>-5.9268884075871275E-2</v>
      </c>
      <c r="AY175" s="281">
        <f t="shared" ref="AY175:AY177" si="227">AY157/AM157-1</f>
        <v>-0.10399713295623048</v>
      </c>
      <c r="AZ175" s="281">
        <f t="shared" ref="AZ175:AZ177" si="228">AZ157/AN157-1</f>
        <v>-0.12018364366128109</v>
      </c>
      <c r="BA175" s="281">
        <f t="shared" ref="BA175:BA177" si="229">BA157/AO157-1</f>
        <v>-0.13993617363518873</v>
      </c>
      <c r="BB175" s="281">
        <f t="shared" ref="BB175:BB177" si="230">BB157/AP157-1</f>
        <v>-0.15336902801970209</v>
      </c>
      <c r="BC175" s="281">
        <f t="shared" ref="BC175:BC177" si="231">BC157/AQ157-1</f>
        <v>-0.19924747080164462</v>
      </c>
      <c r="BD175" s="281">
        <f t="shared" ref="BD175:BD177" si="232">BD157/AR157-1</f>
        <v>-0.20039420650253381</v>
      </c>
      <c r="BE175" s="281">
        <f t="shared" ref="BE175:BE177" si="233">BE157/AS157-1</f>
        <v>-0.22443481493356632</v>
      </c>
      <c r="BF175" s="281">
        <f t="shared" ref="BF175:BF177" si="234">BF157/AT157-1</f>
        <v>-0.23532901466260125</v>
      </c>
      <c r="BG175" s="281">
        <f t="shared" ref="BG175:BG177" si="235">BG157/AU157-1</f>
        <v>-0.25680835837756155</v>
      </c>
      <c r="BH175" s="281">
        <f t="shared" ref="BH175:BH177" si="236">BH157/AV157-1</f>
        <v>-0.26329389414351967</v>
      </c>
      <c r="BI175" s="281">
        <f t="shared" ref="BI175:BI177" si="237">BI157/AW157-1</f>
        <v>-0.25092285260653358</v>
      </c>
      <c r="BJ175" s="281">
        <f t="shared" ref="BJ175:BJ177" si="238">BJ157/AX157-1</f>
        <v>-0.2219578481411707</v>
      </c>
      <c r="BK175" s="281">
        <f t="shared" ref="BK175:BK177" si="239">BK157/AY157-1</f>
        <v>-0.18182955017123348</v>
      </c>
      <c r="BL175" s="281">
        <f t="shared" ref="BL175:BL177" si="240">BL157/AZ157-1</f>
        <v>-0.13659918250050662</v>
      </c>
      <c r="BM175" s="281">
        <f t="shared" ref="BM175:BM177" si="241">BM157/BA157-1</f>
        <v>-0.10448600991077006</v>
      </c>
      <c r="BN175" s="281">
        <f t="shared" ref="BN175:BN177" si="242">BN157/BB157-1</f>
        <v>-7.282647196571046E-2</v>
      </c>
      <c r="BO175" s="281">
        <f t="shared" ref="BO175:BO177" si="243">BO157/BC157-1</f>
        <v>-2.0382805321938813E-2</v>
      </c>
      <c r="BP175" s="281">
        <f t="shared" ref="BP175:BP177" si="244">BP157/BD157-1</f>
        <v>9.3280314673211961E-3</v>
      </c>
      <c r="BQ175" s="281">
        <f t="shared" ref="BQ175:BQ177" si="245">BQ157/BE157-1</f>
        <v>4.7755621074025534E-2</v>
      </c>
      <c r="BR175" s="281">
        <f t="shared" ref="BR175:BR177" si="246">BR157/BF157-1</f>
        <v>6.8351237210874105E-2</v>
      </c>
      <c r="BS175" s="281">
        <f t="shared" ref="BS175:BS177" si="247">BS157/BG157-1</f>
        <v>0.10657173142491527</v>
      </c>
      <c r="BT175" s="281">
        <f t="shared" ref="BT175:BT177" si="248">BT157/BH157-1</f>
        <v>0.11106310026830823</v>
      </c>
      <c r="BU175" s="281">
        <f t="shared" ref="BU175:BU177" si="249">BU157/BI157-1</f>
        <v>0.11089164365635407</v>
      </c>
      <c r="BV175" s="281">
        <f t="shared" ref="BV175:BV177" si="250">BV157/BJ157-1</f>
        <v>9.5579796361072278E-2</v>
      </c>
      <c r="BW175" s="281">
        <f t="shared" ref="BW175:BW177" si="251">BW157/BK157-1</f>
        <v>8.3687120250998781E-2</v>
      </c>
      <c r="BX175" s="281">
        <f t="shared" ref="BX175:BX177" si="252">BX157/BL157-1</f>
        <v>7.0697009009736078E-2</v>
      </c>
      <c r="BY175" s="281">
        <f t="shared" ref="BY175:BY177" si="253">BY157/BM157-1</f>
        <v>5.1269393059178103E-2</v>
      </c>
      <c r="BZ175" s="281">
        <f t="shared" ref="BZ175:BZ177" si="254">BZ157/BN157-1</f>
        <v>3.8106608775461792E-2</v>
      </c>
      <c r="CA175" s="281">
        <f t="shared" ref="CA175:CA177" si="255">CA157/BO157-1</f>
        <v>1.4570905960361147E-2</v>
      </c>
      <c r="CB175" s="281">
        <f t="shared" ref="CB175:CB177" si="256">CB157/BP157-1</f>
        <v>2.4765212173549767E-2</v>
      </c>
      <c r="CC175" s="281">
        <f t="shared" ref="CC175:CC177" si="257">CC157/BQ157-1</f>
        <v>1.5071606610503885E-2</v>
      </c>
      <c r="CD175" s="281">
        <f t="shared" ref="CD175:CD177" si="258">CD157/BR157-1</f>
        <v>8.8249239546118741E-3</v>
      </c>
      <c r="CE175" s="281">
        <f t="shared" ref="CE175:CE177" si="259">CE157/BS157-1</f>
        <v>3.0804597814371171E-3</v>
      </c>
      <c r="CF175" s="281">
        <f t="shared" ref="CF175:CF177" si="260">CF157/BT157-1</f>
        <v>1.4413348552634542E-2</v>
      </c>
      <c r="CG175" s="281">
        <f t="shared" ref="CG175:CG177" si="261">CG157/BU157-1</f>
        <v>6.4101172138224527E-3</v>
      </c>
      <c r="CH175" s="281">
        <f t="shared" ref="CH175:CH177" si="262">CH157/BV157-1</f>
        <v>-7.2825842508116301E-3</v>
      </c>
      <c r="CI175" s="281">
        <f t="shared" ref="CI175:CI177" si="263">CI157/BW157-1</f>
        <v>-1.0002858091157529E-2</v>
      </c>
      <c r="CJ175" s="281">
        <f t="shared" ref="CJ175:CJ177" si="264">CJ157/BX157-1</f>
        <v>-2.0720658610631881E-2</v>
      </c>
      <c r="CK175" s="281">
        <f t="shared" ref="CK175:CK177" si="265">CK157/BY157-1</f>
        <v>-3.1174352763187696E-2</v>
      </c>
      <c r="CL175" s="281">
        <f t="shared" ref="CL175:CL177" si="266">CL157/BZ157-1</f>
        <v>-4.1557648597087771E-2</v>
      </c>
      <c r="CM175" s="281">
        <f t="shared" ref="CM175:CM177" si="267">CM157/CA157-1</f>
        <v>-1.5298218436668898E-2</v>
      </c>
      <c r="CN175" s="281">
        <f t="shared" ref="CN175:CN177" si="268">CN157/CB157-1</f>
        <v>-6.7740628540735814E-2</v>
      </c>
      <c r="CO175" s="281">
        <f t="shared" ref="CO175:CO177" si="269">CO157/CC157-1</f>
        <v>-7.559909936421827E-2</v>
      </c>
      <c r="CP175" s="281">
        <f t="shared" ref="CP175:CP177" si="270">CP157/CD157-1</f>
        <v>-7.1801111458360767E-2</v>
      </c>
      <c r="CQ175" s="281">
        <f t="shared" ref="CQ175:CQ177" si="271">CQ157/CE157-1</f>
        <v>-9.0658577007799446E-2</v>
      </c>
      <c r="CR175" s="281">
        <f t="shared" ref="CR175:CR177" si="272">CR157/CF157-1</f>
        <v>-9.4132208560960051E-2</v>
      </c>
      <c r="CS175" s="281">
        <f t="shared" ref="CS175:CS177" si="273">CS157/CG157-1</f>
        <v>-9.4733361029944785E-2</v>
      </c>
      <c r="CT175" s="281">
        <f t="shared" ref="CT175:CT177" si="274">CT157/CH157-1</f>
        <v>-8.9741776745435264E-2</v>
      </c>
      <c r="CU175" s="281">
        <f t="shared" ref="CU175:CU177" si="275">CU157/CI157-1</f>
        <v>-8.9264470227236381E-2</v>
      </c>
      <c r="CV175" s="281">
        <f t="shared" ref="CV175:CV177" si="276">CV157/CJ157-1</f>
        <v>-9.1298591251334438E-2</v>
      </c>
      <c r="CW175" s="281">
        <f t="shared" ref="CW175:CW177" si="277">CW157/CK157-1</f>
        <v>-8.9848442254142347E-2</v>
      </c>
      <c r="CX175" s="281">
        <f t="shared" ref="CX175:CX177" si="278">CX157/CL157-1</f>
        <v>-7.8965702583342789E-2</v>
      </c>
      <c r="CY175" s="281">
        <f t="shared" ref="CY175:CY177" si="279">CY157/CM157-1</f>
        <v>-8.2207702850286002E-2</v>
      </c>
      <c r="CZ175" s="281">
        <f t="shared" ref="CZ175:CZ177" si="280">CZ157/CN157-1</f>
        <v>-5.7170517769656981E-2</v>
      </c>
      <c r="DA175" s="281">
        <f t="shared" ref="DA175:DA177" si="281">DA157/CO157-1</f>
        <v>-4.4692485067786447E-2</v>
      </c>
      <c r="DB175" s="281">
        <f t="shared" ref="DB175:DB177" si="282">DB157/CP157-1</f>
        <v>-5.2964619695237469E-2</v>
      </c>
      <c r="DC175" s="281">
        <f t="shared" ref="DC175:DC177" si="283">DC157/CQ157-1</f>
        <v>-3.138682296854689E-2</v>
      </c>
      <c r="DD175" s="281">
        <f t="shared" ref="DD175:DD177" si="284">DD157/CR157-1</f>
        <v>-3.1276027100101689E-2</v>
      </c>
      <c r="DE175" s="281">
        <f t="shared" ref="DE175:DE177" si="285">DE157/CS157-1</f>
        <v>-2.0729398385488818E-2</v>
      </c>
      <c r="DF175" s="281">
        <f t="shared" ref="DF175:DF177" si="286">DF157/CT157-1</f>
        <v>-1.8130148735595708E-2</v>
      </c>
      <c r="DG175" s="281">
        <f t="shared" ref="DG175:DG177" si="287">DG157/CU157-1</f>
        <v>-1.9680594507032967E-2</v>
      </c>
      <c r="DH175" s="281">
        <f t="shared" ref="DH175:DH177" si="288">DH157/CV157-1</f>
        <v>-7.0033743096169498E-3</v>
      </c>
      <c r="DI175" s="281">
        <f t="shared" ref="DI175:DI177" si="289">DI157/CW157-1</f>
        <v>1.1907342763418871E-2</v>
      </c>
      <c r="DJ175" s="281">
        <f t="shared" ref="DJ175:DJ177" si="290">DJ157/CX157-1</f>
        <v>1.4479558816855365E-2</v>
      </c>
      <c r="DK175" s="281">
        <f t="shared" ref="DK175:DK177" si="291">DK157/CY157-1</f>
        <v>-2.836317163453117E-3</v>
      </c>
      <c r="DL175" s="281">
        <f t="shared" ref="DL175:DL177" si="292">DL157/CZ157-1</f>
        <v>7.0219209272497363E-3</v>
      </c>
      <c r="DM175" s="281">
        <f t="shared" ref="DM175:DM177" si="293">DM157/DA157-1</f>
        <v>9.2996021473883417E-3</v>
      </c>
      <c r="DN175" s="281">
        <f t="shared" ref="DN175:DN177" si="294">DN157/DB157-1</f>
        <v>2.5248528146060378E-2</v>
      </c>
      <c r="DO175" s="281">
        <f t="shared" ref="DO175:DO177" si="295">DO157/DC157-1</f>
        <v>2.1764772521466025E-2</v>
      </c>
      <c r="DP175" s="281">
        <f t="shared" ref="DP175:DP177" si="296">DP157/DD157-1</f>
        <v>3.1682779359631041E-2</v>
      </c>
      <c r="DQ175" s="281">
        <f t="shared" ref="DQ175:DQ177" si="297">DQ157/DE157-1</f>
        <v>3.087247646514113E-2</v>
      </c>
      <c r="DR175" s="281">
        <f t="shared" ref="DR175:DR177" si="298">DR157/DF157-1</f>
        <v>4.3000393477542254E-2</v>
      </c>
      <c r="DS175" s="281">
        <f t="shared" ref="DS175:DS177" si="299">DS157/DG157-1</f>
        <v>4.7468521536983221E-2</v>
      </c>
      <c r="DT175" s="281">
        <f t="shared" ref="DT175:DT177" si="300">DT157/DH157-1</f>
        <v>4.6557931123085261E-2</v>
      </c>
      <c r="DU175" s="281">
        <f t="shared" ref="DU175:DU177" si="301">DU157/DI157-1</f>
        <v>4.705904885178458E-2</v>
      </c>
      <c r="DV175" s="281">
        <f t="shared" ref="DV175:DV177" si="302">DV157/DJ157-1</f>
        <v>4.9138566069431455E-2</v>
      </c>
      <c r="DW175" s="281">
        <f t="shared" ref="DW175:DW177" si="303">DW157/DK157-1</f>
        <v>6.4600545581559476E-2</v>
      </c>
      <c r="DX175" s="281">
        <f t="shared" ref="DX175:DX177" si="304">DX157/DL157-1</f>
        <v>6.9613472590610126E-2</v>
      </c>
      <c r="DY175" s="281">
        <f t="shared" ref="DY175:DY177" si="305">DY157/DM157-1</f>
        <v>6.9262391105926024E-2</v>
      </c>
      <c r="DZ175" s="281">
        <f t="shared" ref="DZ175:DZ177" si="306">DZ157/DN157-1</f>
        <v>5.7886476199145775E-2</v>
      </c>
      <c r="EA175" s="281">
        <f t="shared" ref="EA175:EA177" si="307">EA157/DO157-1</f>
        <v>6.4482557473159119E-2</v>
      </c>
      <c r="EB175" s="281">
        <f t="shared" ref="EB175:EB177" si="308">EB157/DP157-1</f>
        <v>5.6936694668326737E-2</v>
      </c>
      <c r="EC175" s="281">
        <f t="shared" ref="EC175:EC177" si="309">EC157/DQ157-1</f>
        <v>6.4236573118360063E-2</v>
      </c>
      <c r="ED175" s="281">
        <f t="shared" ref="ED175:ED177" si="310">ED157/DR157-1</f>
        <v>6.3762354251721387E-2</v>
      </c>
      <c r="EE175" s="281">
        <f t="shared" ref="EE175:EE177" si="311">EE157/DS157-1</f>
        <v>6.3919135934536131E-2</v>
      </c>
      <c r="EF175" s="281">
        <f t="shared" ref="EF175:EF177" si="312">EF157/DT157-1</f>
        <v>6.8959741637057093E-2</v>
      </c>
      <c r="EG175" s="281">
        <f t="shared" ref="EG175:EG177" si="313">EG157/DU157-1</f>
        <v>5.2196559632516015E-2</v>
      </c>
      <c r="EH175" s="281">
        <f t="shared" ref="EH175:EH177" si="314">EH157/DV157-1</f>
        <v>5.6114567461367892E-2</v>
      </c>
      <c r="EI175" s="281">
        <f t="shared" ref="EI175:EI177" si="315">EI157/DW157-1</f>
        <v>5.1818814100807797E-2</v>
      </c>
      <c r="EJ175" s="281">
        <f t="shared" ref="EJ175:EJ177" si="316">EJ157/DX157-1</f>
        <v>4.4160896222469548E-2</v>
      </c>
      <c r="EK175" s="281">
        <f t="shared" ref="EK175:EK177" si="317">EK157/DY157-1</f>
        <v>3.8597917503055523E-2</v>
      </c>
      <c r="EL175" s="281">
        <f t="shared" ref="EL175:EL177" si="318">EL157/DZ157-1</f>
        <v>5.0268591850533451E-2</v>
      </c>
      <c r="EM175" s="281">
        <f t="shared" ref="EM175:EM177" si="319">EM157/EA157-1</f>
        <v>5.0828880664683718E-2</v>
      </c>
      <c r="EN175" s="281">
        <f t="shared" ref="EN175:EN177" si="320">EN157/EB157-1</f>
        <v>5.3643291930910886E-2</v>
      </c>
      <c r="EO175" s="281">
        <f t="shared" ref="EO175:EO177" si="321">EO157/EC157-1</f>
        <v>4.9451834830152475E-2</v>
      </c>
      <c r="EP175" s="281">
        <f t="shared" ref="EP175:EP177" si="322">EP157/ED157-1</f>
        <v>3.8840805778346699E-2</v>
      </c>
      <c r="EQ175" s="281">
        <f t="shared" ref="EQ175:EQ177" si="323">EQ157/EE157-1</f>
        <v>4.77136914215186E-2</v>
      </c>
      <c r="ER175" s="281">
        <f t="shared" ref="ER175:ER177" si="324">ER157/EF157-1</f>
        <v>3.9754665959726543E-2</v>
      </c>
      <c r="ES175" s="281">
        <f t="shared" ref="ES175:ES177" si="325">ES157/EG157-1</f>
        <v>6.0289629738654149E-2</v>
      </c>
      <c r="ET175" s="281">
        <f t="shared" ref="ET175:ET177" si="326">ET157/EH157-1</f>
        <v>4.2586579937436309E-2</v>
      </c>
      <c r="EU175" s="281">
        <f t="shared" ref="EU175:EU177" si="327">EU157/EI157-1</f>
        <v>5.0560470984992056E-2</v>
      </c>
      <c r="EV175" s="281">
        <f t="shared" ref="EV175:EV177" si="328">EV157/EJ157-1</f>
        <v>5.6198726388253961E-2</v>
      </c>
      <c r="EW175" s="281">
        <f t="shared" ref="EW175:EW177" si="329">EW157/EK157-1</f>
        <v>6.2386430266603732E-2</v>
      </c>
      <c r="EX175" s="281">
        <f t="shared" ref="EX175:EX177" si="330">EX157/EL157-1</f>
        <v>5.8849121449036534E-2</v>
      </c>
      <c r="EY175" s="281">
        <f t="shared" ref="EY175:EY177" si="331">EY157/EM157-1</f>
        <v>5.2586778118483002E-2</v>
      </c>
      <c r="EZ175" s="281">
        <f t="shared" ref="EZ175:EZ177" si="332">EZ157/EN157-1</f>
        <v>5.3861015838726933E-2</v>
      </c>
      <c r="FA175" s="281">
        <f t="shared" ref="FA175:FA177" si="333">FA157/EO157-1</f>
        <v>5.9618386785032396E-2</v>
      </c>
      <c r="FB175" s="281">
        <f t="shared" ref="FB175:FB177" si="334">FB157/EP157-1</f>
        <v>5.9776341605677796E-2</v>
      </c>
      <c r="FC175" s="281">
        <f t="shared" ref="FC175:FC177" si="335">FC157/EQ157-1</f>
        <v>5.4302236510554547E-2</v>
      </c>
      <c r="FD175" s="281">
        <f t="shared" ref="FD175:FD177" si="336">FD157/ER157-1</f>
        <v>5.7863622101691714E-2</v>
      </c>
    </row>
    <row r="176" spans="1:160" s="12" customFormat="1" ht="15">
      <c r="A176" s="265" t="s">
        <v>43</v>
      </c>
      <c r="B176" s="281"/>
      <c r="C176" s="281"/>
      <c r="D176" s="281"/>
      <c r="E176" s="281"/>
      <c r="F176" s="281"/>
      <c r="G176" s="281"/>
      <c r="H176" s="281"/>
      <c r="I176" s="281"/>
      <c r="J176" s="281"/>
      <c r="K176" s="281"/>
      <c r="L176" s="281"/>
      <c r="M176" s="281"/>
      <c r="N176" s="281"/>
      <c r="O176" s="281"/>
      <c r="P176" s="281"/>
      <c r="Q176" s="281"/>
      <c r="R176" s="281"/>
      <c r="S176" s="281"/>
      <c r="T176" s="281"/>
      <c r="U176" s="281"/>
      <c r="V176" s="281"/>
      <c r="W176" s="281"/>
      <c r="X176" s="281"/>
      <c r="Y176" s="281"/>
      <c r="Z176" s="281">
        <f>Z158/N158-1</f>
        <v>2.5836898010435316E-2</v>
      </c>
      <c r="AA176" s="281">
        <f t="shared" si="203"/>
        <v>4.5019323270305112E-2</v>
      </c>
      <c r="AB176" s="281">
        <f t="shared" si="204"/>
        <v>4.8936820867227393E-2</v>
      </c>
      <c r="AC176" s="281">
        <f t="shared" si="205"/>
        <v>4.0132807249234848E-2</v>
      </c>
      <c r="AD176" s="281">
        <f t="shared" si="206"/>
        <v>1.0172667580172101E-2</v>
      </c>
      <c r="AE176" s="281">
        <f t="shared" si="207"/>
        <v>1.2545219881034519E-2</v>
      </c>
      <c r="AF176" s="281">
        <f t="shared" si="208"/>
        <v>-1.3769429164526059E-2</v>
      </c>
      <c r="AG176" s="281">
        <f t="shared" si="209"/>
        <v>-1.369782307500611E-2</v>
      </c>
      <c r="AH176" s="281">
        <f t="shared" si="210"/>
        <v>-3.2829808068941868E-2</v>
      </c>
      <c r="AI176" s="281">
        <f t="shared" si="211"/>
        <v>-3.4255172810505274E-2</v>
      </c>
      <c r="AJ176" s="281">
        <f t="shared" si="212"/>
        <v>-1.1087109089238045E-2</v>
      </c>
      <c r="AK176" s="281">
        <f t="shared" si="213"/>
        <v>-1.7603546006908166E-2</v>
      </c>
      <c r="AL176" s="281">
        <f t="shared" si="214"/>
        <v>-3.5046215270942094E-2</v>
      </c>
      <c r="AM176" s="281">
        <f t="shared" si="215"/>
        <v>-5.597444663398865E-2</v>
      </c>
      <c r="AN176" s="281">
        <f t="shared" si="216"/>
        <v>-5.1543733951001647E-2</v>
      </c>
      <c r="AO176" s="281">
        <f t="shared" si="217"/>
        <v>-4.8322975159268977E-2</v>
      </c>
      <c r="AP176" s="281">
        <f t="shared" si="218"/>
        <v>-3.6163782865517802E-2</v>
      </c>
      <c r="AQ176" s="281">
        <f t="shared" si="219"/>
        <v>-3.4423507409402809E-2</v>
      </c>
      <c r="AR176" s="281">
        <f t="shared" si="220"/>
        <v>-9.4542616688815251E-3</v>
      </c>
      <c r="AS176" s="281">
        <f t="shared" si="221"/>
        <v>-7.817850630865153E-3</v>
      </c>
      <c r="AT176" s="281">
        <f t="shared" si="222"/>
        <v>-1.2343175916288529E-2</v>
      </c>
      <c r="AU176" s="281">
        <f t="shared" si="223"/>
        <v>-1.9706470677696486E-2</v>
      </c>
      <c r="AV176" s="281">
        <f t="shared" si="224"/>
        <v>-4.6406740402591629E-2</v>
      </c>
      <c r="AW176" s="281">
        <f t="shared" si="225"/>
        <v>-6.428516871061174E-2</v>
      </c>
      <c r="AX176" s="281">
        <f t="shared" si="226"/>
        <v>-5.4785644157558933E-2</v>
      </c>
      <c r="AY176" s="281">
        <f t="shared" si="227"/>
        <v>-4.1682061550056382E-2</v>
      </c>
      <c r="AZ176" s="281">
        <f t="shared" si="228"/>
        <v>-6.6174790190157151E-2</v>
      </c>
      <c r="BA176" s="281">
        <f t="shared" si="229"/>
        <v>-7.0195144288892175E-2</v>
      </c>
      <c r="BB176" s="281">
        <f t="shared" si="230"/>
        <v>-7.4288592019993049E-2</v>
      </c>
      <c r="BC176" s="281">
        <f t="shared" si="231"/>
        <v>-7.9368583562750894E-2</v>
      </c>
      <c r="BD176" s="281">
        <f t="shared" si="232"/>
        <v>-9.0318373688227149E-2</v>
      </c>
      <c r="BE176" s="281">
        <f t="shared" si="233"/>
        <v>-9.4140484090295073E-2</v>
      </c>
      <c r="BF176" s="281">
        <f t="shared" si="234"/>
        <v>-0.10772235491233906</v>
      </c>
      <c r="BG176" s="281">
        <f t="shared" si="235"/>
        <v>-0.10423673104684905</v>
      </c>
      <c r="BH176" s="281">
        <f t="shared" si="236"/>
        <v>-9.123477718138695E-2</v>
      </c>
      <c r="BI176" s="281">
        <f t="shared" si="237"/>
        <v>-6.1338622299756618E-2</v>
      </c>
      <c r="BJ176" s="281">
        <f t="shared" si="238"/>
        <v>-6.5546192212981191E-2</v>
      </c>
      <c r="BK176" s="281">
        <f t="shared" si="239"/>
        <v>-6.6705551626218051E-2</v>
      </c>
      <c r="BL176" s="281">
        <f t="shared" si="240"/>
        <v>-5.5826773163415222E-2</v>
      </c>
      <c r="BM176" s="281">
        <f t="shared" si="241"/>
        <v>-4.5024466204577229E-2</v>
      </c>
      <c r="BN176" s="281">
        <f t="shared" si="242"/>
        <v>-4.034885538642341E-2</v>
      </c>
      <c r="BO176" s="281">
        <f t="shared" si="243"/>
        <v>-2.8862616977290423E-2</v>
      </c>
      <c r="BP176" s="281">
        <f t="shared" si="244"/>
        <v>-1.7441871543519727E-2</v>
      </c>
      <c r="BQ176" s="281">
        <f t="shared" si="245"/>
        <v>-6.200760241054426E-3</v>
      </c>
      <c r="BR176" s="281">
        <f t="shared" si="246"/>
        <v>2.4142725362163331E-2</v>
      </c>
      <c r="BS176" s="281">
        <f t="shared" si="247"/>
        <v>3.0391836017823248E-2</v>
      </c>
      <c r="BT176" s="281">
        <f t="shared" si="248"/>
        <v>3.0658699467954076E-2</v>
      </c>
      <c r="BU176" s="281">
        <f t="shared" si="249"/>
        <v>2.1130633529053089E-2</v>
      </c>
      <c r="BV176" s="281">
        <f t="shared" si="250"/>
        <v>2.9911388673477202E-2</v>
      </c>
      <c r="BW176" s="281">
        <f t="shared" si="251"/>
        <v>2.3772231358971441E-2</v>
      </c>
      <c r="BX176" s="281">
        <f t="shared" si="252"/>
        <v>3.954635445214616E-2</v>
      </c>
      <c r="BY176" s="281">
        <f t="shared" si="253"/>
        <v>3.7905860598296703E-2</v>
      </c>
      <c r="BZ176" s="281">
        <f t="shared" si="254"/>
        <v>4.4997334369230035E-2</v>
      </c>
      <c r="CA176" s="281">
        <f t="shared" si="255"/>
        <v>4.2261135432621666E-2</v>
      </c>
      <c r="CB176" s="281">
        <f t="shared" si="256"/>
        <v>4.5471526838884335E-2</v>
      </c>
      <c r="CC176" s="281">
        <f t="shared" si="257"/>
        <v>3.5348425860661337E-2</v>
      </c>
      <c r="CD176" s="281">
        <f t="shared" si="258"/>
        <v>3.169277026959727E-2</v>
      </c>
      <c r="CE176" s="281">
        <f t="shared" si="259"/>
        <v>3.83684091350045E-2</v>
      </c>
      <c r="CF176" s="281">
        <f t="shared" si="260"/>
        <v>4.0581153678833859E-2</v>
      </c>
      <c r="CG176" s="281">
        <f t="shared" si="261"/>
        <v>3.8479669646111603E-2</v>
      </c>
      <c r="CH176" s="281">
        <f t="shared" si="262"/>
        <v>2.6086302873315148E-2</v>
      </c>
      <c r="CI176" s="281">
        <f t="shared" si="263"/>
        <v>4.0369416159152793E-2</v>
      </c>
      <c r="CJ176" s="281">
        <f t="shared" si="264"/>
        <v>2.1924507580258989E-2</v>
      </c>
      <c r="CK176" s="281">
        <f t="shared" si="265"/>
        <v>1.568242399104669E-2</v>
      </c>
      <c r="CL176" s="281">
        <f t="shared" si="266"/>
        <v>2.1923105380010632E-3</v>
      </c>
      <c r="CM176" s="281">
        <f t="shared" si="267"/>
        <v>-1.0365446727696348E-2</v>
      </c>
      <c r="CN176" s="281">
        <f t="shared" si="268"/>
        <v>-3.9374930893474547E-2</v>
      </c>
      <c r="CO176" s="281">
        <f t="shared" si="269"/>
        <v>-5.8658617105433519E-2</v>
      </c>
      <c r="CP176" s="281">
        <f t="shared" si="270"/>
        <v>-6.4943224378460229E-2</v>
      </c>
      <c r="CQ176" s="281">
        <f t="shared" si="271"/>
        <v>-9.224522190810247E-2</v>
      </c>
      <c r="CR176" s="281">
        <f t="shared" si="272"/>
        <v>-9.9859520266223245E-2</v>
      </c>
      <c r="CS176" s="281">
        <f t="shared" si="273"/>
        <v>-9.7094120736857858E-2</v>
      </c>
      <c r="CT176" s="281">
        <f t="shared" si="274"/>
        <v>-8.2262230325662267E-2</v>
      </c>
      <c r="CU176" s="281">
        <f t="shared" si="275"/>
        <v>-8.877181155495939E-2</v>
      </c>
      <c r="CV176" s="281">
        <f t="shared" si="276"/>
        <v>-8.7594992314463438E-2</v>
      </c>
      <c r="CW176" s="281">
        <f t="shared" si="277"/>
        <v>-8.4615001286517333E-2</v>
      </c>
      <c r="CX176" s="281">
        <f t="shared" si="278"/>
        <v>-8.2471584437532663E-2</v>
      </c>
      <c r="CY176" s="281">
        <f t="shared" si="279"/>
        <v>-7.6257824017841425E-2</v>
      </c>
      <c r="CZ176" s="281">
        <f t="shared" si="280"/>
        <v>-3.707311126943158E-2</v>
      </c>
      <c r="DA176" s="281">
        <f t="shared" si="281"/>
        <v>1.2744914710758337E-2</v>
      </c>
      <c r="DB176" s="281">
        <f t="shared" si="282"/>
        <v>1.479571841257532E-2</v>
      </c>
      <c r="DC176" s="281">
        <f t="shared" si="283"/>
        <v>5.4514189237006017E-2</v>
      </c>
      <c r="DD176" s="281">
        <f t="shared" si="284"/>
        <v>6.5684241475332694E-2</v>
      </c>
      <c r="DE176" s="281">
        <f t="shared" si="285"/>
        <v>6.2171716452721126E-2</v>
      </c>
      <c r="DF176" s="281">
        <f t="shared" si="286"/>
        <v>5.6093824565206729E-2</v>
      </c>
      <c r="DG176" s="281">
        <f t="shared" si="287"/>
        <v>5.819152123681115E-2</v>
      </c>
      <c r="DH176" s="281">
        <f t="shared" si="288"/>
        <v>6.5736552162140471E-2</v>
      </c>
      <c r="DI176" s="281">
        <f t="shared" si="289"/>
        <v>5.4320128347552066E-2</v>
      </c>
      <c r="DJ176" s="281">
        <f t="shared" si="290"/>
        <v>6.5403024410936261E-2</v>
      </c>
      <c r="DK176" s="281">
        <f t="shared" si="291"/>
        <v>7.4274209527522617E-2</v>
      </c>
      <c r="DL176" s="281">
        <f t="shared" si="292"/>
        <v>4.1919226030621592E-2</v>
      </c>
      <c r="DM176" s="281">
        <f t="shared" si="293"/>
        <v>3.2358964070794638E-2</v>
      </c>
      <c r="DN176" s="281">
        <f t="shared" si="294"/>
        <v>3.9140093857270797E-2</v>
      </c>
      <c r="DO176" s="281">
        <f t="shared" si="295"/>
        <v>2.4367293685643832E-2</v>
      </c>
      <c r="DP176" s="281">
        <f t="shared" si="296"/>
        <v>2.1996774130520258E-2</v>
      </c>
      <c r="DQ176" s="281">
        <f t="shared" si="297"/>
        <v>1.7999689538782171E-2</v>
      </c>
      <c r="DR176" s="281">
        <f t="shared" si="298"/>
        <v>1.1936137547930992E-2</v>
      </c>
      <c r="DS176" s="281">
        <f t="shared" si="299"/>
        <v>3.2336986536531942E-3</v>
      </c>
      <c r="DT176" s="281">
        <f t="shared" si="300"/>
        <v>-3.3641306352958367E-3</v>
      </c>
      <c r="DU176" s="281">
        <f t="shared" si="301"/>
        <v>1.0612797906531801E-2</v>
      </c>
      <c r="DV176" s="281">
        <f t="shared" si="302"/>
        <v>4.0308479969879407E-3</v>
      </c>
      <c r="DW176" s="281">
        <f t="shared" si="303"/>
        <v>-4.8463244226133462E-3</v>
      </c>
      <c r="DX176" s="281">
        <f t="shared" si="304"/>
        <v>3.808672610909003E-3</v>
      </c>
      <c r="DY176" s="281">
        <f t="shared" si="305"/>
        <v>-2.9879708431133745E-2</v>
      </c>
      <c r="DZ176" s="281">
        <f t="shared" si="306"/>
        <v>-3.7200334480797181E-2</v>
      </c>
      <c r="EA176" s="281">
        <f t="shared" si="307"/>
        <v>-4.4018413621732755E-2</v>
      </c>
      <c r="EB176" s="281">
        <f t="shared" si="308"/>
        <v>-4.7759457674760974E-2</v>
      </c>
      <c r="EC176" s="281">
        <f t="shared" si="309"/>
        <v>-4.6299352614870726E-2</v>
      </c>
      <c r="ED176" s="281">
        <f t="shared" si="310"/>
        <v>-4.7985347122105892E-2</v>
      </c>
      <c r="EE176" s="281">
        <f t="shared" si="311"/>
        <v>-4.612838377608508E-2</v>
      </c>
      <c r="EF176" s="281">
        <f t="shared" si="312"/>
        <v>-2.2717820503724506E-2</v>
      </c>
      <c r="EG176" s="281">
        <f t="shared" si="313"/>
        <v>-3.1326911599028007E-2</v>
      </c>
      <c r="EH176" s="281">
        <f t="shared" si="314"/>
        <v>-2.6142513030378178E-2</v>
      </c>
      <c r="EI176" s="281">
        <f t="shared" si="315"/>
        <v>-2.1925776557795817E-2</v>
      </c>
      <c r="EJ176" s="281">
        <f t="shared" si="316"/>
        <v>-2.9009238696838691E-2</v>
      </c>
      <c r="EK176" s="281">
        <f t="shared" si="317"/>
        <v>-1.6249602779220718E-2</v>
      </c>
      <c r="EL176" s="281">
        <f t="shared" si="318"/>
        <v>-1.4970675374955E-2</v>
      </c>
      <c r="EM176" s="281">
        <f t="shared" si="319"/>
        <v>-8.8148772703974254E-3</v>
      </c>
      <c r="EN176" s="281">
        <f t="shared" si="320"/>
        <v>-7.9003967044766199E-3</v>
      </c>
      <c r="EO176" s="281">
        <f t="shared" si="321"/>
        <v>5.1232288480917987E-4</v>
      </c>
      <c r="EP176" s="281">
        <f t="shared" si="322"/>
        <v>1.7986816516266435E-2</v>
      </c>
      <c r="EQ176" s="281">
        <f t="shared" si="323"/>
        <v>3.1329571741247841E-2</v>
      </c>
      <c r="ER176" s="281">
        <f t="shared" si="324"/>
        <v>-3.4151770892795197E-3</v>
      </c>
      <c r="ES176" s="281">
        <f t="shared" si="325"/>
        <v>8.601405995681155E-3</v>
      </c>
      <c r="ET176" s="281">
        <f t="shared" si="326"/>
        <v>4.0892128213685375E-3</v>
      </c>
      <c r="EU176" s="281">
        <f t="shared" si="327"/>
        <v>7.2159154733579811E-3</v>
      </c>
      <c r="EV176" s="281">
        <f t="shared" si="328"/>
        <v>2.5277725656581929E-2</v>
      </c>
      <c r="EW176" s="281">
        <f t="shared" si="329"/>
        <v>3.6156152546231723E-2</v>
      </c>
      <c r="EX176" s="281">
        <f t="shared" si="330"/>
        <v>3.7872033501158864E-2</v>
      </c>
      <c r="EY176" s="281">
        <f t="shared" si="331"/>
        <v>3.4501364882966623E-2</v>
      </c>
      <c r="EZ176" s="281">
        <f t="shared" si="332"/>
        <v>3.2872759662782025E-2</v>
      </c>
      <c r="FA176" s="281">
        <f t="shared" si="333"/>
        <v>3.0100996876956554E-2</v>
      </c>
      <c r="FB176" s="281">
        <f t="shared" si="334"/>
        <v>2.0542145893042596E-2</v>
      </c>
      <c r="FC176" s="281">
        <f t="shared" si="335"/>
        <v>2.4471908271110898E-3</v>
      </c>
      <c r="FD176" s="281">
        <f t="shared" si="336"/>
        <v>1.7660592242846107E-2</v>
      </c>
    </row>
    <row r="177" spans="1:160" s="12" customFormat="1" ht="15">
      <c r="A177" s="265" t="s">
        <v>45</v>
      </c>
      <c r="B177" s="281"/>
      <c r="C177" s="281"/>
      <c r="D177" s="281"/>
      <c r="E177" s="281"/>
      <c r="F177" s="281"/>
      <c r="G177" s="281"/>
      <c r="H177" s="281"/>
      <c r="I177" s="281"/>
      <c r="J177" s="281"/>
      <c r="K177" s="281"/>
      <c r="L177" s="281"/>
      <c r="M177" s="281"/>
      <c r="N177" s="281"/>
      <c r="O177" s="281"/>
      <c r="P177" s="281"/>
      <c r="Q177" s="281"/>
      <c r="R177" s="281"/>
      <c r="S177" s="281"/>
      <c r="T177" s="281"/>
      <c r="U177" s="281"/>
      <c r="V177" s="281"/>
      <c r="W177" s="281"/>
      <c r="X177" s="281"/>
      <c r="Y177" s="281"/>
      <c r="Z177" s="281">
        <f>Z159/N159-1</f>
        <v>2.4300888713080671E-2</v>
      </c>
      <c r="AA177" s="281">
        <f t="shared" si="203"/>
        <v>3.75962701144128E-3</v>
      </c>
      <c r="AB177" s="281">
        <f t="shared" si="204"/>
        <v>8.4816143302595126E-3</v>
      </c>
      <c r="AC177" s="281">
        <f t="shared" si="205"/>
        <v>6.8784288546068773E-3</v>
      </c>
      <c r="AD177" s="281">
        <f t="shared" si="206"/>
        <v>1.4569990882393746E-2</v>
      </c>
      <c r="AE177" s="281">
        <f t="shared" si="207"/>
        <v>5.336032703173732E-4</v>
      </c>
      <c r="AF177" s="281">
        <f t="shared" si="208"/>
        <v>8.7115407186255656E-3</v>
      </c>
      <c r="AG177" s="281">
        <f t="shared" si="209"/>
        <v>1.0240260979705429E-2</v>
      </c>
      <c r="AH177" s="281">
        <f t="shared" si="210"/>
        <v>7.7665354928342367E-3</v>
      </c>
      <c r="AI177" s="281">
        <f t="shared" si="211"/>
        <v>-4.8209616246708276E-4</v>
      </c>
      <c r="AJ177" s="281">
        <f t="shared" si="212"/>
        <v>8.5180105081872348E-4</v>
      </c>
      <c r="AK177" s="281">
        <f t="shared" si="213"/>
        <v>-6.8435007926415103E-4</v>
      </c>
      <c r="AL177" s="281">
        <f t="shared" si="214"/>
        <v>3.9759781310322317E-4</v>
      </c>
      <c r="AM177" s="281">
        <f t="shared" si="215"/>
        <v>1.318777759796963E-2</v>
      </c>
      <c r="AN177" s="281">
        <f t="shared" si="216"/>
        <v>-2.9421611265508796E-3</v>
      </c>
      <c r="AO177" s="281">
        <f t="shared" si="217"/>
        <v>-3.4391853696417174E-3</v>
      </c>
      <c r="AP177" s="281">
        <f t="shared" si="218"/>
        <v>-6.6368438268308294E-3</v>
      </c>
      <c r="AQ177" s="281">
        <f t="shared" si="219"/>
        <v>-4.078180663763864E-3</v>
      </c>
      <c r="AR177" s="281">
        <f t="shared" si="220"/>
        <v>-8.0385572920412818E-3</v>
      </c>
      <c r="AS177" s="281">
        <f t="shared" si="221"/>
        <v>-2.2942127020501357E-2</v>
      </c>
      <c r="AT177" s="281">
        <f t="shared" si="222"/>
        <v>-2.8771203850064264E-2</v>
      </c>
      <c r="AU177" s="281">
        <f t="shared" si="223"/>
        <v>-2.8941539574356523E-2</v>
      </c>
      <c r="AV177" s="281">
        <f t="shared" si="224"/>
        <v>-3.66497284577324E-2</v>
      </c>
      <c r="AW177" s="281">
        <f t="shared" si="225"/>
        <v>-4.2263346342058195E-2</v>
      </c>
      <c r="AX177" s="281">
        <f t="shared" si="226"/>
        <v>-6.0697613987803489E-2</v>
      </c>
      <c r="AY177" s="281">
        <f t="shared" si="227"/>
        <v>-8.4286689829239814E-2</v>
      </c>
      <c r="AZ177" s="281">
        <f t="shared" si="228"/>
        <v>-9.8725081125163205E-2</v>
      </c>
      <c r="BA177" s="281">
        <f t="shared" si="229"/>
        <v>-0.12116295649195774</v>
      </c>
      <c r="BB177" s="281">
        <f t="shared" si="230"/>
        <v>-0.14818137201501558</v>
      </c>
      <c r="BC177" s="281">
        <f t="shared" si="231"/>
        <v>-0.16480963873357768</v>
      </c>
      <c r="BD177" s="281">
        <f t="shared" si="232"/>
        <v>-0.18973784640630054</v>
      </c>
      <c r="BE177" s="281">
        <f t="shared" si="233"/>
        <v>-0.19548490572288024</v>
      </c>
      <c r="BF177" s="281">
        <f t="shared" si="234"/>
        <v>-0.19359404666216162</v>
      </c>
      <c r="BG177" s="281">
        <f t="shared" si="235"/>
        <v>-0.20251562690913461</v>
      </c>
      <c r="BH177" s="281">
        <f t="shared" si="236"/>
        <v>-0.21260644778220361</v>
      </c>
      <c r="BI177" s="281">
        <f t="shared" si="237"/>
        <v>-0.22807512000504448</v>
      </c>
      <c r="BJ177" s="281">
        <f t="shared" si="238"/>
        <v>-0.22050307658714607</v>
      </c>
      <c r="BK177" s="281">
        <f t="shared" si="239"/>
        <v>-0.19825687857330454</v>
      </c>
      <c r="BL177" s="281">
        <f t="shared" si="240"/>
        <v>-0.18455194542922304</v>
      </c>
      <c r="BM177" s="281">
        <f t="shared" si="241"/>
        <v>-0.16716426043020693</v>
      </c>
      <c r="BN177" s="281">
        <f t="shared" si="242"/>
        <v>-0.14575434586813674</v>
      </c>
      <c r="BO177" s="281">
        <f t="shared" si="243"/>
        <v>-0.13157248125454013</v>
      </c>
      <c r="BP177" s="281">
        <f t="shared" si="244"/>
        <v>-9.7410298732464651E-2</v>
      </c>
      <c r="BQ177" s="281">
        <f t="shared" si="245"/>
        <v>-7.314957296878577E-2</v>
      </c>
      <c r="BR177" s="281">
        <f t="shared" si="246"/>
        <v>-6.6550640515987691E-2</v>
      </c>
      <c r="BS177" s="281">
        <f t="shared" si="247"/>
        <v>-5.2556383986232746E-2</v>
      </c>
      <c r="BT177" s="281">
        <f t="shared" si="248"/>
        <v>-3.8462288525675126E-2</v>
      </c>
      <c r="BU177" s="281">
        <f t="shared" si="249"/>
        <v>-1.5059527214036916E-2</v>
      </c>
      <c r="BV177" s="281">
        <f t="shared" si="250"/>
        <v>7.1202758060695537E-4</v>
      </c>
      <c r="BW177" s="281">
        <f t="shared" si="251"/>
        <v>-6.8748662914256409E-3</v>
      </c>
      <c r="BX177" s="281">
        <f t="shared" si="252"/>
        <v>-1.0468676317328174E-2</v>
      </c>
      <c r="BY177" s="281">
        <f t="shared" si="253"/>
        <v>-1.2141937277584725E-2</v>
      </c>
      <c r="BZ177" s="281">
        <f t="shared" si="254"/>
        <v>-1.2145741900279949E-2</v>
      </c>
      <c r="CA177" s="281">
        <f t="shared" si="255"/>
        <v>-4.1641214873107124E-3</v>
      </c>
      <c r="CB177" s="281">
        <f t="shared" si="256"/>
        <v>-1.1950926658992445E-2</v>
      </c>
      <c r="CC177" s="281">
        <f t="shared" si="257"/>
        <v>-2.6435721463107908E-2</v>
      </c>
      <c r="CD177" s="281">
        <f t="shared" si="258"/>
        <v>-2.7335808611199108E-2</v>
      </c>
      <c r="CE177" s="281">
        <f t="shared" si="259"/>
        <v>-1.9666307972354358E-2</v>
      </c>
      <c r="CF177" s="281">
        <f t="shared" si="260"/>
        <v>-1.5749870831124557E-2</v>
      </c>
      <c r="CG177" s="281">
        <f t="shared" si="261"/>
        <v>-2.1800132692651686E-2</v>
      </c>
      <c r="CH177" s="281">
        <f t="shared" si="262"/>
        <v>-3.4371487887043362E-2</v>
      </c>
      <c r="CI177" s="281">
        <f t="shared" si="263"/>
        <v>-3.5430195001802445E-2</v>
      </c>
      <c r="CJ177" s="281">
        <f t="shared" si="264"/>
        <v>-3.4133605400727629E-2</v>
      </c>
      <c r="CK177" s="281">
        <f t="shared" si="265"/>
        <v>-3.6259249242548752E-2</v>
      </c>
      <c r="CL177" s="281">
        <f t="shared" si="266"/>
        <v>-3.8223738662800932E-2</v>
      </c>
      <c r="CM177" s="281">
        <f t="shared" si="267"/>
        <v>-5.2211656207916901E-2</v>
      </c>
      <c r="CN177" s="281">
        <f t="shared" si="268"/>
        <v>-5.7405489924155284E-2</v>
      </c>
      <c r="CO177" s="281">
        <f t="shared" si="269"/>
        <v>-6.4985725420732665E-2</v>
      </c>
      <c r="CP177" s="281">
        <f t="shared" si="270"/>
        <v>-6.438001378670255E-2</v>
      </c>
      <c r="CQ177" s="281">
        <f t="shared" si="271"/>
        <v>-8.6378040485685981E-2</v>
      </c>
      <c r="CR177" s="281">
        <f t="shared" si="272"/>
        <v>-9.2521952846820299E-2</v>
      </c>
      <c r="CS177" s="281">
        <f t="shared" si="273"/>
        <v>-9.3826698131624586E-2</v>
      </c>
      <c r="CT177" s="281">
        <f t="shared" si="274"/>
        <v>-9.748881235660678E-2</v>
      </c>
      <c r="CU177" s="281">
        <f t="shared" si="275"/>
        <v>-0.10223926260303107</v>
      </c>
      <c r="CV177" s="281">
        <f t="shared" si="276"/>
        <v>-0.1050065802472433</v>
      </c>
      <c r="CW177" s="281">
        <f t="shared" si="277"/>
        <v>-0.10241679117653402</v>
      </c>
      <c r="CX177" s="281">
        <f t="shared" si="278"/>
        <v>-9.6649965107899694E-2</v>
      </c>
      <c r="CY177" s="281">
        <f t="shared" si="279"/>
        <v>-9.2434523092763787E-2</v>
      </c>
      <c r="CZ177" s="281">
        <f t="shared" si="280"/>
        <v>-9.4773864627498483E-2</v>
      </c>
      <c r="DA177" s="281">
        <f t="shared" si="281"/>
        <v>-7.4724883002379006E-2</v>
      </c>
      <c r="DB177" s="281">
        <f t="shared" si="282"/>
        <v>-8.3762470951198709E-2</v>
      </c>
      <c r="DC177" s="281">
        <f t="shared" si="283"/>
        <v>-6.9966648836170098E-2</v>
      </c>
      <c r="DD177" s="281">
        <f t="shared" si="284"/>
        <v>-6.2051680439101142E-2</v>
      </c>
      <c r="DE177" s="281">
        <f t="shared" si="285"/>
        <v>-6.1718086027033436E-2</v>
      </c>
      <c r="DF177" s="281">
        <f t="shared" si="286"/>
        <v>-4.8811139799045944E-2</v>
      </c>
      <c r="DG177" s="281">
        <f t="shared" si="287"/>
        <v>-4.2539189258171239E-2</v>
      </c>
      <c r="DH177" s="281">
        <f t="shared" si="288"/>
        <v>-3.8028235940364974E-2</v>
      </c>
      <c r="DI177" s="281">
        <f t="shared" si="289"/>
        <v>-3.488890669779221E-2</v>
      </c>
      <c r="DJ177" s="281">
        <f t="shared" si="290"/>
        <v>-3.8317693874170167E-2</v>
      </c>
      <c r="DK177" s="281">
        <f t="shared" si="291"/>
        <v>-3.2943907413336415E-2</v>
      </c>
      <c r="DL177" s="281">
        <f t="shared" si="292"/>
        <v>-2.967188196179138E-2</v>
      </c>
      <c r="DM177" s="281">
        <f t="shared" si="293"/>
        <v>-4.5572889406222838E-2</v>
      </c>
      <c r="DN177" s="281">
        <f t="shared" si="294"/>
        <v>-3.8240625009022922E-2</v>
      </c>
      <c r="DO177" s="281">
        <f t="shared" si="295"/>
        <v>-3.667957256866361E-2</v>
      </c>
      <c r="DP177" s="281">
        <f t="shared" si="296"/>
        <v>-3.7822842168773962E-2</v>
      </c>
      <c r="DQ177" s="281">
        <f t="shared" si="297"/>
        <v>-1.7430174530884801E-2</v>
      </c>
      <c r="DR177" s="281">
        <f t="shared" si="298"/>
        <v>-1.8523443756811364E-2</v>
      </c>
      <c r="DS177" s="281">
        <f t="shared" si="299"/>
        <v>-1.5088522246672564E-2</v>
      </c>
      <c r="DT177" s="281">
        <f t="shared" si="300"/>
        <v>-4.6914854673929529E-3</v>
      </c>
      <c r="DU177" s="281">
        <f t="shared" si="301"/>
        <v>-3.5345849765044957E-3</v>
      </c>
      <c r="DV177" s="281">
        <f t="shared" si="302"/>
        <v>-1.5262753635174597E-3</v>
      </c>
      <c r="DW177" s="281">
        <f t="shared" si="303"/>
        <v>3.0579062070197338E-3</v>
      </c>
      <c r="DX177" s="281">
        <f t="shared" si="304"/>
        <v>1.0821364523558197E-2</v>
      </c>
      <c r="DY177" s="281">
        <f t="shared" si="305"/>
        <v>2.5691660284962614E-2</v>
      </c>
      <c r="DZ177" s="281">
        <f t="shared" si="306"/>
        <v>3.0242598345769256E-2</v>
      </c>
      <c r="EA177" s="281">
        <f t="shared" si="307"/>
        <v>3.2500847193746685E-2</v>
      </c>
      <c r="EB177" s="281">
        <f t="shared" si="308"/>
        <v>2.9210798141164673E-2</v>
      </c>
      <c r="EC177" s="281">
        <f t="shared" si="309"/>
        <v>4.7351899421566035E-3</v>
      </c>
      <c r="ED177" s="281">
        <f t="shared" si="310"/>
        <v>2.9630860654297209E-3</v>
      </c>
      <c r="EE177" s="281">
        <f t="shared" si="311"/>
        <v>-2.8323796184135386E-3</v>
      </c>
      <c r="EF177" s="281">
        <f t="shared" si="312"/>
        <v>-8.8260221178690923E-3</v>
      </c>
      <c r="EG177" s="281">
        <f t="shared" si="313"/>
        <v>-3.3591193179559609E-3</v>
      </c>
      <c r="EH177" s="281">
        <f t="shared" si="314"/>
        <v>3.2914610604997119E-3</v>
      </c>
      <c r="EI177" s="281">
        <f t="shared" si="315"/>
        <v>-2.2895212124690589E-3</v>
      </c>
      <c r="EJ177" s="281">
        <f t="shared" si="316"/>
        <v>1.5408811989403581E-4</v>
      </c>
      <c r="EK177" s="281">
        <f t="shared" si="317"/>
        <v>-9.6598094799873468E-3</v>
      </c>
      <c r="EL177" s="281">
        <f t="shared" si="318"/>
        <v>-5.5968136617261521E-3</v>
      </c>
      <c r="EM177" s="281">
        <f t="shared" si="319"/>
        <v>-8.8147376826294144E-3</v>
      </c>
      <c r="EN177" s="281">
        <f t="shared" si="320"/>
        <v>-1.0465700292875413E-3</v>
      </c>
      <c r="EO177" s="281">
        <f t="shared" si="321"/>
        <v>6.7540310510114665E-3</v>
      </c>
      <c r="EP177" s="281">
        <f t="shared" si="322"/>
        <v>1.470754994911383E-2</v>
      </c>
      <c r="EQ177" s="281">
        <f t="shared" si="323"/>
        <v>2.5611872296936289E-2</v>
      </c>
      <c r="ER177" s="281">
        <f t="shared" si="324"/>
        <v>1.9274522432745078E-2</v>
      </c>
      <c r="ES177" s="281">
        <f t="shared" si="325"/>
        <v>8.8032962000703652E-3</v>
      </c>
      <c r="ET177" s="281">
        <f t="shared" si="326"/>
        <v>2.2963348047178034E-2</v>
      </c>
      <c r="EU177" s="281">
        <f t="shared" si="327"/>
        <v>3.5841152554452194E-2</v>
      </c>
      <c r="EV177" s="281">
        <f t="shared" si="328"/>
        <v>3.819011111946824E-2</v>
      </c>
      <c r="EW177" s="281">
        <f t="shared" si="329"/>
        <v>5.4657167522930816E-2</v>
      </c>
      <c r="EX177" s="281">
        <f t="shared" si="330"/>
        <v>4.6668417747498969E-2</v>
      </c>
      <c r="EY177" s="281">
        <f t="shared" si="331"/>
        <v>5.8979499334169461E-2</v>
      </c>
      <c r="EZ177" s="281">
        <f t="shared" si="332"/>
        <v>5.9728538249302243E-2</v>
      </c>
      <c r="FA177" s="281">
        <f t="shared" si="333"/>
        <v>7.8856169801226894E-2</v>
      </c>
      <c r="FB177" s="281">
        <f t="shared" si="334"/>
        <v>7.1080708467993636E-2</v>
      </c>
      <c r="FC177" s="281">
        <f t="shared" si="335"/>
        <v>7.467581672776924E-2</v>
      </c>
      <c r="FD177" s="281">
        <f t="shared" si="336"/>
        <v>9.9366918628290613E-2</v>
      </c>
    </row>
    <row r="178" spans="1:160" s="12" customFormat="1" ht="15">
      <c r="A178" s="265" t="s">
        <v>44</v>
      </c>
      <c r="B178" s="281"/>
      <c r="C178" s="281"/>
      <c r="D178" s="281"/>
      <c r="E178" s="281"/>
      <c r="F178" s="281"/>
      <c r="G178" s="281"/>
      <c r="H178" s="281"/>
      <c r="I178" s="281"/>
      <c r="J178" s="281"/>
      <c r="K178" s="281"/>
      <c r="L178" s="281"/>
      <c r="M178" s="281"/>
      <c r="N178" s="281"/>
      <c r="O178" s="281"/>
      <c r="P178" s="281"/>
      <c r="Q178" s="281"/>
      <c r="R178" s="281"/>
      <c r="S178" s="281"/>
      <c r="T178" s="281"/>
      <c r="U178" s="281"/>
      <c r="V178" s="281"/>
      <c r="W178" s="281"/>
      <c r="X178" s="281"/>
      <c r="Y178" s="281"/>
      <c r="Z178" s="281">
        <f>Z160/N160-1</f>
        <v>2.7208369843480629E-2</v>
      </c>
      <c r="AA178" s="281">
        <f t="shared" ref="AA178:BF178" si="337">AA160/O160-1</f>
        <v>2.9494469907054066E-2</v>
      </c>
      <c r="AB178" s="281">
        <f t="shared" si="337"/>
        <v>2.4344864310509751E-2</v>
      </c>
      <c r="AC178" s="281">
        <f t="shared" si="337"/>
        <v>1.3641050038753599E-2</v>
      </c>
      <c r="AD178" s="281">
        <f t="shared" si="337"/>
        <v>1.6518531638668454E-2</v>
      </c>
      <c r="AE178" s="281">
        <f t="shared" si="337"/>
        <v>1.4921025969003576E-2</v>
      </c>
      <c r="AF178" s="281">
        <f t="shared" si="337"/>
        <v>2.9207681753227854E-2</v>
      </c>
      <c r="AG178" s="281">
        <f t="shared" si="337"/>
        <v>3.3133016825426909E-2</v>
      </c>
      <c r="AH178" s="281">
        <f t="shared" si="337"/>
        <v>3.1191692118424319E-2</v>
      </c>
      <c r="AI178" s="281">
        <f t="shared" si="337"/>
        <v>3.5919525737870384E-2</v>
      </c>
      <c r="AJ178" s="281">
        <f t="shared" si="337"/>
        <v>2.8837179387494194E-2</v>
      </c>
      <c r="AK178" s="281">
        <f t="shared" si="337"/>
        <v>2.0984363726602062E-2</v>
      </c>
      <c r="AL178" s="281">
        <f t="shared" si="337"/>
        <v>1.8612089128922316E-2</v>
      </c>
      <c r="AM178" s="281">
        <f t="shared" si="337"/>
        <v>2.5515063834903762E-2</v>
      </c>
      <c r="AN178" s="281">
        <f t="shared" si="337"/>
        <v>3.0948639906191122E-2</v>
      </c>
      <c r="AO178" s="281">
        <f t="shared" si="337"/>
        <v>2.5795502946551752E-2</v>
      </c>
      <c r="AP178" s="281">
        <f t="shared" si="337"/>
        <v>7.9493900323974742E-3</v>
      </c>
      <c r="AQ178" s="281">
        <f t="shared" si="337"/>
        <v>-2.3862834556293011E-3</v>
      </c>
      <c r="AR178" s="281">
        <f t="shared" si="337"/>
        <v>-3.3521142959146655E-2</v>
      </c>
      <c r="AS178" s="281">
        <f t="shared" si="337"/>
        <v>-5.9157289488655618E-2</v>
      </c>
      <c r="AT178" s="281">
        <f t="shared" si="337"/>
        <v>-6.8854332947777763E-2</v>
      </c>
      <c r="AU178" s="281">
        <f t="shared" si="337"/>
        <v>-8.8659097905242179E-2</v>
      </c>
      <c r="AV178" s="281">
        <f t="shared" si="337"/>
        <v>-0.10334553822129977</v>
      </c>
      <c r="AW178" s="281">
        <f t="shared" si="337"/>
        <v>-0.11740304109125099</v>
      </c>
      <c r="AX178" s="281">
        <f t="shared" si="337"/>
        <v>-0.162931392995874</v>
      </c>
      <c r="AY178" s="281">
        <f t="shared" si="337"/>
        <v>-0.20338946020649462</v>
      </c>
      <c r="AZ178" s="281">
        <f t="shared" si="337"/>
        <v>-0.22875695068121948</v>
      </c>
      <c r="BA178" s="281">
        <f t="shared" si="337"/>
        <v>-0.23864056951598356</v>
      </c>
      <c r="BB178" s="281">
        <f t="shared" si="337"/>
        <v>-0.25291205562873154</v>
      </c>
      <c r="BC178" s="281">
        <f t="shared" si="337"/>
        <v>-0.26226859679376391</v>
      </c>
      <c r="BD178" s="281">
        <f t="shared" si="337"/>
        <v>-0.25619386865639304</v>
      </c>
      <c r="BE178" s="281">
        <f t="shared" si="337"/>
        <v>-0.25670264657686948</v>
      </c>
      <c r="BF178" s="281">
        <f t="shared" si="337"/>
        <v>-0.27655046281208795</v>
      </c>
      <c r="BG178" s="281">
        <f t="shared" ref="BG178:CL178" si="338">BG160/AU160-1</f>
        <v>-0.27923056735553808</v>
      </c>
      <c r="BH178" s="281">
        <f t="shared" si="338"/>
        <v>-0.28041121116638523</v>
      </c>
      <c r="BI178" s="281">
        <f t="shared" si="338"/>
        <v>-0.26848530198031695</v>
      </c>
      <c r="BJ178" s="281">
        <f t="shared" si="338"/>
        <v>-0.21921702593663761</v>
      </c>
      <c r="BK178" s="281">
        <f t="shared" si="338"/>
        <v>-0.192673179928885</v>
      </c>
      <c r="BL178" s="281">
        <f t="shared" si="338"/>
        <v>-0.18793290933588425</v>
      </c>
      <c r="BM178" s="281">
        <f t="shared" si="338"/>
        <v>-0.18234750946630762</v>
      </c>
      <c r="BN178" s="281">
        <f t="shared" si="338"/>
        <v>-0.15139891704748265</v>
      </c>
      <c r="BO178" s="281">
        <f t="shared" si="338"/>
        <v>-0.13439213690642882</v>
      </c>
      <c r="BP178" s="281">
        <f t="shared" si="338"/>
        <v>-0.11390126268312706</v>
      </c>
      <c r="BQ178" s="281">
        <f t="shared" si="338"/>
        <v>-8.4523527766810269E-2</v>
      </c>
      <c r="BR178" s="281">
        <f t="shared" si="338"/>
        <v>-2.3558271893337035E-2</v>
      </c>
      <c r="BS178" s="281">
        <f t="shared" si="338"/>
        <v>-9.6686971780161057E-3</v>
      </c>
      <c r="BT178" s="281">
        <f t="shared" si="338"/>
        <v>1.0546440123433864E-2</v>
      </c>
      <c r="BU178" s="281">
        <f t="shared" si="338"/>
        <v>3.9126153583495249E-3</v>
      </c>
      <c r="BV178" s="281">
        <f t="shared" si="338"/>
        <v>-2.3648170269284119E-2</v>
      </c>
      <c r="BW178" s="281">
        <f t="shared" si="338"/>
        <v>-1.4401093455929992E-2</v>
      </c>
      <c r="BX178" s="281">
        <f t="shared" si="338"/>
        <v>2.1936178337254697E-2</v>
      </c>
      <c r="BY178" s="281">
        <f t="shared" si="338"/>
        <v>1.9787602747536992E-2</v>
      </c>
      <c r="BZ178" s="281">
        <f t="shared" si="338"/>
        <v>-2.0647983895785149E-3</v>
      </c>
      <c r="CA178" s="281">
        <f t="shared" si="338"/>
        <v>-1.4044072281935716E-2</v>
      </c>
      <c r="CB178" s="281">
        <f t="shared" si="338"/>
        <v>-5.2685144168123532E-2</v>
      </c>
      <c r="CC178" s="281">
        <f t="shared" si="338"/>
        <v>-8.3884615543431518E-2</v>
      </c>
      <c r="CD178" s="281">
        <f t="shared" si="338"/>
        <v>-0.13747505472565402</v>
      </c>
      <c r="CE178" s="281">
        <f t="shared" si="338"/>
        <v>-0.15379029427792279</v>
      </c>
      <c r="CF178" s="281">
        <f t="shared" si="338"/>
        <v>-0.1763474410822562</v>
      </c>
      <c r="CG178" s="281">
        <f t="shared" si="338"/>
        <v>-0.20313565220501939</v>
      </c>
      <c r="CH178" s="281">
        <f t="shared" si="338"/>
        <v>-0.21180119423789556</v>
      </c>
      <c r="CI178" s="281">
        <f t="shared" si="338"/>
        <v>-0.20669657028740829</v>
      </c>
      <c r="CJ178" s="281">
        <f t="shared" si="338"/>
        <v>-0.22321423796787931</v>
      </c>
      <c r="CK178" s="281">
        <f t="shared" si="338"/>
        <v>-0.22325017801230718</v>
      </c>
      <c r="CL178" s="281">
        <f t="shared" si="338"/>
        <v>-0.22708976654106583</v>
      </c>
      <c r="CM178" s="281">
        <f t="shared" ref="CM178:DR178" si="339">CM160/CA160-1</f>
        <v>-0.2209197224911722</v>
      </c>
      <c r="CN178" s="281">
        <f t="shared" si="339"/>
        <v>-0.18504626738891128</v>
      </c>
      <c r="CO178" s="281">
        <f t="shared" si="339"/>
        <v>-0.16489366036953279</v>
      </c>
      <c r="CP178" s="281">
        <f t="shared" si="339"/>
        <v>-0.13871530177866742</v>
      </c>
      <c r="CQ178" s="281">
        <f t="shared" si="339"/>
        <v>-0.13629722185429394</v>
      </c>
      <c r="CR178" s="281">
        <f t="shared" si="339"/>
        <v>-0.12102177644950107</v>
      </c>
      <c r="CS178" s="281">
        <f t="shared" si="339"/>
        <v>-7.360304255968364E-2</v>
      </c>
      <c r="CT178" s="281">
        <f t="shared" si="339"/>
        <v>-4.9867321320580027E-2</v>
      </c>
      <c r="CU178" s="281">
        <f t="shared" si="339"/>
        <v>-7.5436367436780949E-2</v>
      </c>
      <c r="CV178" s="281">
        <f t="shared" si="339"/>
        <v>-0.10467892020582636</v>
      </c>
      <c r="CW178" s="281">
        <f t="shared" si="339"/>
        <v>-0.11621385662229877</v>
      </c>
      <c r="CX178" s="281">
        <f t="shared" si="339"/>
        <v>-0.11244680416744379</v>
      </c>
      <c r="CY178" s="281">
        <f t="shared" si="339"/>
        <v>-0.1376177338179726</v>
      </c>
      <c r="CZ178" s="281">
        <f t="shared" si="339"/>
        <v>-0.176443946986096</v>
      </c>
      <c r="DA178" s="281">
        <f t="shared" si="339"/>
        <v>-0.20615844421683038</v>
      </c>
      <c r="DB178" s="281">
        <f t="shared" si="339"/>
        <v>-0.20988697759575481</v>
      </c>
      <c r="DC178" s="281">
        <f t="shared" si="339"/>
        <v>-0.1801904709947626</v>
      </c>
      <c r="DD178" s="281">
        <f t="shared" si="339"/>
        <v>-0.17813097926774468</v>
      </c>
      <c r="DE178" s="281">
        <f t="shared" si="339"/>
        <v>-0.17444777847002535</v>
      </c>
      <c r="DF178" s="281">
        <f t="shared" si="339"/>
        <v>-0.1576553221770628</v>
      </c>
      <c r="DG178" s="281">
        <f t="shared" si="339"/>
        <v>-0.13169114950326988</v>
      </c>
      <c r="DH178" s="281">
        <f t="shared" si="339"/>
        <v>-8.864595908718842E-2</v>
      </c>
      <c r="DI178" s="281">
        <f t="shared" si="339"/>
        <v>-5.6271832448632653E-2</v>
      </c>
      <c r="DJ178" s="281">
        <f t="shared" si="339"/>
        <v>-4.1513343122085766E-2</v>
      </c>
      <c r="DK178" s="281">
        <f t="shared" si="339"/>
        <v>-1.7232692857109377E-2</v>
      </c>
      <c r="DL178" s="281">
        <f t="shared" si="339"/>
        <v>7.7088700776366537E-3</v>
      </c>
      <c r="DM178" s="281">
        <f t="shared" si="339"/>
        <v>5.2559244343221234E-2</v>
      </c>
      <c r="DN178" s="281">
        <f t="shared" si="339"/>
        <v>4.7284531908395433E-2</v>
      </c>
      <c r="DO178" s="281">
        <f t="shared" si="339"/>
        <v>3.3884912097908559E-2</v>
      </c>
      <c r="DP178" s="281">
        <f t="shared" si="339"/>
        <v>5.8686602034651925E-2</v>
      </c>
      <c r="DQ178" s="281">
        <f t="shared" si="339"/>
        <v>3.5276669066435895E-2</v>
      </c>
      <c r="DR178" s="281">
        <f t="shared" si="339"/>
        <v>5.4640180588059195E-3</v>
      </c>
      <c r="DS178" s="281">
        <f t="shared" ref="DS178:EX178" si="340">DS160/DG160-1</f>
        <v>2.8033055349345748E-3</v>
      </c>
      <c r="DT178" s="281">
        <f t="shared" si="340"/>
        <v>-2.1140611928772812E-2</v>
      </c>
      <c r="DU178" s="281">
        <f t="shared" si="340"/>
        <v>-3.2232525707963755E-2</v>
      </c>
      <c r="DV178" s="281">
        <f t="shared" si="340"/>
        <v>-3.434701295070719E-2</v>
      </c>
      <c r="DW178" s="281">
        <f t="shared" si="340"/>
        <v>-2.6438049377404127E-3</v>
      </c>
      <c r="DX178" s="281">
        <f t="shared" si="340"/>
        <v>7.7800684805977571E-3</v>
      </c>
      <c r="DY178" s="281">
        <f t="shared" si="340"/>
        <v>-7.8498613462432143E-3</v>
      </c>
      <c r="DZ178" s="281">
        <f t="shared" si="340"/>
        <v>-2.9354266826964182E-3</v>
      </c>
      <c r="EA178" s="281">
        <f t="shared" si="340"/>
        <v>-2.3686369570919963E-2</v>
      </c>
      <c r="EB178" s="281">
        <f t="shared" si="340"/>
        <v>-5.5972613310799613E-2</v>
      </c>
      <c r="EC178" s="281">
        <f t="shared" si="340"/>
        <v>-3.6998400240293217E-2</v>
      </c>
      <c r="ED178" s="281">
        <f t="shared" si="340"/>
        <v>-2.7078533795842463E-2</v>
      </c>
      <c r="EE178" s="281">
        <f t="shared" si="340"/>
        <v>-3.6964181566347731E-2</v>
      </c>
      <c r="EF178" s="281">
        <f t="shared" si="340"/>
        <v>-1.1502347751932374E-2</v>
      </c>
      <c r="EG178" s="281">
        <f t="shared" si="340"/>
        <v>-2.2122761152469916E-2</v>
      </c>
      <c r="EH178" s="281">
        <f t="shared" si="340"/>
        <v>-1.1814689536392975E-2</v>
      </c>
      <c r="EI178" s="281">
        <f t="shared" si="340"/>
        <v>-3.6388062482076045E-2</v>
      </c>
      <c r="EJ178" s="281">
        <f t="shared" si="340"/>
        <v>-4.5186610642050651E-2</v>
      </c>
      <c r="EK178" s="281">
        <f t="shared" si="340"/>
        <v>-2.6586442188718862E-2</v>
      </c>
      <c r="EL178" s="281">
        <f t="shared" si="340"/>
        <v>-8.5149686739786068E-3</v>
      </c>
      <c r="EM178" s="281">
        <f t="shared" si="340"/>
        <v>3.7725420737173998E-2</v>
      </c>
      <c r="EN178" s="281">
        <f t="shared" si="340"/>
        <v>7.096882548297212E-2</v>
      </c>
      <c r="EO178" s="281">
        <f t="shared" si="340"/>
        <v>6.658161867901824E-2</v>
      </c>
      <c r="EP178" s="281">
        <f t="shared" si="340"/>
        <v>6.1003535936544617E-2</v>
      </c>
      <c r="EQ178" s="281">
        <f t="shared" si="340"/>
        <v>8.7259115966503931E-2</v>
      </c>
      <c r="ER178" s="281">
        <f t="shared" si="340"/>
        <v>6.0770617746356281E-2</v>
      </c>
      <c r="ES178" s="281">
        <f t="shared" si="340"/>
        <v>8.7338236373887046E-2</v>
      </c>
      <c r="ET178" s="281">
        <f t="shared" si="340"/>
        <v>8.3153732022396953E-2</v>
      </c>
      <c r="EU178" s="281">
        <f t="shared" si="340"/>
        <v>8.5032561286849218E-2</v>
      </c>
      <c r="EV178" s="281">
        <f t="shared" si="340"/>
        <v>0.10243903023785683</v>
      </c>
      <c r="EW178" s="281">
        <f t="shared" si="340"/>
        <v>0.10152164210430148</v>
      </c>
      <c r="EX178" s="281">
        <f t="shared" si="340"/>
        <v>9.9663244029564835E-2</v>
      </c>
      <c r="EY178" s="281">
        <f t="shared" ref="EY178:GD178" si="341">EY160/EM160-1</f>
        <v>7.4508556883355448E-2</v>
      </c>
      <c r="EZ178" s="281">
        <f t="shared" si="341"/>
        <v>6.7433926171466041E-2</v>
      </c>
      <c r="FA178" s="281">
        <f t="shared" si="341"/>
        <v>7.3629306258338412E-2</v>
      </c>
      <c r="FB178" s="281">
        <f t="shared" si="341"/>
        <v>0.10037095399034968</v>
      </c>
      <c r="FC178" s="281">
        <f t="shared" si="341"/>
        <v>6.8374053699487902E-2</v>
      </c>
      <c r="FD178" s="281">
        <f t="shared" si="341"/>
        <v>0.10693939807895925</v>
      </c>
    </row>
    <row r="179" spans="1:160" ht="13.5" thickBot="1">
      <c r="A179" s="291"/>
      <c r="B179" s="291"/>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291"/>
      <c r="Z179" s="291"/>
      <c r="AA179" s="291"/>
      <c r="AB179" s="291"/>
      <c r="AC179" s="291"/>
      <c r="AD179" s="291"/>
      <c r="AE179" s="291"/>
      <c r="AF179" s="291"/>
      <c r="AG179" s="291"/>
      <c r="AH179" s="291"/>
      <c r="AI179" s="291"/>
      <c r="AJ179" s="291"/>
      <c r="AK179" s="291"/>
      <c r="AL179" s="291"/>
      <c r="AM179" s="291"/>
      <c r="AN179" s="291"/>
      <c r="AO179" s="291"/>
      <c r="AP179" s="291"/>
      <c r="AQ179" s="291"/>
      <c r="AR179" s="291"/>
      <c r="AS179" s="291"/>
      <c r="AT179" s="291"/>
      <c r="AU179" s="291"/>
      <c r="AV179" s="291"/>
      <c r="AW179" s="291"/>
      <c r="AX179" s="291"/>
      <c r="AY179" s="291"/>
      <c r="AZ179" s="291"/>
      <c r="BA179" s="291"/>
      <c r="BB179" s="291"/>
      <c r="BC179" s="291"/>
      <c r="BD179" s="291"/>
      <c r="BE179" s="291"/>
      <c r="BF179" s="291"/>
      <c r="BG179" s="291"/>
      <c r="BH179" s="291"/>
      <c r="BI179" s="291"/>
      <c r="BJ179" s="291"/>
      <c r="BK179" s="291"/>
      <c r="BL179" s="291"/>
      <c r="BM179" s="291"/>
      <c r="BN179" s="291"/>
      <c r="BO179" s="291"/>
      <c r="BP179" s="291"/>
      <c r="BQ179" s="291"/>
      <c r="BR179" s="291"/>
      <c r="BS179" s="291"/>
      <c r="BT179" s="291"/>
      <c r="BU179" s="291"/>
      <c r="BV179" s="291"/>
      <c r="BW179" s="291"/>
      <c r="BX179" s="291"/>
      <c r="BY179" s="291"/>
      <c r="BZ179" s="291"/>
      <c r="CA179" s="292"/>
      <c r="CB179" s="292"/>
      <c r="CC179" s="292"/>
      <c r="CD179" s="292"/>
      <c r="CE179" s="292"/>
      <c r="CF179" s="292"/>
      <c r="CG179" s="292"/>
      <c r="CH179" s="292"/>
      <c r="CI179" s="292"/>
      <c r="CJ179" s="292"/>
      <c r="CK179" s="292"/>
      <c r="CL179" s="292"/>
      <c r="CM179" s="292"/>
      <c r="CN179" s="292"/>
      <c r="CO179" s="292"/>
      <c r="CP179" s="292"/>
      <c r="CQ179" s="292"/>
      <c r="CR179" s="292"/>
      <c r="CS179" s="292"/>
      <c r="CT179" s="292"/>
      <c r="CU179" s="292"/>
      <c r="CV179" s="292"/>
      <c r="CW179" s="292"/>
      <c r="CX179" s="292"/>
      <c r="CY179" s="292"/>
      <c r="CZ179" s="292"/>
      <c r="DA179" s="292"/>
      <c r="DB179" s="292"/>
      <c r="DC179" s="292"/>
      <c r="DD179" s="292"/>
      <c r="DE179" s="292"/>
      <c r="DF179" s="292"/>
      <c r="DG179" s="292"/>
      <c r="DH179" s="292"/>
      <c r="DI179" s="292"/>
      <c r="DJ179" s="292"/>
      <c r="DK179" s="292"/>
      <c r="DL179" s="292"/>
      <c r="DM179" s="292"/>
      <c r="DN179" s="292"/>
      <c r="DO179" s="292"/>
      <c r="DP179" s="292"/>
      <c r="DQ179" s="292"/>
      <c r="DR179" s="292"/>
      <c r="DS179" s="292"/>
      <c r="DT179" s="292"/>
      <c r="DU179" s="292"/>
      <c r="DV179" s="292"/>
      <c r="DW179" s="292"/>
      <c r="DX179" s="291"/>
      <c r="DY179" s="291"/>
      <c r="DZ179" s="291"/>
      <c r="EA179" s="291"/>
      <c r="EB179" s="291"/>
      <c r="EC179" s="291"/>
      <c r="ED179" s="291"/>
      <c r="EE179" s="291"/>
      <c r="EF179" s="291"/>
      <c r="EG179" s="291"/>
      <c r="EH179" s="291"/>
      <c r="EI179" s="291"/>
      <c r="EJ179" s="291"/>
      <c r="EK179" s="291"/>
      <c r="EL179" s="291"/>
      <c r="EM179" s="291"/>
      <c r="EN179" s="291"/>
      <c r="EO179" s="291"/>
      <c r="EP179" s="291"/>
      <c r="EQ179" s="291"/>
      <c r="ER179" s="291"/>
      <c r="ES179" s="291"/>
      <c r="ET179" s="291"/>
      <c r="EU179" s="291"/>
      <c r="EV179" s="291"/>
      <c r="EW179" s="291"/>
      <c r="EX179" s="291"/>
      <c r="EY179" s="291"/>
      <c r="EZ179" s="291"/>
      <c r="FA179" s="291"/>
      <c r="FB179" s="291"/>
      <c r="FC179" s="291"/>
      <c r="FD179" s="291"/>
    </row>
  </sheetData>
  <printOptions horizontalCentered="1" verticalCentered="1"/>
  <pageMargins left="0.35433070866141736" right="0.39370078740157483" top="0.31496062992125984" bottom="0" header="0" footer="0"/>
  <pageSetup paperSize="9" scale="65" fitToWidth="2" pageOrder="overThenDown" orientation="landscape" r:id="rId1"/>
  <headerFooter alignWithMargins="0">
    <oddFooter>&amp;L&amp;D&amp;R&amp;F</oddFooter>
  </headerFooter>
  <rowBreaks count="1" manualBreakCount="1">
    <brk id="98" max="16383" man="1"/>
  </rowBreaks>
  <colBreaks count="2" manualBreakCount="2">
    <brk id="61" max="1048575" man="1"/>
    <brk id="7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applyStyles="1"/>
    <pageSetUpPr fitToPage="1"/>
  </sheetPr>
  <dimension ref="A2:AG158"/>
  <sheetViews>
    <sheetView showGridLines="0" zoomScale="60" zoomScaleNormal="60" workbookViewId="0"/>
  </sheetViews>
  <sheetFormatPr defaultColWidth="11.42578125" defaultRowHeight="22.5" customHeight="1"/>
  <cols>
    <col min="1" max="1" width="4" style="50" customWidth="1"/>
    <col min="2" max="3" width="4" style="34" customWidth="1"/>
    <col min="4" max="6" width="42.85546875" style="50" customWidth="1"/>
    <col min="7" max="18" width="20" style="50" customWidth="1"/>
    <col min="19" max="19" width="1.5703125" style="50" customWidth="1"/>
    <col min="20" max="20" width="1.7109375" style="50" customWidth="1"/>
    <col min="21" max="21" width="2.7109375" style="50" customWidth="1"/>
    <col min="22" max="16384" width="11.42578125" style="50"/>
  </cols>
  <sheetData>
    <row r="2" spans="1:30" ht="22.5" customHeight="1">
      <c r="A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row>
    <row r="3" spans="1:30" ht="22.5" customHeight="1">
      <c r="A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row>
    <row r="4" spans="1:30" ht="22.5" customHeight="1" thickBot="1">
      <c r="A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row>
    <row r="5" spans="1:30" s="34" customFormat="1" ht="22.5" customHeight="1" thickTop="1">
      <c r="B5" s="101"/>
      <c r="C5" s="102"/>
      <c r="D5" s="103"/>
      <c r="E5" s="104"/>
      <c r="F5" s="104"/>
      <c r="G5" s="104"/>
      <c r="H5" s="104"/>
      <c r="I5" s="102"/>
      <c r="J5" s="102"/>
      <c r="K5" s="102"/>
      <c r="L5" s="102"/>
      <c r="M5" s="104"/>
      <c r="N5" s="104"/>
      <c r="O5" s="104"/>
      <c r="P5" s="102"/>
      <c r="Q5" s="102"/>
      <c r="R5" s="102"/>
      <c r="S5" s="102"/>
      <c r="T5" s="105"/>
    </row>
    <row r="6" spans="1:30" s="34" customFormat="1" ht="22.5" customHeight="1">
      <c r="B6" s="106"/>
      <c r="C6" s="33"/>
      <c r="D6" s="51"/>
      <c r="E6" s="52"/>
      <c r="F6" s="52"/>
      <c r="G6" s="52"/>
      <c r="H6" s="52"/>
      <c r="I6" s="52"/>
      <c r="J6" s="52"/>
      <c r="K6" s="52"/>
      <c r="L6" s="52"/>
      <c r="M6" s="52"/>
      <c r="N6" s="52"/>
      <c r="O6" s="33"/>
      <c r="P6" s="334" t="s">
        <v>274</v>
      </c>
      <c r="Q6" s="335"/>
      <c r="R6" s="335"/>
      <c r="S6" s="53"/>
      <c r="T6" s="107"/>
    </row>
    <row r="7" spans="1:30" s="34" customFormat="1" ht="22.5" customHeight="1">
      <c r="B7" s="106"/>
      <c r="C7" s="33"/>
      <c r="D7" s="54"/>
      <c r="E7" s="52"/>
      <c r="F7" s="52"/>
      <c r="G7" s="52"/>
      <c r="H7" s="52"/>
      <c r="I7" s="52"/>
      <c r="J7" s="52"/>
      <c r="K7" s="52"/>
      <c r="L7" s="52"/>
      <c r="M7" s="52"/>
      <c r="N7" s="52"/>
      <c r="O7" s="52"/>
      <c r="P7" s="335"/>
      <c r="Q7" s="335"/>
      <c r="R7" s="335"/>
      <c r="S7" s="33"/>
      <c r="T7" s="107"/>
    </row>
    <row r="8" spans="1:30" s="34" customFormat="1" ht="22.5" customHeight="1">
      <c r="B8" s="106"/>
      <c r="C8" s="33"/>
      <c r="D8" s="54"/>
      <c r="E8" s="52"/>
      <c r="F8" s="52"/>
      <c r="G8" s="52"/>
      <c r="H8" s="52"/>
      <c r="I8" s="52"/>
      <c r="J8" s="52"/>
      <c r="K8" s="52"/>
      <c r="L8" s="52"/>
      <c r="M8" s="52"/>
      <c r="N8" s="52"/>
      <c r="O8" s="52"/>
      <c r="P8" s="33"/>
      <c r="Q8" s="33"/>
      <c r="R8" s="33"/>
      <c r="S8" s="33"/>
      <c r="T8" s="107"/>
    </row>
    <row r="9" spans="1:30" s="34" customFormat="1" ht="22.5" customHeight="1">
      <c r="B9" s="106"/>
      <c r="C9" s="336" t="s">
        <v>10</v>
      </c>
      <c r="D9" s="337"/>
      <c r="E9" s="337"/>
      <c r="F9" s="337"/>
      <c r="G9" s="337"/>
      <c r="H9" s="337"/>
      <c r="I9" s="337"/>
      <c r="J9" s="337"/>
      <c r="K9" s="337"/>
      <c r="L9" s="337"/>
      <c r="M9" s="337"/>
      <c r="N9" s="337"/>
      <c r="O9" s="337"/>
      <c r="P9" s="337"/>
      <c r="Q9" s="337"/>
      <c r="R9" s="337"/>
      <c r="S9" s="337"/>
      <c r="T9" s="107"/>
    </row>
    <row r="10" spans="1:30" s="34" customFormat="1" ht="22.5" customHeight="1">
      <c r="B10" s="106"/>
      <c r="C10" s="338"/>
      <c r="D10" s="338"/>
      <c r="E10" s="338"/>
      <c r="F10" s="338"/>
      <c r="G10" s="338"/>
      <c r="H10" s="338"/>
      <c r="I10" s="338"/>
      <c r="J10" s="338"/>
      <c r="K10" s="338"/>
      <c r="L10" s="338"/>
      <c r="M10" s="338"/>
      <c r="N10" s="338"/>
      <c r="O10" s="338"/>
      <c r="P10" s="338"/>
      <c r="Q10" s="338"/>
      <c r="R10" s="338"/>
      <c r="S10" s="338"/>
      <c r="T10" s="107"/>
    </row>
    <row r="11" spans="1:30" s="34" customFormat="1" ht="22.5" customHeight="1" thickBot="1">
      <c r="B11" s="106"/>
      <c r="C11" s="35"/>
      <c r="D11" s="339"/>
      <c r="E11" s="340"/>
      <c r="F11" s="340"/>
      <c r="G11" s="86"/>
      <c r="H11" s="86"/>
      <c r="I11" s="86"/>
      <c r="J11" s="86"/>
      <c r="K11" s="86"/>
      <c r="L11" s="86"/>
      <c r="M11" s="86"/>
      <c r="N11" s="86"/>
      <c r="O11" s="86"/>
      <c r="P11" s="87"/>
      <c r="Q11" s="87"/>
      <c r="R11" s="87"/>
      <c r="S11" s="35"/>
      <c r="T11" s="107"/>
    </row>
    <row r="12" spans="1:30" s="34" customFormat="1" ht="22.5" customHeight="1">
      <c r="B12" s="106"/>
      <c r="C12" s="33"/>
      <c r="D12" s="359"/>
      <c r="E12" s="359"/>
      <c r="F12" s="359"/>
      <c r="G12" s="359"/>
      <c r="H12" s="359"/>
      <c r="I12" s="359"/>
      <c r="J12" s="359"/>
      <c r="K12" s="359"/>
      <c r="L12" s="359"/>
      <c r="M12" s="359"/>
      <c r="N12" s="359"/>
      <c r="O12" s="359"/>
      <c r="P12" s="359"/>
      <c r="Q12" s="359"/>
      <c r="R12" s="359"/>
      <c r="S12" s="33"/>
      <c r="T12" s="107"/>
    </row>
    <row r="13" spans="1:30" s="34" customFormat="1" ht="22.5" customHeight="1">
      <c r="B13" s="106"/>
      <c r="C13" s="33"/>
      <c r="D13" s="417"/>
      <c r="E13" s="357"/>
      <c r="F13" s="357"/>
      <c r="G13" s="183"/>
      <c r="H13" s="183"/>
      <c r="I13" s="183"/>
      <c r="J13" s="183"/>
      <c r="K13" s="183"/>
      <c r="L13" s="183"/>
      <c r="M13" s="183"/>
      <c r="N13" s="183"/>
      <c r="O13" s="183"/>
      <c r="P13" s="184"/>
      <c r="Q13" s="184"/>
      <c r="R13" s="66"/>
      <c r="S13" s="33"/>
      <c r="T13" s="107"/>
    </row>
    <row r="14" spans="1:30" s="34" customFormat="1" ht="22.5" customHeight="1">
      <c r="B14" s="106"/>
      <c r="C14" s="33"/>
      <c r="D14" s="362" t="s">
        <v>276</v>
      </c>
      <c r="E14" s="416"/>
      <c r="F14" s="416"/>
      <c r="G14" s="416"/>
      <c r="H14" s="416"/>
      <c r="I14" s="191"/>
      <c r="J14" s="191"/>
      <c r="K14" s="191"/>
      <c r="L14" s="191"/>
      <c r="M14" s="191"/>
      <c r="N14" s="191"/>
      <c r="O14" s="191"/>
      <c r="P14" s="191"/>
      <c r="Q14" s="192"/>
      <c r="R14" s="193" t="s">
        <v>271</v>
      </c>
      <c r="S14" s="118"/>
      <c r="T14" s="107"/>
    </row>
    <row r="15" spans="1:30" s="34" customFormat="1" ht="22.5" customHeight="1">
      <c r="B15" s="106"/>
      <c r="C15" s="33"/>
      <c r="D15" s="417"/>
      <c r="E15" s="357"/>
      <c r="F15" s="357"/>
      <c r="G15" s="43"/>
      <c r="H15" s="43"/>
      <c r="I15" s="43"/>
      <c r="J15" s="43"/>
      <c r="K15" s="43"/>
      <c r="L15" s="43"/>
      <c r="M15" s="43"/>
      <c r="N15" s="43"/>
      <c r="O15" s="43"/>
      <c r="P15" s="43"/>
      <c r="Q15" s="184"/>
      <c r="R15" s="66"/>
      <c r="S15" s="184"/>
      <c r="T15" s="107"/>
    </row>
    <row r="16" spans="1:30" s="34" customFormat="1" ht="22.5" customHeight="1">
      <c r="B16" s="106"/>
      <c r="C16" s="33"/>
      <c r="D16" s="418" t="s">
        <v>0</v>
      </c>
      <c r="E16" s="365"/>
      <c r="F16" s="365"/>
      <c r="G16" s="373" t="s">
        <v>1</v>
      </c>
      <c r="H16" s="374"/>
      <c r="I16" s="374"/>
      <c r="J16" s="373" t="s">
        <v>272</v>
      </c>
      <c r="K16" s="373"/>
      <c r="L16" s="373"/>
      <c r="M16" s="373" t="s">
        <v>2</v>
      </c>
      <c r="N16" s="373"/>
      <c r="O16" s="373"/>
      <c r="P16" s="373" t="s">
        <v>3</v>
      </c>
      <c r="Q16" s="373"/>
      <c r="R16" s="400"/>
      <c r="S16" s="123"/>
      <c r="T16" s="107"/>
    </row>
    <row r="17" spans="1:33" s="34" customFormat="1" ht="22.5" customHeight="1">
      <c r="B17" s="106"/>
      <c r="C17" s="33"/>
      <c r="D17" s="419"/>
      <c r="E17" s="420"/>
      <c r="F17" s="420"/>
      <c r="G17" s="189">
        <v>2018</v>
      </c>
      <c r="H17" s="190">
        <v>2017</v>
      </c>
      <c r="I17" s="134" t="s">
        <v>4</v>
      </c>
      <c r="J17" s="189">
        <v>2018</v>
      </c>
      <c r="K17" s="190">
        <v>2017</v>
      </c>
      <c r="L17" s="134" t="s">
        <v>4</v>
      </c>
      <c r="M17" s="189">
        <v>2018</v>
      </c>
      <c r="N17" s="190">
        <v>2017</v>
      </c>
      <c r="O17" s="134" t="s">
        <v>5</v>
      </c>
      <c r="P17" s="189">
        <v>2018</v>
      </c>
      <c r="Q17" s="190">
        <v>2017</v>
      </c>
      <c r="R17" s="134" t="s">
        <v>55</v>
      </c>
      <c r="S17" s="119"/>
      <c r="T17" s="107"/>
    </row>
    <row r="18" spans="1:33" s="34" customFormat="1" ht="22.5" customHeight="1">
      <c r="B18" s="106"/>
      <c r="C18" s="33"/>
      <c r="D18" s="414" t="s">
        <v>72</v>
      </c>
      <c r="E18" s="415"/>
      <c r="F18" s="415"/>
      <c r="G18" s="57">
        <f>Sèrie!FD13</f>
        <v>342.31483800000001</v>
      </c>
      <c r="H18" s="82">
        <f>Sèrie!ER13</f>
        <v>350.38099999999997</v>
      </c>
      <c r="I18" s="56">
        <f>((G18-H18)/H18)*100</f>
        <v>-2.30211170126233</v>
      </c>
      <c r="J18" s="57">
        <f>SUM(Sèrie!FB13:FD13)</f>
        <v>753.82440400000007</v>
      </c>
      <c r="K18" s="82">
        <f>SUM(Sèrie!EP13:ER13)</f>
        <v>817.09899999999993</v>
      </c>
      <c r="L18" s="56">
        <f>((J18-K18)/K18)*100</f>
        <v>-7.7438102359689429</v>
      </c>
      <c r="M18" s="57">
        <f>SUM(Sèrie!FB13:FD13)</f>
        <v>753.82440400000007</v>
      </c>
      <c r="N18" s="82">
        <f>SUM(Sèrie!EP13:ER13)</f>
        <v>817.09899999999993</v>
      </c>
      <c r="O18" s="56">
        <f>((M18-N18)/N18)*100</f>
        <v>-7.7438102359689429</v>
      </c>
      <c r="P18" s="57">
        <f>SUM(Sèrie!ES13:FD13)</f>
        <v>2898.7464039999995</v>
      </c>
      <c r="Q18" s="82">
        <f>SUM(Sèrie!EG13:ER13)</f>
        <v>3320.7180000000003</v>
      </c>
      <c r="R18" s="56">
        <f>((P18-Q18)/Q18)*100</f>
        <v>-12.707239699366243</v>
      </c>
      <c r="S18" s="84"/>
      <c r="T18" s="107"/>
    </row>
    <row r="19" spans="1:33" s="34" customFormat="1" ht="22.5" customHeight="1">
      <c r="B19" s="106"/>
      <c r="C19" s="33"/>
      <c r="D19" s="414" t="s">
        <v>275</v>
      </c>
      <c r="E19" s="415"/>
      <c r="F19" s="415"/>
      <c r="G19" s="57">
        <f>Sèrie!FD14</f>
        <v>498.23293000000001</v>
      </c>
      <c r="H19" s="82">
        <f>Sèrie!ER14</f>
        <v>487.49272999999994</v>
      </c>
      <c r="I19" s="56">
        <f t="shared" ref="I19:I20" si="0">((G19-H19)/H19)*100</f>
        <v>2.2031508039104652</v>
      </c>
      <c r="J19" s="57">
        <f>SUM(Sèrie!FB14:FD14)</f>
        <v>1708.9690580000001</v>
      </c>
      <c r="K19" s="82">
        <f>SUM(Sèrie!EP14:ER14)</f>
        <v>1609.6120000000001</v>
      </c>
      <c r="L19" s="56">
        <f t="shared" ref="L19:L20" si="1">((J19-K19)/K19)*100</f>
        <v>6.1727334289257314</v>
      </c>
      <c r="M19" s="57">
        <f>SUM(Sèrie!FB14:FD14)</f>
        <v>1708.9690580000001</v>
      </c>
      <c r="N19" s="82">
        <f>SUM(Sèrie!EP14:ER14)</f>
        <v>1609.6120000000001</v>
      </c>
      <c r="O19" s="56">
        <f t="shared" ref="O19:O20" si="2">((M19-N19)/N19)*100</f>
        <v>6.1727334289257314</v>
      </c>
      <c r="P19" s="57">
        <f>SUM(Sèrie!ES14:FD14)</f>
        <v>8295.1501279999993</v>
      </c>
      <c r="Q19" s="82">
        <f>SUM(Sèrie!EG14:ER14)</f>
        <v>7358.8557000000001</v>
      </c>
      <c r="R19" s="56">
        <f t="shared" ref="R19:R20" si="3">((P19-Q19)/Q19)*100</f>
        <v>12.723369857626087</v>
      </c>
      <c r="S19" s="84"/>
      <c r="T19" s="107"/>
    </row>
    <row r="20" spans="1:33" s="34" customFormat="1" ht="22.5" customHeight="1">
      <c r="B20" s="106"/>
      <c r="C20" s="33"/>
      <c r="D20" s="414" t="s">
        <v>80</v>
      </c>
      <c r="E20" s="415"/>
      <c r="F20" s="415"/>
      <c r="G20" s="57">
        <f>Sèrie!FD20</f>
        <v>1556.4087770588235</v>
      </c>
      <c r="H20" s="82">
        <f>Sèrie!ER20</f>
        <v>2354.0039999999999</v>
      </c>
      <c r="I20" s="56">
        <f t="shared" si="0"/>
        <v>-33.882492253249211</v>
      </c>
      <c r="J20" s="57">
        <f>SUM(Sèrie!FB20:FD20)</f>
        <v>6046.5019929999999</v>
      </c>
      <c r="K20" s="82">
        <f>SUM(Sèrie!EP20:ER20)</f>
        <v>6825.5374117647052</v>
      </c>
      <c r="L20" s="56">
        <f t="shared" si="1"/>
        <v>-11.413539649228733</v>
      </c>
      <c r="M20" s="57">
        <f>SUM(Sèrie!FB20:FD20)</f>
        <v>6046.5019929999999</v>
      </c>
      <c r="N20" s="82">
        <f>SUM(Sèrie!EP20:ER20)</f>
        <v>6825.5374117647052</v>
      </c>
      <c r="O20" s="56">
        <f t="shared" si="2"/>
        <v>-11.413539649228733</v>
      </c>
      <c r="P20" s="57">
        <f>SUM(Sèrie!ES20:FD20)</f>
        <v>24476.279667117647</v>
      </c>
      <c r="Q20" s="82">
        <f>SUM(Sèrie!EG20:ER20)</f>
        <v>25029.179117647058</v>
      </c>
      <c r="R20" s="56">
        <f t="shared" si="3"/>
        <v>-2.209019512508037</v>
      </c>
      <c r="S20" s="84"/>
      <c r="T20" s="107"/>
    </row>
    <row r="21" spans="1:33" s="58" customFormat="1" ht="22.5" customHeight="1">
      <c r="B21" s="108"/>
      <c r="C21" s="120"/>
      <c r="D21" s="412" t="s">
        <v>81</v>
      </c>
      <c r="E21" s="380"/>
      <c r="F21" s="413"/>
      <c r="G21" s="146">
        <f>G18+G19+G20</f>
        <v>2396.9565450588234</v>
      </c>
      <c r="H21" s="287">
        <f>H18+H19+H20</f>
        <v>3191.8777299999997</v>
      </c>
      <c r="I21" s="147">
        <f>((G21-H21)/H21)*100</f>
        <v>-24.904499864447388</v>
      </c>
      <c r="J21" s="146">
        <f>J18+J19+J20</f>
        <v>8509.2954549999995</v>
      </c>
      <c r="K21" s="287">
        <f>K18+K19+K20</f>
        <v>9252.2484117647055</v>
      </c>
      <c r="L21" s="147">
        <f>((J21-K21)/K21)*100</f>
        <v>-8.0299719992386223</v>
      </c>
      <c r="M21" s="146">
        <f>M18+M19+M20</f>
        <v>8509.2954549999995</v>
      </c>
      <c r="N21" s="287">
        <f>N18+N19+N20</f>
        <v>9252.2484117647055</v>
      </c>
      <c r="O21" s="147">
        <f>((M21-N21)/N21)*100</f>
        <v>-8.0299719992386223</v>
      </c>
      <c r="P21" s="146">
        <f>P18+P19+P20</f>
        <v>35670.176199117646</v>
      </c>
      <c r="Q21" s="287">
        <f>Q18+Q19+Q20</f>
        <v>35708.752817647059</v>
      </c>
      <c r="R21" s="147">
        <f>((P21-Q21)/Q21)*100</f>
        <v>-0.10803126820589497</v>
      </c>
      <c r="S21" s="71"/>
      <c r="T21" s="109"/>
    </row>
    <row r="22" spans="1:33" s="58" customFormat="1" ht="22.5" customHeight="1">
      <c r="B22" s="108"/>
      <c r="C22" s="120"/>
      <c r="D22" s="318"/>
      <c r="E22" s="319"/>
      <c r="F22" s="319"/>
      <c r="G22" s="320"/>
      <c r="H22" s="320"/>
      <c r="I22" s="321"/>
      <c r="J22" s="320"/>
      <c r="K22" s="320"/>
      <c r="L22" s="321"/>
      <c r="M22" s="320"/>
      <c r="N22" s="320"/>
      <c r="O22" s="321"/>
      <c r="P22" s="320"/>
      <c r="Q22" s="320"/>
      <c r="R22" s="322"/>
      <c r="S22" s="71"/>
      <c r="T22" s="109"/>
    </row>
    <row r="23" spans="1:33" s="34" customFormat="1" ht="22.5" customHeight="1" thickBot="1">
      <c r="B23" s="106"/>
      <c r="C23" s="33"/>
      <c r="D23" s="405"/>
      <c r="E23" s="406"/>
      <c r="F23" s="406"/>
      <c r="G23" s="182"/>
      <c r="H23" s="182"/>
      <c r="I23" s="182"/>
      <c r="J23" s="182"/>
      <c r="K23" s="79"/>
      <c r="L23" s="79"/>
      <c r="M23" s="80"/>
      <c r="N23" s="80"/>
      <c r="O23" s="79"/>
      <c r="P23" s="79"/>
      <c r="Q23" s="79"/>
      <c r="R23" s="79"/>
      <c r="S23" s="32"/>
      <c r="T23" s="107"/>
    </row>
    <row r="24" spans="1:33" s="34" customFormat="1" ht="22.5" customHeight="1">
      <c r="B24" s="106"/>
      <c r="C24" s="33"/>
      <c r="D24" s="282"/>
      <c r="E24" s="309"/>
      <c r="F24" s="309"/>
      <c r="G24" s="282"/>
      <c r="H24" s="282"/>
      <c r="I24" s="282"/>
      <c r="J24" s="282"/>
      <c r="K24" s="316"/>
      <c r="L24" s="316"/>
      <c r="M24" s="317"/>
      <c r="N24" s="317"/>
      <c r="O24" s="316"/>
      <c r="P24" s="316"/>
      <c r="Q24" s="316"/>
      <c r="R24" s="316"/>
      <c r="S24" s="32"/>
      <c r="T24" s="107"/>
    </row>
    <row r="25" spans="1:33" s="34" customFormat="1" ht="22.5" customHeight="1">
      <c r="B25" s="106"/>
      <c r="C25" s="33"/>
      <c r="D25" s="411"/>
      <c r="E25" s="352"/>
      <c r="F25" s="352"/>
      <c r="G25" s="183"/>
      <c r="H25" s="183"/>
      <c r="I25" s="183"/>
      <c r="J25" s="183"/>
      <c r="K25" s="183"/>
      <c r="L25" s="183"/>
      <c r="M25" s="183"/>
      <c r="N25" s="183"/>
      <c r="O25" s="183"/>
      <c r="P25" s="184"/>
      <c r="Q25" s="184"/>
      <c r="R25" s="184"/>
      <c r="S25" s="33"/>
      <c r="T25" s="107"/>
    </row>
    <row r="26" spans="1:33" s="34" customFormat="1" ht="22.5" customHeight="1">
      <c r="B26" s="106"/>
      <c r="C26" s="33"/>
      <c r="D26" s="358"/>
      <c r="E26" s="342"/>
      <c r="F26" s="342"/>
      <c r="G26" s="341"/>
      <c r="H26" s="342"/>
      <c r="I26" s="342"/>
      <c r="J26" s="341"/>
      <c r="K26" s="342"/>
      <c r="L26" s="342"/>
      <c r="M26" s="341"/>
      <c r="N26" s="342"/>
      <c r="O26" s="342"/>
      <c r="P26" s="341"/>
      <c r="Q26" s="342"/>
      <c r="R26" s="343"/>
      <c r="S26" s="117"/>
      <c r="T26" s="107"/>
    </row>
    <row r="27" spans="1:33" ht="22.5" customHeight="1">
      <c r="A27" s="34"/>
      <c r="B27" s="106"/>
      <c r="C27" s="33"/>
      <c r="D27" s="362" t="s">
        <v>91</v>
      </c>
      <c r="E27" s="363"/>
      <c r="F27" s="363"/>
      <c r="G27" s="191"/>
      <c r="H27" s="191"/>
      <c r="I27" s="191"/>
      <c r="J27" s="191"/>
      <c r="K27" s="191"/>
      <c r="L27" s="191"/>
      <c r="M27" s="191"/>
      <c r="N27" s="270"/>
      <c r="O27" s="270"/>
      <c r="P27" s="270"/>
      <c r="Q27" s="270"/>
      <c r="R27" s="193" t="s">
        <v>271</v>
      </c>
      <c r="S27" s="118"/>
      <c r="T27" s="107"/>
      <c r="U27" s="34"/>
      <c r="V27" s="34"/>
      <c r="W27" s="34"/>
      <c r="X27" s="34"/>
      <c r="Y27" s="34"/>
      <c r="Z27" s="34"/>
      <c r="AA27" s="34"/>
      <c r="AB27" s="34"/>
      <c r="AC27" s="34"/>
      <c r="AD27" s="34"/>
      <c r="AE27" s="34"/>
      <c r="AF27" s="34"/>
      <c r="AG27" s="34"/>
    </row>
    <row r="28" spans="1:33" s="34" customFormat="1" ht="22.5" customHeight="1">
      <c r="B28" s="106"/>
      <c r="C28" s="33"/>
      <c r="D28" s="356"/>
      <c r="E28" s="357"/>
      <c r="F28" s="357"/>
      <c r="G28" s="69"/>
      <c r="H28" s="69"/>
      <c r="I28" s="47"/>
      <c r="J28" s="47"/>
      <c r="K28" s="47"/>
      <c r="L28" s="47"/>
      <c r="M28" s="47"/>
      <c r="N28" s="47"/>
      <c r="O28" s="47"/>
      <c r="P28" s="42"/>
      <c r="Q28" s="42"/>
      <c r="R28" s="66"/>
      <c r="S28" s="33"/>
      <c r="T28" s="107"/>
    </row>
    <row r="29" spans="1:33" s="34" customFormat="1" ht="22.5" customHeight="1">
      <c r="B29" s="106"/>
      <c r="C29" s="33"/>
      <c r="D29" s="364" t="s">
        <v>0</v>
      </c>
      <c r="E29" s="365"/>
      <c r="F29" s="365"/>
      <c r="G29" s="373" t="s">
        <v>1</v>
      </c>
      <c r="H29" s="373"/>
      <c r="I29" s="373"/>
      <c r="J29" s="373" t="s">
        <v>272</v>
      </c>
      <c r="K29" s="373"/>
      <c r="L29" s="373"/>
      <c r="M29" s="373" t="s">
        <v>2</v>
      </c>
      <c r="N29" s="373"/>
      <c r="O29" s="373"/>
      <c r="P29" s="373" t="s">
        <v>3</v>
      </c>
      <c r="Q29" s="373"/>
      <c r="R29" s="400"/>
      <c r="S29" s="100"/>
      <c r="T29" s="107"/>
    </row>
    <row r="30" spans="1:33" s="34" customFormat="1" ht="22.5" customHeight="1">
      <c r="B30" s="106"/>
      <c r="C30" s="33"/>
      <c r="D30" s="360"/>
      <c r="E30" s="361"/>
      <c r="F30" s="361"/>
      <c r="G30" s="189">
        <v>2018</v>
      </c>
      <c r="H30" s="190">
        <v>2017</v>
      </c>
      <c r="I30" s="187" t="s">
        <v>55</v>
      </c>
      <c r="J30" s="189">
        <v>2018</v>
      </c>
      <c r="K30" s="190">
        <v>2017</v>
      </c>
      <c r="L30" s="188" t="s">
        <v>55</v>
      </c>
      <c r="M30" s="189">
        <v>2018</v>
      </c>
      <c r="N30" s="190">
        <v>2017</v>
      </c>
      <c r="O30" s="129" t="s">
        <v>55</v>
      </c>
      <c r="P30" s="189">
        <v>2018</v>
      </c>
      <c r="Q30" s="190">
        <v>2017</v>
      </c>
      <c r="R30" s="129" t="s">
        <v>55</v>
      </c>
      <c r="S30" s="119"/>
      <c r="T30" s="107"/>
    </row>
    <row r="31" spans="1:33" s="34" customFormat="1" ht="22.5" customHeight="1">
      <c r="B31" s="106"/>
      <c r="C31" s="33"/>
      <c r="D31" s="366" t="s">
        <v>65</v>
      </c>
      <c r="E31" s="357"/>
      <c r="F31" s="357"/>
      <c r="G31" s="149"/>
      <c r="H31" s="40"/>
      <c r="I31" s="150"/>
      <c r="J31" s="151"/>
      <c r="K31" s="152"/>
      <c r="L31" s="152"/>
      <c r="M31" s="153"/>
      <c r="N31" s="154"/>
      <c r="O31" s="150"/>
      <c r="P31" s="155"/>
      <c r="Q31" s="40"/>
      <c r="R31" s="41"/>
      <c r="S31" s="95"/>
      <c r="T31" s="107"/>
    </row>
    <row r="32" spans="1:33" s="34" customFormat="1" ht="22.5" customHeight="1">
      <c r="B32" s="106"/>
      <c r="C32" s="33"/>
      <c r="D32" s="367" t="s">
        <v>66</v>
      </c>
      <c r="E32" s="357"/>
      <c r="F32" s="357"/>
      <c r="G32" s="156">
        <f>Sèrie!FD30</f>
        <v>2396.9565450588229</v>
      </c>
      <c r="H32" s="157">
        <f>Sèrie!ER30</f>
        <v>3191.8777299999997</v>
      </c>
      <c r="I32" s="158">
        <f>((G32-H32)/H32)*100</f>
        <v>-24.904499864447402</v>
      </c>
      <c r="J32" s="156">
        <f>SUM(Sèrie!FB30:FD30)</f>
        <v>8509.2954550000031</v>
      </c>
      <c r="K32" s="157">
        <f>SUM(Sèrie!EP30:ER30)</f>
        <v>9252.2484117647055</v>
      </c>
      <c r="L32" s="158">
        <f>((J32-K32)/K32)*100</f>
        <v>-8.0299719992385832</v>
      </c>
      <c r="M32" s="156">
        <f>SUM(Sèrie!FB30:FD30)</f>
        <v>8509.2954550000031</v>
      </c>
      <c r="N32" s="157">
        <f>SUM(Sèrie!EP30:ER30)</f>
        <v>9252.2484117647055</v>
      </c>
      <c r="O32" s="158">
        <f>((M32-N32)/N32)*100</f>
        <v>-8.0299719992385832</v>
      </c>
      <c r="P32" s="159">
        <f>SUM(Sèrie!ES30:FD30)</f>
        <v>35670.176199117646</v>
      </c>
      <c r="Q32" s="157">
        <f>SUM(Sèrie!EG30:ER30)</f>
        <v>35708.752817647059</v>
      </c>
      <c r="R32" s="158">
        <f>((P32-Q32)/Q32)*100</f>
        <v>-0.10803126820589497</v>
      </c>
      <c r="S32" s="84"/>
      <c r="T32" s="107"/>
    </row>
    <row r="33" spans="1:33" s="34" customFormat="1" ht="22.5" customHeight="1">
      <c r="B33" s="106"/>
      <c r="C33" s="33"/>
      <c r="D33" s="368" t="s">
        <v>67</v>
      </c>
      <c r="E33" s="357"/>
      <c r="F33" s="357"/>
      <c r="G33" s="57">
        <f>Sèrie!FD31</f>
        <v>94.227720000000019</v>
      </c>
      <c r="H33" s="82">
        <f>Sèrie!ER31</f>
        <v>110.3269375</v>
      </c>
      <c r="I33" s="56">
        <f t="shared" ref="I33:I40" si="4">((G33-H33)/H33)*100</f>
        <v>-14.59228169004508</v>
      </c>
      <c r="J33" s="57">
        <f>SUM(Sèrie!FB31:FD31)</f>
        <v>308.66223125000005</v>
      </c>
      <c r="K33" s="82">
        <f>SUM(Sèrie!EP31:ER31)</f>
        <v>328.18413249999998</v>
      </c>
      <c r="L33" s="56">
        <f t="shared" ref="L33:L40" si="5">((J33-K33)/K33)*100</f>
        <v>-5.9484598177518322</v>
      </c>
      <c r="M33" s="57">
        <f>SUM(Sèrie!FB31:FD31)</f>
        <v>308.66223125000005</v>
      </c>
      <c r="N33" s="82">
        <f>SUM(Sèrie!EP31:ER31)</f>
        <v>328.18413249999998</v>
      </c>
      <c r="O33" s="56">
        <f t="shared" ref="O33:O40" si="6">((M33-N33)/N33)*100</f>
        <v>-5.9484598177518322</v>
      </c>
      <c r="P33" s="160">
        <f>SUM(Sèrie!ES31:FD31)</f>
        <v>1323.9779912500003</v>
      </c>
      <c r="Q33" s="82">
        <f>SUM(Sèrie!EG31:ER31)</f>
        <v>1337.8412025</v>
      </c>
      <c r="R33" s="56">
        <f t="shared" ref="R33:R40" si="7">((P33-Q33)/Q33)*100</f>
        <v>-1.0362374266911338</v>
      </c>
      <c r="S33" s="84"/>
      <c r="T33" s="107"/>
    </row>
    <row r="34" spans="1:33" s="34" customFormat="1" ht="22.5" customHeight="1">
      <c r="B34" s="106"/>
      <c r="C34" s="33"/>
      <c r="D34" s="409" t="s">
        <v>68</v>
      </c>
      <c r="E34" s="357"/>
      <c r="F34" s="357"/>
      <c r="G34" s="57">
        <f>Sèrie!FD32</f>
        <v>2302.7288250588226</v>
      </c>
      <c r="H34" s="82">
        <f>Sèrie!ER32</f>
        <v>3081.5507924999997</v>
      </c>
      <c r="I34" s="56">
        <f t="shared" si="4"/>
        <v>-25.273702102743361</v>
      </c>
      <c r="J34" s="57">
        <f>SUM(Sèrie!FB32:FD32)</f>
        <v>8200.6332237500028</v>
      </c>
      <c r="K34" s="82">
        <f>SUM(Sèrie!EP32:ER32)</f>
        <v>8924.064279264705</v>
      </c>
      <c r="L34" s="56">
        <f t="shared" si="5"/>
        <v>-8.1065199989158874</v>
      </c>
      <c r="M34" s="57">
        <f>SUM(Sèrie!FB32:FD32)</f>
        <v>8200.6332237500028</v>
      </c>
      <c r="N34" s="82">
        <f>SUM(Sèrie!EP32:ER32)</f>
        <v>8924.064279264705</v>
      </c>
      <c r="O34" s="56">
        <f t="shared" si="6"/>
        <v>-8.1065199989158874</v>
      </c>
      <c r="P34" s="160">
        <f>SUM(Sèrie!ES32:FD32)</f>
        <v>34346.198207867652</v>
      </c>
      <c r="Q34" s="82">
        <f>SUM(Sèrie!EG32:ER32)</f>
        <v>34370.911615147059</v>
      </c>
      <c r="R34" s="56">
        <f t="shared" si="7"/>
        <v>-7.1902100113387477E-2</v>
      </c>
      <c r="S34" s="84"/>
      <c r="T34" s="107"/>
    </row>
    <row r="35" spans="1:33" s="34" customFormat="1" ht="22.5" customHeight="1">
      <c r="B35" s="106"/>
      <c r="C35" s="33"/>
      <c r="D35" s="368" t="s">
        <v>69</v>
      </c>
      <c r="E35" s="357"/>
      <c r="F35" s="357"/>
      <c r="G35" s="57">
        <f>Sèrie!FD33</f>
        <v>19.698436999999998</v>
      </c>
      <c r="H35" s="82">
        <f>Sèrie!ER33</f>
        <v>19.620999999999999</v>
      </c>
      <c r="I35" s="56">
        <f t="shared" si="4"/>
        <v>0.39466388053615903</v>
      </c>
      <c r="J35" s="57">
        <f>SUM(Sèrie!FB33:FD33)</f>
        <v>46.880549999999999</v>
      </c>
      <c r="K35" s="82">
        <f>SUM(Sèrie!EP33:ER33)</f>
        <v>65.396000000000001</v>
      </c>
      <c r="L35" s="56">
        <f t="shared" si="5"/>
        <v>-28.31281729769405</v>
      </c>
      <c r="M35" s="57">
        <f>SUM(Sèrie!FB33:FD33)</f>
        <v>46.880549999999999</v>
      </c>
      <c r="N35" s="82">
        <f>SUM(Sèrie!EP33:ER33)</f>
        <v>65.396000000000001</v>
      </c>
      <c r="O35" s="56">
        <f t="shared" si="6"/>
        <v>-28.31281729769405</v>
      </c>
      <c r="P35" s="161">
        <f>SUM(Sèrie!ES33:FD33)</f>
        <v>141.50454999999999</v>
      </c>
      <c r="Q35" s="82">
        <f>SUM(Sèrie!EG33:ER33)</f>
        <v>221.55900000000003</v>
      </c>
      <c r="R35" s="56">
        <f t="shared" si="7"/>
        <v>-36.132339467139687</v>
      </c>
      <c r="S35" s="84"/>
      <c r="T35" s="107"/>
    </row>
    <row r="36" spans="1:33" s="34" customFormat="1" ht="22.5" customHeight="1">
      <c r="B36" s="106"/>
      <c r="C36" s="33"/>
      <c r="D36" s="409" t="s">
        <v>70</v>
      </c>
      <c r="E36" s="357"/>
      <c r="F36" s="357"/>
      <c r="G36" s="57">
        <f>Sèrie!FD34</f>
        <v>2283.0303880588226</v>
      </c>
      <c r="H36" s="82">
        <f>Sèrie!ER34</f>
        <v>3061.9297924999996</v>
      </c>
      <c r="I36" s="56">
        <f t="shared" si="4"/>
        <v>-25.438186282031715</v>
      </c>
      <c r="J36" s="57">
        <f>SUM(Sèrie!FB34:FD34)</f>
        <v>8153.7526737500011</v>
      </c>
      <c r="K36" s="82">
        <f>SUM(Sèrie!EP34:ER34)</f>
        <v>8858.6682792647061</v>
      </c>
      <c r="L36" s="56">
        <f t="shared" si="5"/>
        <v>-7.9573541224552429</v>
      </c>
      <c r="M36" s="57">
        <f>SUM(Sèrie!FB34:FD34)</f>
        <v>8153.7526737500011</v>
      </c>
      <c r="N36" s="82">
        <f>SUM(Sèrie!EP34:ER34)</f>
        <v>8858.6682792647061</v>
      </c>
      <c r="O36" s="56">
        <f t="shared" si="6"/>
        <v>-7.9573541224552429</v>
      </c>
      <c r="P36" s="160">
        <f>SUM(Sèrie!ES34:FD34)</f>
        <v>34204.693657867654</v>
      </c>
      <c r="Q36" s="82">
        <f>SUM(Sèrie!EG34:ER34)</f>
        <v>34149.352615147058</v>
      </c>
      <c r="R36" s="56">
        <f t="shared" si="7"/>
        <v>0.16205590584475563</v>
      </c>
      <c r="S36" s="84"/>
      <c r="T36" s="107"/>
    </row>
    <row r="37" spans="1:33" s="34" customFormat="1" ht="22.5" customHeight="1">
      <c r="B37" s="106"/>
      <c r="C37" s="33"/>
      <c r="D37" s="366" t="s">
        <v>71</v>
      </c>
      <c r="E37" s="357"/>
      <c r="F37" s="357"/>
      <c r="G37" s="163">
        <f>Sèrie!FD35</f>
        <v>0</v>
      </c>
      <c r="H37" s="164">
        <f>Sèrie!ER35</f>
        <v>0</v>
      </c>
      <c r="I37" s="289" t="s">
        <v>75</v>
      </c>
      <c r="J37" s="163">
        <f>SUM(Sèrie!FB35:FD35)</f>
        <v>0</v>
      </c>
      <c r="K37" s="164">
        <f>SUM(Sèrie!EP35:ER35)</f>
        <v>0</v>
      </c>
      <c r="L37" s="162" t="s">
        <v>75</v>
      </c>
      <c r="M37" s="163">
        <f>SUM(Sèrie!FB35:FD35)</f>
        <v>0</v>
      </c>
      <c r="N37" s="164">
        <f>SUM(Sèrie!EP35:ER35)</f>
        <v>0</v>
      </c>
      <c r="O37" s="162" t="s">
        <v>75</v>
      </c>
      <c r="P37" s="163">
        <f>SUM(Sèrie!ES35:FD35)</f>
        <v>0</v>
      </c>
      <c r="Q37" s="40">
        <f>SUM(Sèrie!EG35:ER35)</f>
        <v>0</v>
      </c>
      <c r="R37" s="290" t="s">
        <v>75</v>
      </c>
      <c r="S37" s="95"/>
      <c r="T37" s="107"/>
    </row>
    <row r="38" spans="1:33" s="34" customFormat="1" ht="22.5" customHeight="1">
      <c r="B38" s="106"/>
      <c r="C38" s="33"/>
      <c r="D38" s="407" t="s">
        <v>89</v>
      </c>
      <c r="E38" s="408"/>
      <c r="F38" s="408"/>
      <c r="G38" s="165">
        <f>Sèrie!FD36</f>
        <v>941.79512199999999</v>
      </c>
      <c r="H38" s="157">
        <f>Sèrie!ER36</f>
        <v>805.32033199999989</v>
      </c>
      <c r="I38" s="158">
        <f t="shared" si="4"/>
        <v>16.946646517798349</v>
      </c>
      <c r="J38" s="165">
        <f>SUM(Sèrie!FB36:FD36)</f>
        <v>2703.132196</v>
      </c>
      <c r="K38" s="157">
        <f>SUM(Sèrie!EP36:ER36)</f>
        <v>2396.0795910000002</v>
      </c>
      <c r="L38" s="158">
        <f t="shared" si="5"/>
        <v>12.814791551721866</v>
      </c>
      <c r="M38" s="165">
        <f>SUM(Sèrie!FB36:FD36)</f>
        <v>2703.132196</v>
      </c>
      <c r="N38" s="157">
        <f>SUM(Sèrie!EP36:ER36)</f>
        <v>2396.0795910000002</v>
      </c>
      <c r="O38" s="158">
        <f t="shared" si="6"/>
        <v>12.814791551721866</v>
      </c>
      <c r="P38" s="159">
        <f>SUM(Sèrie!ES36:FD36)</f>
        <v>9946.2512869999991</v>
      </c>
      <c r="Q38" s="157">
        <f>SUM(Sèrie!EG36:ER36)</f>
        <v>8989.5642160000007</v>
      </c>
      <c r="R38" s="158">
        <f t="shared" si="7"/>
        <v>10.642196306882674</v>
      </c>
      <c r="S38" s="84"/>
      <c r="T38" s="107"/>
    </row>
    <row r="39" spans="1:33" s="34" customFormat="1" ht="22.5" customHeight="1">
      <c r="B39" s="106"/>
      <c r="C39" s="33"/>
      <c r="D39" s="423" t="s">
        <v>90</v>
      </c>
      <c r="E39" s="357"/>
      <c r="F39" s="357"/>
      <c r="G39" s="57">
        <f>Sèrie!FD37</f>
        <v>774.85612243917819</v>
      </c>
      <c r="H39" s="82">
        <f>Sèrie!ER37</f>
        <v>116.97314123100043</v>
      </c>
      <c r="I39" s="56">
        <f t="shared" si="4"/>
        <v>562.42225718208238</v>
      </c>
      <c r="J39" s="57">
        <f>SUM(Sèrie!FB37:FD37)</f>
        <v>1260.3356236649993</v>
      </c>
      <c r="K39" s="82">
        <f>SUM(Sèrie!EP37:ER37)</f>
        <v>907.85126598429429</v>
      </c>
      <c r="L39" s="56">
        <f t="shared" si="5"/>
        <v>38.826223070641497</v>
      </c>
      <c r="M39" s="57">
        <f>SUM(Sèrie!FB37:FD37)</f>
        <v>1260.3356236649993</v>
      </c>
      <c r="N39" s="82">
        <f>SUM(Sèrie!EP37:ER37)</f>
        <v>907.85126598429429</v>
      </c>
      <c r="O39" s="56">
        <f t="shared" si="6"/>
        <v>38.826223070641497</v>
      </c>
      <c r="P39" s="160">
        <f>SUM(Sèrie!ES37:FD37)</f>
        <v>3819.5020767373526</v>
      </c>
      <c r="Q39" s="82">
        <f>SUM(Sèrie!EG37:ER37)</f>
        <v>4185.2328829319385</v>
      </c>
      <c r="R39" s="56">
        <f t="shared" si="7"/>
        <v>-8.7386010868378623</v>
      </c>
      <c r="S39" s="84"/>
      <c r="T39" s="107"/>
    </row>
    <row r="40" spans="1:33" s="59" customFormat="1" ht="22.5" customHeight="1">
      <c r="A40" s="58"/>
      <c r="B40" s="108"/>
      <c r="C40" s="120"/>
      <c r="D40" s="353" t="s">
        <v>91</v>
      </c>
      <c r="E40" s="354"/>
      <c r="F40" s="355"/>
      <c r="G40" s="36">
        <f>Sèrie!FD38</f>
        <v>3999.6816324980009</v>
      </c>
      <c r="H40" s="37">
        <f>Sèrie!ER38</f>
        <v>3984.2232657310001</v>
      </c>
      <c r="I40" s="38">
        <f t="shared" si="4"/>
        <v>0.38798947087029328</v>
      </c>
      <c r="J40" s="36">
        <f>SUM(Sèrie!FB38:FD38)</f>
        <v>12117.220493415001</v>
      </c>
      <c r="K40" s="37">
        <f>SUM(Sèrie!EP38:ER38)</f>
        <v>12162.599136249</v>
      </c>
      <c r="L40" s="38">
        <f t="shared" si="5"/>
        <v>-0.37309988042567366</v>
      </c>
      <c r="M40" s="36">
        <f>SUM(Sèrie!FB38:FD38)</f>
        <v>12117.220493415001</v>
      </c>
      <c r="N40" s="37">
        <f>SUM(Sèrie!EP38:ER38)</f>
        <v>12162.599136249</v>
      </c>
      <c r="O40" s="38">
        <f t="shared" si="6"/>
        <v>-0.37309988042567366</v>
      </c>
      <c r="P40" s="36">
        <f>SUM(Sèrie!ES38:FD38)</f>
        <v>47970.44702160501</v>
      </c>
      <c r="Q40" s="37">
        <f>SUM(Sèrie!EG38:ER38)</f>
        <v>47324.149714079002</v>
      </c>
      <c r="R40" s="38">
        <f t="shared" si="7"/>
        <v>1.3656818166428342</v>
      </c>
      <c r="S40" s="71"/>
      <c r="T40" s="109"/>
      <c r="U40" s="58"/>
      <c r="V40" s="58"/>
      <c r="W40" s="58"/>
      <c r="X40" s="58"/>
      <c r="Y40" s="58"/>
      <c r="Z40" s="58"/>
      <c r="AA40" s="58"/>
      <c r="AB40" s="58"/>
      <c r="AC40" s="58"/>
      <c r="AD40" s="58"/>
      <c r="AE40" s="58"/>
      <c r="AF40" s="58"/>
      <c r="AG40" s="58"/>
    </row>
    <row r="41" spans="1:33" s="34" customFormat="1" ht="22.5" customHeight="1">
      <c r="B41" s="106"/>
      <c r="C41" s="33"/>
      <c r="D41" s="356"/>
      <c r="E41" s="357"/>
      <c r="F41" s="357"/>
      <c r="G41" s="70"/>
      <c r="H41" s="70"/>
      <c r="I41" s="71"/>
      <c r="J41" s="70"/>
      <c r="K41" s="70"/>
      <c r="L41" s="71"/>
      <c r="M41" s="70"/>
      <c r="N41" s="70"/>
      <c r="O41" s="71"/>
      <c r="P41" s="42"/>
      <c r="Q41" s="42"/>
      <c r="R41" s="66"/>
      <c r="S41" s="33"/>
      <c r="T41" s="107"/>
    </row>
    <row r="42" spans="1:33" s="34" customFormat="1" ht="22.5" customHeight="1">
      <c r="B42" s="106"/>
      <c r="C42" s="33"/>
      <c r="D42" s="383" t="s">
        <v>26</v>
      </c>
      <c r="E42" s="393"/>
      <c r="F42" s="393"/>
      <c r="G42" s="393"/>
      <c r="H42" s="393"/>
      <c r="I42" s="393"/>
      <c r="J42" s="393"/>
      <c r="K42" s="393"/>
      <c r="L42" s="393"/>
      <c r="M42" s="393"/>
      <c r="N42" s="393"/>
      <c r="O42" s="393"/>
      <c r="P42" s="42"/>
      <c r="Q42" s="42"/>
      <c r="R42" s="66"/>
      <c r="S42" s="33"/>
      <c r="T42" s="107"/>
    </row>
    <row r="43" spans="1:33" s="34" customFormat="1" ht="22.5" customHeight="1">
      <c r="B43" s="106"/>
      <c r="C43" s="33"/>
      <c r="D43" s="356"/>
      <c r="E43" s="357"/>
      <c r="F43" s="357"/>
      <c r="G43" s="72"/>
      <c r="H43" s="72"/>
      <c r="I43" s="72"/>
      <c r="J43" s="72"/>
      <c r="K43" s="72"/>
      <c r="L43" s="72"/>
      <c r="M43" s="72"/>
      <c r="N43" s="72"/>
      <c r="O43" s="72"/>
      <c r="P43" s="42"/>
      <c r="Q43" s="42"/>
      <c r="R43" s="66"/>
      <c r="S43" s="33"/>
      <c r="T43" s="107"/>
    </row>
    <row r="44" spans="1:33" s="34" customFormat="1" ht="22.5" customHeight="1">
      <c r="B44" s="106"/>
      <c r="C44" s="33"/>
      <c r="D44" s="424" t="s">
        <v>57</v>
      </c>
      <c r="E44" s="425"/>
      <c r="F44" s="425"/>
      <c r="G44" s="425"/>
      <c r="H44" s="425"/>
      <c r="I44" s="425"/>
      <c r="J44" s="425"/>
      <c r="K44" s="425"/>
      <c r="L44" s="425"/>
      <c r="M44" s="425"/>
      <c r="N44" s="425"/>
      <c r="O44" s="425"/>
      <c r="P44" s="42"/>
      <c r="Q44" s="42"/>
      <c r="R44" s="66"/>
      <c r="S44" s="33"/>
      <c r="T44" s="107"/>
    </row>
    <row r="45" spans="1:33" s="34" customFormat="1" ht="22.5" customHeight="1">
      <c r="B45" s="106"/>
      <c r="C45" s="33"/>
      <c r="D45" s="426"/>
      <c r="E45" s="427"/>
      <c r="F45" s="427"/>
      <c r="G45" s="427"/>
      <c r="H45" s="427"/>
      <c r="I45" s="427"/>
      <c r="J45" s="427"/>
      <c r="K45" s="427"/>
      <c r="L45" s="427"/>
      <c r="M45" s="427"/>
      <c r="N45" s="427"/>
      <c r="O45" s="427"/>
      <c r="P45" s="42"/>
      <c r="Q45" s="42"/>
      <c r="R45" s="66"/>
      <c r="S45" s="33"/>
      <c r="T45" s="107"/>
    </row>
    <row r="46" spans="1:33" s="34" customFormat="1" ht="22.5" customHeight="1">
      <c r="B46" s="106"/>
      <c r="C46" s="33"/>
      <c r="D46" s="67" t="s">
        <v>18</v>
      </c>
      <c r="E46" s="74"/>
      <c r="F46" s="74"/>
      <c r="G46" s="74"/>
      <c r="H46" s="74"/>
      <c r="I46" s="74"/>
      <c r="J46" s="74"/>
      <c r="K46" s="75"/>
      <c r="L46" s="75"/>
      <c r="M46" s="76"/>
      <c r="N46" s="76"/>
      <c r="O46" s="75"/>
      <c r="P46" s="77"/>
      <c r="Q46" s="77"/>
      <c r="R46" s="85"/>
      <c r="S46" s="33"/>
      <c r="T46" s="107"/>
    </row>
    <row r="47" spans="1:33" s="34" customFormat="1" ht="22.5" customHeight="1">
      <c r="B47" s="106"/>
      <c r="C47" s="33"/>
      <c r="D47" s="282"/>
      <c r="E47" s="282"/>
      <c r="F47" s="282"/>
      <c r="G47" s="282"/>
      <c r="H47" s="282"/>
      <c r="I47" s="282"/>
      <c r="J47" s="282"/>
      <c r="K47" s="316"/>
      <c r="L47" s="316"/>
      <c r="M47" s="317"/>
      <c r="N47" s="317"/>
      <c r="O47" s="316"/>
      <c r="P47" s="311"/>
      <c r="Q47" s="311"/>
      <c r="R47" s="311"/>
      <c r="S47" s="33"/>
      <c r="T47" s="107"/>
    </row>
    <row r="48" spans="1:33" s="34" customFormat="1" ht="22.5" customHeight="1" thickBot="1">
      <c r="B48" s="106"/>
      <c r="C48" s="33"/>
      <c r="D48" s="405"/>
      <c r="E48" s="406"/>
      <c r="F48" s="406"/>
      <c r="G48" s="78"/>
      <c r="H48" s="78"/>
      <c r="I48" s="78"/>
      <c r="J48" s="78"/>
      <c r="K48" s="79"/>
      <c r="L48" s="79"/>
      <c r="M48" s="80"/>
      <c r="N48" s="80"/>
      <c r="O48" s="79"/>
      <c r="P48" s="79"/>
      <c r="Q48" s="79"/>
      <c r="R48" s="79"/>
      <c r="S48" s="194"/>
      <c r="T48" s="107"/>
    </row>
    <row r="49" spans="1:33" s="34" customFormat="1" ht="22.5" customHeight="1">
      <c r="B49" s="106"/>
      <c r="C49" s="33"/>
      <c r="D49" s="411"/>
      <c r="E49" s="352"/>
      <c r="F49" s="352"/>
      <c r="G49" s="64"/>
      <c r="H49" s="64"/>
      <c r="I49" s="64"/>
      <c r="J49" s="64"/>
      <c r="K49" s="64"/>
      <c r="L49" s="64"/>
      <c r="M49" s="64"/>
      <c r="N49" s="64"/>
      <c r="O49" s="64"/>
      <c r="P49" s="42"/>
      <c r="Q49" s="42"/>
      <c r="R49" s="42"/>
      <c r="S49" s="33"/>
      <c r="T49" s="107"/>
    </row>
    <row r="50" spans="1:33" s="34" customFormat="1" ht="22.5" customHeight="1">
      <c r="B50" s="106"/>
      <c r="C50" s="33"/>
      <c r="D50" s="312"/>
      <c r="E50" s="309"/>
      <c r="F50" s="309"/>
      <c r="G50" s="312"/>
      <c r="H50" s="312"/>
      <c r="I50" s="312"/>
      <c r="J50" s="312"/>
      <c r="K50" s="312"/>
      <c r="L50" s="312"/>
      <c r="M50" s="312"/>
      <c r="N50" s="312"/>
      <c r="O50" s="312"/>
      <c r="P50" s="311"/>
      <c r="Q50" s="311"/>
      <c r="R50" s="311"/>
      <c r="S50" s="33"/>
      <c r="T50" s="107"/>
    </row>
    <row r="51" spans="1:33" s="34" customFormat="1" ht="22.5" customHeight="1">
      <c r="B51" s="106"/>
      <c r="C51" s="33"/>
      <c r="D51" s="390"/>
      <c r="E51" s="429"/>
      <c r="F51" s="429"/>
      <c r="G51" s="283"/>
      <c r="H51" s="283"/>
      <c r="I51" s="283"/>
      <c r="J51" s="283"/>
      <c r="K51" s="283"/>
      <c r="L51" s="283"/>
      <c r="M51" s="283"/>
      <c r="N51" s="284"/>
      <c r="O51" s="284"/>
      <c r="P51" s="341"/>
      <c r="Q51" s="342"/>
      <c r="R51" s="343"/>
      <c r="S51" s="33"/>
      <c r="T51" s="107"/>
    </row>
    <row r="52" spans="1:33" ht="22.5" customHeight="1">
      <c r="A52" s="34"/>
      <c r="B52" s="106"/>
      <c r="C52" s="33"/>
      <c r="D52" s="362" t="s">
        <v>11</v>
      </c>
      <c r="E52" s="410"/>
      <c r="F52" s="410"/>
      <c r="G52" s="191"/>
      <c r="H52" s="191"/>
      <c r="I52" s="191"/>
      <c r="J52" s="191"/>
      <c r="K52" s="191"/>
      <c r="L52" s="191"/>
      <c r="M52" s="191"/>
      <c r="N52" s="192"/>
      <c r="O52" s="192"/>
      <c r="P52" s="192"/>
      <c r="Q52" s="192"/>
      <c r="R52" s="193" t="s">
        <v>271</v>
      </c>
      <c r="S52" s="121"/>
      <c r="T52" s="107"/>
      <c r="U52" s="34"/>
      <c r="V52" s="34"/>
      <c r="W52" s="34"/>
      <c r="X52" s="34"/>
      <c r="Y52" s="34"/>
      <c r="Z52" s="34"/>
      <c r="AA52" s="34"/>
      <c r="AB52" s="34"/>
      <c r="AC52" s="34"/>
      <c r="AD52" s="34"/>
      <c r="AE52" s="34"/>
      <c r="AF52" s="34"/>
      <c r="AG52" s="34"/>
    </row>
    <row r="53" spans="1:33" s="34" customFormat="1" ht="22.5" customHeight="1">
      <c r="B53" s="106"/>
      <c r="C53" s="33"/>
      <c r="D53" s="356"/>
      <c r="E53" s="357"/>
      <c r="F53" s="357"/>
      <c r="G53" s="69"/>
      <c r="H53" s="69"/>
      <c r="I53" s="47"/>
      <c r="J53" s="47"/>
      <c r="K53" s="47"/>
      <c r="L53" s="47"/>
      <c r="M53" s="47"/>
      <c r="N53" s="47"/>
      <c r="O53" s="47"/>
      <c r="P53" s="42"/>
      <c r="Q53" s="42"/>
      <c r="R53" s="66"/>
      <c r="S53" s="33"/>
      <c r="T53" s="107"/>
    </row>
    <row r="54" spans="1:33" s="34" customFormat="1" ht="22.5" customHeight="1">
      <c r="B54" s="106"/>
      <c r="C54" s="33"/>
      <c r="D54" s="364" t="s">
        <v>0</v>
      </c>
      <c r="E54" s="365"/>
      <c r="F54" s="365"/>
      <c r="G54" s="373" t="s">
        <v>1</v>
      </c>
      <c r="H54" s="373"/>
      <c r="I54" s="373"/>
      <c r="J54" s="373" t="s">
        <v>272</v>
      </c>
      <c r="K54" s="373"/>
      <c r="L54" s="373"/>
      <c r="M54" s="373" t="s">
        <v>2</v>
      </c>
      <c r="N54" s="373"/>
      <c r="O54" s="373"/>
      <c r="P54" s="373" t="s">
        <v>3</v>
      </c>
      <c r="Q54" s="373"/>
      <c r="R54" s="400"/>
      <c r="S54" s="100"/>
      <c r="T54" s="107"/>
    </row>
    <row r="55" spans="1:33" s="34" customFormat="1" ht="22.5" customHeight="1">
      <c r="B55" s="106"/>
      <c r="C55" s="33"/>
      <c r="D55" s="428"/>
      <c r="E55" s="361"/>
      <c r="F55" s="361"/>
      <c r="G55" s="189">
        <v>2018</v>
      </c>
      <c r="H55" s="190">
        <v>2017</v>
      </c>
      <c r="I55" s="187" t="s">
        <v>55</v>
      </c>
      <c r="J55" s="189">
        <v>2018</v>
      </c>
      <c r="K55" s="190">
        <v>2017</v>
      </c>
      <c r="L55" s="187" t="s">
        <v>55</v>
      </c>
      <c r="M55" s="189">
        <v>2018</v>
      </c>
      <c r="N55" s="190">
        <v>2017</v>
      </c>
      <c r="O55" s="133" t="s">
        <v>55</v>
      </c>
      <c r="P55" s="189">
        <v>2018</v>
      </c>
      <c r="Q55" s="190">
        <v>2017</v>
      </c>
      <c r="R55" s="129" t="s">
        <v>55</v>
      </c>
      <c r="S55" s="122"/>
      <c r="T55" s="107"/>
    </row>
    <row r="56" spans="1:33" s="34" customFormat="1" ht="22.5" customHeight="1">
      <c r="B56" s="106"/>
      <c r="C56" s="33"/>
      <c r="D56" s="369" t="s">
        <v>12</v>
      </c>
      <c r="E56" s="357"/>
      <c r="F56" s="357"/>
      <c r="G56" s="81">
        <f>Sèrie!FD48</f>
        <v>1166.5</v>
      </c>
      <c r="H56" s="82">
        <f>Sèrie!ER48</f>
        <v>1212.8</v>
      </c>
      <c r="I56" s="56">
        <f t="shared" ref="I56:I61" si="8">((G56-H56)/H56)*100</f>
        <v>-3.8176121372031626</v>
      </c>
      <c r="J56" s="81">
        <f>SUM(Sèrie!FB48:FD48)</f>
        <v>3556</v>
      </c>
      <c r="K56" s="83">
        <f>SUM(Sèrie!EP48:ER48)</f>
        <v>3515.6000000000004</v>
      </c>
      <c r="L56" s="56">
        <f t="shared" ref="L56" si="9">((J56-K56)/K56)*100</f>
        <v>1.1491637273864954</v>
      </c>
      <c r="M56" s="82">
        <f>SUM(Sèrie!FB48:FD48)</f>
        <v>3556</v>
      </c>
      <c r="N56" s="82">
        <f>SUM(Sèrie!EP48:'Sèrie'!ER48)</f>
        <v>3515.6000000000004</v>
      </c>
      <c r="O56" s="84">
        <f t="shared" ref="O56" si="10">((M56-N56)/N56)*100</f>
        <v>1.1491637273864954</v>
      </c>
      <c r="P56" s="57">
        <f>SUM(Sèrie!ES48:FD48)</f>
        <v>15506.6</v>
      </c>
      <c r="Q56" s="82">
        <f>SUM(Sèrie!EG48:ER48)</f>
        <v>15047.4</v>
      </c>
      <c r="R56" s="56">
        <f t="shared" ref="R56" si="11">((P56-Q56)/Q56)*100</f>
        <v>3.0516899929555983</v>
      </c>
      <c r="S56" s="68"/>
      <c r="T56" s="107"/>
    </row>
    <row r="57" spans="1:33" s="34" customFormat="1" ht="22.5" customHeight="1">
      <c r="B57" s="106"/>
      <c r="C57" s="33"/>
      <c r="D57" s="370" t="s">
        <v>53</v>
      </c>
      <c r="E57" s="357"/>
      <c r="F57" s="357"/>
      <c r="G57" s="81">
        <f>Sèrie!FD49</f>
        <v>1094.3</v>
      </c>
      <c r="H57" s="82">
        <f>Sèrie!ER49</f>
        <v>1070.5</v>
      </c>
      <c r="I57" s="56">
        <f t="shared" ref="I57:I60" si="12">((G57-H57)/H57)*100</f>
        <v>2.2232601588042926</v>
      </c>
      <c r="J57" s="81">
        <f>SUM(Sèrie!FB49:FD49)</f>
        <v>3446.3999999999996</v>
      </c>
      <c r="K57" s="83">
        <f>SUM(Sèrie!EP49:ER49)</f>
        <v>3349.3</v>
      </c>
      <c r="L57" s="56">
        <f t="shared" ref="L57:L60" si="13">((J57-K57)/K57)*100</f>
        <v>2.8991132475442467</v>
      </c>
      <c r="M57" s="82">
        <f>SUM(Sèrie!FB49:FD49)</f>
        <v>3446.3999999999996</v>
      </c>
      <c r="N57" s="82">
        <f>SUM(Sèrie!EP49:'Sèrie'!ER49)</f>
        <v>3349.3</v>
      </c>
      <c r="O57" s="84">
        <f t="shared" ref="O57:O60" si="14">((M57-N57)/N57)*100</f>
        <v>2.8991132475442467</v>
      </c>
      <c r="P57" s="57">
        <f>SUM(Sèrie!ES49:FD49)</f>
        <v>14337.3</v>
      </c>
      <c r="Q57" s="82">
        <f>SUM(Sèrie!EG49:ER49)</f>
        <v>14073.199999999999</v>
      </c>
      <c r="R57" s="56">
        <f t="shared" ref="R57:R60" si="15">((P57-Q57)/Q57)*100</f>
        <v>1.876616547764548</v>
      </c>
      <c r="S57" s="68"/>
      <c r="T57" s="107"/>
    </row>
    <row r="58" spans="1:33" s="34" customFormat="1" ht="22.5" customHeight="1">
      <c r="B58" s="106"/>
      <c r="C58" s="33"/>
      <c r="D58" s="369" t="s">
        <v>13</v>
      </c>
      <c r="E58" s="357"/>
      <c r="F58" s="357"/>
      <c r="G58" s="81">
        <f>Sèrie!FD50</f>
        <v>1027.8</v>
      </c>
      <c r="H58" s="82">
        <f>Sèrie!ER50</f>
        <v>905.3</v>
      </c>
      <c r="I58" s="56">
        <f t="shared" si="12"/>
        <v>13.531426046614383</v>
      </c>
      <c r="J58" s="81">
        <f>SUM(Sèrie!FB50:FD50)</f>
        <v>3165</v>
      </c>
      <c r="K58" s="83">
        <f>SUM(Sèrie!EP50:ER50)</f>
        <v>3023.8999999999996</v>
      </c>
      <c r="L58" s="56">
        <f t="shared" si="13"/>
        <v>4.6661595952247223</v>
      </c>
      <c r="M58" s="82">
        <f>SUM(Sèrie!FB50:FD50)</f>
        <v>3165</v>
      </c>
      <c r="N58" s="82">
        <f>SUM(Sèrie!EP50:'Sèrie'!ER50)</f>
        <v>3023.8999999999996</v>
      </c>
      <c r="O58" s="84">
        <f t="shared" si="14"/>
        <v>4.6661595952247223</v>
      </c>
      <c r="P58" s="57">
        <f>SUM(Sèrie!ES50:FD50)</f>
        <v>11036.099999999999</v>
      </c>
      <c r="Q58" s="82">
        <f>SUM(Sèrie!EG50:ER50)</f>
        <v>10758.599999999999</v>
      </c>
      <c r="R58" s="56">
        <f t="shared" si="15"/>
        <v>2.579331883330545</v>
      </c>
      <c r="S58" s="68"/>
      <c r="T58" s="107"/>
    </row>
    <row r="59" spans="1:33" s="34" customFormat="1" ht="22.5" customHeight="1">
      <c r="B59" s="106"/>
      <c r="C59" s="33"/>
      <c r="D59" s="369" t="s">
        <v>14</v>
      </c>
      <c r="E59" s="357"/>
      <c r="F59" s="357"/>
      <c r="G59" s="81">
        <f>Sèrie!FD51</f>
        <v>28.9</v>
      </c>
      <c r="H59" s="82">
        <f>Sèrie!ER51</f>
        <v>25.9</v>
      </c>
      <c r="I59" s="56">
        <f t="shared" si="12"/>
        <v>11.583011583011583</v>
      </c>
      <c r="J59" s="81">
        <f>SUM(Sèrie!FB51:FD51)</f>
        <v>83</v>
      </c>
      <c r="K59" s="83">
        <f>SUM(Sèrie!EP51:ER51)</f>
        <v>81.900000000000006</v>
      </c>
      <c r="L59" s="56">
        <f t="shared" si="13"/>
        <v>1.3431013431013361</v>
      </c>
      <c r="M59" s="82">
        <f>SUM(Sèrie!FB51:FD51)</f>
        <v>83</v>
      </c>
      <c r="N59" s="82">
        <f>SUM(Sèrie!EP51:'Sèrie'!ER51)</f>
        <v>81.900000000000006</v>
      </c>
      <c r="O59" s="84">
        <f t="shared" si="14"/>
        <v>1.3431013431013361</v>
      </c>
      <c r="P59" s="57">
        <f>SUM(Sèrie!ES51:FD51)</f>
        <v>421.70000000000005</v>
      </c>
      <c r="Q59" s="82">
        <f>SUM(Sèrie!EG51:ER51)</f>
        <v>422.4</v>
      </c>
      <c r="R59" s="56">
        <f t="shared" si="15"/>
        <v>-0.16571969696968081</v>
      </c>
      <c r="S59" s="68"/>
      <c r="T59" s="107"/>
    </row>
    <row r="60" spans="1:33" s="34" customFormat="1" ht="22.5" customHeight="1">
      <c r="B60" s="106"/>
      <c r="C60" s="33"/>
      <c r="D60" s="369" t="s">
        <v>88</v>
      </c>
      <c r="E60" s="357"/>
      <c r="F60" s="357"/>
      <c r="G60" s="81">
        <f>Sèrie!FD52</f>
        <v>48.6</v>
      </c>
      <c r="H60" s="82">
        <f>Sèrie!ER52</f>
        <v>46.6</v>
      </c>
      <c r="I60" s="56">
        <f t="shared" si="12"/>
        <v>4.2918454935622314</v>
      </c>
      <c r="J60" s="81">
        <f>SUM(Sèrie!FB52:FD52)</f>
        <v>146.69999999999999</v>
      </c>
      <c r="K60" s="83">
        <f>SUM(Sèrie!EP52:ER52)</f>
        <v>150.19999999999999</v>
      </c>
      <c r="L60" s="56">
        <f t="shared" si="13"/>
        <v>-2.3302263648468711</v>
      </c>
      <c r="M60" s="82">
        <f>SUM(Sèrie!FB52:FD52)</f>
        <v>146.69999999999999</v>
      </c>
      <c r="N60" s="82">
        <f>SUM(Sèrie!EP52:'Sèrie'!ER52)</f>
        <v>150.19999999999999</v>
      </c>
      <c r="O60" s="84">
        <f t="shared" si="14"/>
        <v>-2.3302263648468711</v>
      </c>
      <c r="P60" s="57">
        <f>SUM(Sèrie!ES52:FD52)</f>
        <v>620.80000000000007</v>
      </c>
      <c r="Q60" s="82">
        <f>SUM(Sèrie!EG52:ER52)</f>
        <v>574.6</v>
      </c>
      <c r="R60" s="56">
        <f t="shared" si="15"/>
        <v>8.0403759136790889</v>
      </c>
      <c r="S60" s="68"/>
      <c r="T60" s="107"/>
    </row>
    <row r="61" spans="1:33" s="59" customFormat="1" ht="22.5" customHeight="1">
      <c r="A61" s="58"/>
      <c r="B61" s="108"/>
      <c r="C61" s="120"/>
      <c r="D61" s="353" t="s">
        <v>15</v>
      </c>
      <c r="E61" s="398"/>
      <c r="F61" s="399"/>
      <c r="G61" s="36">
        <f>SUM(G56:G60)</f>
        <v>3366.1000000000004</v>
      </c>
      <c r="H61" s="37">
        <f>SUM(H56:H60)</f>
        <v>3261.1000000000004</v>
      </c>
      <c r="I61" s="38">
        <f t="shared" si="8"/>
        <v>3.219772469412161</v>
      </c>
      <c r="J61" s="36">
        <f>SUM(J56:J60)</f>
        <v>10397.1</v>
      </c>
      <c r="K61" s="37">
        <f>SUM(K56:K60)</f>
        <v>10120.9</v>
      </c>
      <c r="L61" s="38">
        <f t="shared" ref="L61" si="16">((J61-K61)/K61)*100</f>
        <v>2.7290063136677642</v>
      </c>
      <c r="M61" s="37">
        <f>SUM(M56:M60)</f>
        <v>10397.1</v>
      </c>
      <c r="N61" s="37">
        <f>SUM(N56:N60)</f>
        <v>10120.9</v>
      </c>
      <c r="O61" s="39">
        <f t="shared" ref="O61" si="17">((M61-N61)/N61)*100</f>
        <v>2.7290063136677642</v>
      </c>
      <c r="P61" s="36">
        <f>SUM(P56:P60)</f>
        <v>41922.5</v>
      </c>
      <c r="Q61" s="37">
        <f>SUM(Q56:Q60)</f>
        <v>40876.199999999997</v>
      </c>
      <c r="R61" s="38">
        <f t="shared" ref="R61" si="18">((P61-Q61)/Q61)*100</f>
        <v>2.5596802051071359</v>
      </c>
      <c r="S61" s="71"/>
      <c r="T61" s="109"/>
      <c r="U61" s="58"/>
      <c r="V61" s="58"/>
      <c r="W61" s="58"/>
      <c r="X61" s="58"/>
      <c r="Y61" s="58"/>
      <c r="Z61" s="58"/>
      <c r="AA61" s="58"/>
      <c r="AB61" s="58"/>
      <c r="AC61" s="58"/>
      <c r="AD61" s="58"/>
      <c r="AE61" s="58"/>
      <c r="AF61" s="58"/>
      <c r="AG61" s="58"/>
    </row>
    <row r="62" spans="1:33" s="34" customFormat="1" ht="22.5" customHeight="1">
      <c r="B62" s="106"/>
      <c r="C62" s="33"/>
      <c r="D62" s="421"/>
      <c r="E62" s="404"/>
      <c r="F62" s="404"/>
      <c r="G62" s="70"/>
      <c r="H62" s="70"/>
      <c r="I62" s="71"/>
      <c r="J62" s="70"/>
      <c r="K62" s="70"/>
      <c r="L62" s="71"/>
      <c r="M62" s="70"/>
      <c r="N62" s="70"/>
      <c r="O62" s="71"/>
      <c r="P62" s="42"/>
      <c r="Q62" s="42"/>
      <c r="R62" s="66"/>
      <c r="S62" s="33"/>
      <c r="T62" s="107"/>
    </row>
    <row r="63" spans="1:33" s="34" customFormat="1" ht="22.5" customHeight="1">
      <c r="B63" s="106"/>
      <c r="C63" s="33"/>
      <c r="D63" s="396" t="s">
        <v>56</v>
      </c>
      <c r="E63" s="397"/>
      <c r="F63" s="397"/>
      <c r="G63" s="397"/>
      <c r="H63" s="397"/>
      <c r="I63" s="397"/>
      <c r="J63" s="397"/>
      <c r="K63" s="397"/>
      <c r="L63" s="397"/>
      <c r="M63" s="397"/>
      <c r="N63" s="397"/>
      <c r="O63" s="397"/>
      <c r="P63" s="397"/>
      <c r="Q63" s="42"/>
      <c r="R63" s="66"/>
      <c r="S63" s="33"/>
      <c r="T63" s="107"/>
    </row>
    <row r="64" spans="1:33" s="34" customFormat="1" ht="22.5" customHeight="1">
      <c r="B64" s="106"/>
      <c r="C64" s="33"/>
      <c r="D64" s="396"/>
      <c r="E64" s="422"/>
      <c r="F64" s="422"/>
      <c r="G64" s="422"/>
      <c r="H64" s="73"/>
      <c r="I64" s="73"/>
      <c r="J64" s="73"/>
      <c r="K64" s="73"/>
      <c r="L64" s="73"/>
      <c r="M64" s="73"/>
      <c r="N64" s="73"/>
      <c r="O64" s="73"/>
      <c r="P64" s="42"/>
      <c r="Q64" s="42"/>
      <c r="R64" s="66"/>
      <c r="S64" s="33"/>
      <c r="T64" s="107"/>
    </row>
    <row r="65" spans="1:33" s="34" customFormat="1" ht="22.5" customHeight="1">
      <c r="B65" s="106"/>
      <c r="C65" s="33"/>
      <c r="D65" s="351" t="s">
        <v>22</v>
      </c>
      <c r="E65" s="352"/>
      <c r="F65" s="352"/>
      <c r="G65" s="352"/>
      <c r="H65" s="352"/>
      <c r="I65" s="64"/>
      <c r="J65" s="64"/>
      <c r="K65" s="64"/>
      <c r="L65" s="64"/>
      <c r="M65" s="64"/>
      <c r="N65" s="64"/>
      <c r="O65" s="64"/>
      <c r="P65" s="42"/>
      <c r="Q65" s="42"/>
      <c r="R65" s="66"/>
      <c r="S65" s="33"/>
      <c r="T65" s="107"/>
    </row>
    <row r="66" spans="1:33" s="34" customFormat="1" ht="22.5" customHeight="1">
      <c r="B66" s="106"/>
      <c r="C66" s="33"/>
      <c r="D66" s="351"/>
      <c r="E66" s="352"/>
      <c r="F66" s="352"/>
      <c r="G66" s="64"/>
      <c r="H66" s="64"/>
      <c r="I66" s="64"/>
      <c r="J66" s="64"/>
      <c r="K66" s="64"/>
      <c r="L66" s="64"/>
      <c r="M66" s="64"/>
      <c r="N66" s="64"/>
      <c r="O66" s="64"/>
      <c r="P66" s="42"/>
      <c r="Q66" s="42"/>
      <c r="R66" s="66"/>
      <c r="S66" s="33"/>
      <c r="T66" s="107"/>
    </row>
    <row r="67" spans="1:33" s="34" customFormat="1" ht="22.5" customHeight="1">
      <c r="B67" s="106"/>
      <c r="C67" s="33"/>
      <c r="D67" s="396" t="s">
        <v>54</v>
      </c>
      <c r="E67" s="397"/>
      <c r="F67" s="397"/>
      <c r="G67" s="397"/>
      <c r="H67" s="397"/>
      <c r="I67" s="397"/>
      <c r="J67" s="397"/>
      <c r="K67" s="397"/>
      <c r="L67" s="397"/>
      <c r="M67" s="397"/>
      <c r="N67" s="397"/>
      <c r="O67" s="397"/>
      <c r="P67" s="88"/>
      <c r="Q67" s="88"/>
      <c r="R67" s="66"/>
      <c r="S67" s="33"/>
      <c r="T67" s="107"/>
    </row>
    <row r="68" spans="1:33" s="34" customFormat="1" ht="22.5" customHeight="1">
      <c r="B68" s="106"/>
      <c r="C68" s="33"/>
      <c r="D68" s="351"/>
      <c r="E68" s="352"/>
      <c r="F68" s="352"/>
      <c r="G68" s="64"/>
      <c r="H68" s="64"/>
      <c r="I68" s="64"/>
      <c r="J68" s="64"/>
      <c r="K68" s="64"/>
      <c r="L68" s="64"/>
      <c r="M68" s="64"/>
      <c r="N68" s="64"/>
      <c r="O68" s="64"/>
      <c r="P68" s="88"/>
      <c r="Q68" s="88"/>
      <c r="R68" s="66"/>
      <c r="S68" s="33"/>
      <c r="T68" s="107"/>
    </row>
    <row r="69" spans="1:33" s="63" customFormat="1" ht="22.5" customHeight="1">
      <c r="B69" s="110"/>
      <c r="C69" s="184"/>
      <c r="D69" s="67" t="s">
        <v>18</v>
      </c>
      <c r="E69" s="167"/>
      <c r="F69" s="167"/>
      <c r="G69" s="167"/>
      <c r="H69" s="167"/>
      <c r="I69" s="167"/>
      <c r="J69" s="167"/>
      <c r="K69" s="167"/>
      <c r="L69" s="167"/>
      <c r="M69" s="167"/>
      <c r="N69" s="167"/>
      <c r="O69" s="167"/>
      <c r="P69" s="77"/>
      <c r="Q69" s="77"/>
      <c r="R69" s="85"/>
      <c r="S69" s="42"/>
      <c r="T69" s="111"/>
    </row>
    <row r="70" spans="1:33" s="34" customFormat="1" ht="22.5" customHeight="1" thickBot="1">
      <c r="B70" s="106"/>
      <c r="C70" s="115"/>
      <c r="D70" s="405"/>
      <c r="E70" s="406"/>
      <c r="F70" s="406"/>
      <c r="G70" s="182"/>
      <c r="H70" s="182"/>
      <c r="I70" s="182"/>
      <c r="J70" s="182"/>
      <c r="K70" s="79"/>
      <c r="L70" s="79"/>
      <c r="M70" s="80"/>
      <c r="N70" s="80"/>
      <c r="O70" s="79"/>
      <c r="P70" s="79"/>
      <c r="Q70" s="79"/>
      <c r="R70" s="79"/>
      <c r="S70" s="32"/>
      <c r="T70" s="107"/>
    </row>
    <row r="71" spans="1:33" s="34" customFormat="1" ht="22.5" customHeight="1" thickTop="1">
      <c r="B71" s="102"/>
      <c r="C71" s="102"/>
      <c r="D71" s="175"/>
      <c r="E71" s="168"/>
      <c r="F71" s="168"/>
      <c r="G71" s="176"/>
      <c r="H71" s="177"/>
      <c r="I71" s="177"/>
      <c r="J71" s="178"/>
      <c r="K71" s="177"/>
      <c r="L71" s="177"/>
      <c r="M71" s="178"/>
      <c r="N71" s="177"/>
      <c r="O71" s="177"/>
      <c r="P71" s="178"/>
      <c r="Q71" s="177"/>
      <c r="R71" s="177"/>
      <c r="S71" s="179"/>
      <c r="T71" s="102"/>
    </row>
    <row r="72" spans="1:33" s="34" customFormat="1" ht="22.5" customHeight="1">
      <c r="B72" s="33"/>
      <c r="C72" s="33"/>
      <c r="D72" s="282"/>
      <c r="E72" s="138"/>
      <c r="F72" s="138"/>
      <c r="G72" s="89"/>
      <c r="H72" s="70"/>
      <c r="I72" s="70"/>
      <c r="J72" s="71"/>
      <c r="K72" s="70"/>
      <c r="L72" s="70"/>
      <c r="M72" s="71"/>
      <c r="N72" s="70"/>
      <c r="O72" s="70"/>
      <c r="P72" s="71"/>
      <c r="Q72" s="70"/>
      <c r="R72" s="70"/>
      <c r="S72" s="32"/>
      <c r="T72" s="33"/>
    </row>
    <row r="73" spans="1:33" s="34" customFormat="1" ht="22.5" customHeight="1">
      <c r="B73" s="33"/>
      <c r="C73" s="33"/>
      <c r="D73" s="282"/>
      <c r="E73" s="138"/>
      <c r="F73" s="138"/>
      <c r="G73" s="89"/>
      <c r="H73" s="70"/>
      <c r="I73" s="70"/>
      <c r="J73" s="71"/>
      <c r="K73" s="70"/>
      <c r="L73" s="70"/>
      <c r="M73" s="71"/>
      <c r="N73" s="70"/>
      <c r="O73" s="70"/>
      <c r="P73" s="71"/>
      <c r="Q73" s="70"/>
      <c r="R73" s="70"/>
      <c r="S73" s="32"/>
      <c r="T73" s="33"/>
    </row>
    <row r="74" spans="1:33" s="34" customFormat="1" ht="22.5" customHeight="1" thickBot="1">
      <c r="B74" s="115"/>
      <c r="C74" s="115"/>
      <c r="D74" s="115"/>
      <c r="E74" s="170"/>
      <c r="F74" s="169"/>
      <c r="G74" s="171"/>
      <c r="H74" s="172"/>
      <c r="I74" s="172"/>
      <c r="J74" s="173"/>
      <c r="K74" s="172"/>
      <c r="L74" s="172"/>
      <c r="M74" s="173"/>
      <c r="N74" s="172"/>
      <c r="O74" s="172"/>
      <c r="P74" s="173"/>
      <c r="Q74" s="172"/>
      <c r="R74" s="172"/>
      <c r="S74" s="174"/>
      <c r="T74" s="115"/>
    </row>
    <row r="75" spans="1:33" s="34" customFormat="1" ht="22.5" customHeight="1" thickTop="1">
      <c r="B75" s="106"/>
      <c r="C75" s="55"/>
      <c r="D75" s="350"/>
      <c r="E75" s="350"/>
      <c r="F75" s="350"/>
      <c r="G75" s="166"/>
      <c r="H75" s="90"/>
      <c r="I75" s="91"/>
      <c r="J75" s="91"/>
      <c r="K75" s="91"/>
      <c r="L75" s="91"/>
      <c r="M75" s="91"/>
      <c r="N75" s="91"/>
      <c r="O75" s="91"/>
      <c r="P75" s="91"/>
      <c r="Q75" s="92"/>
      <c r="R75" s="92"/>
      <c r="S75" s="55"/>
      <c r="T75" s="107"/>
    </row>
    <row r="76" spans="1:33" s="34" customFormat="1" ht="22.5" customHeight="1">
      <c r="B76" s="106"/>
      <c r="C76" s="33"/>
      <c r="D76" s="390"/>
      <c r="E76" s="391"/>
      <c r="F76" s="391"/>
      <c r="G76" s="283"/>
      <c r="H76" s="283"/>
      <c r="I76" s="283"/>
      <c r="J76" s="283"/>
      <c r="K76" s="283"/>
      <c r="L76" s="283"/>
      <c r="M76" s="283"/>
      <c r="N76" s="283"/>
      <c r="O76" s="284"/>
      <c r="P76" s="341"/>
      <c r="Q76" s="342"/>
      <c r="R76" s="343"/>
      <c r="S76" s="33"/>
      <c r="T76" s="107"/>
    </row>
    <row r="77" spans="1:33" s="34" customFormat="1" ht="22.5" customHeight="1">
      <c r="B77" s="106"/>
      <c r="C77" s="33"/>
      <c r="D77" s="362" t="s">
        <v>6</v>
      </c>
      <c r="E77" s="363"/>
      <c r="F77" s="363"/>
      <c r="G77" s="191"/>
      <c r="H77" s="191"/>
      <c r="I77" s="191"/>
      <c r="J77" s="191"/>
      <c r="K77" s="191"/>
      <c r="L77" s="191"/>
      <c r="M77" s="191"/>
      <c r="N77" s="191"/>
      <c r="O77" s="192"/>
      <c r="P77" s="191"/>
      <c r="Q77" s="192"/>
      <c r="R77" s="193" t="s">
        <v>271</v>
      </c>
      <c r="S77" s="118"/>
      <c r="T77" s="107"/>
    </row>
    <row r="78" spans="1:33" s="34" customFormat="1" ht="22.5" customHeight="1">
      <c r="B78" s="106"/>
      <c r="C78" s="33"/>
      <c r="D78" s="65"/>
      <c r="E78" s="44"/>
      <c r="F78" s="44"/>
      <c r="G78" s="44"/>
      <c r="H78" s="45"/>
      <c r="I78" s="46"/>
      <c r="J78" s="46"/>
      <c r="K78" s="46"/>
      <c r="L78" s="46"/>
      <c r="M78" s="46"/>
      <c r="N78" s="46"/>
      <c r="O78" s="46"/>
      <c r="P78" s="46"/>
      <c r="Q78" s="42"/>
      <c r="R78" s="66"/>
      <c r="S78" s="42"/>
      <c r="T78" s="107"/>
    </row>
    <row r="79" spans="1:33" s="34" customFormat="1" ht="22.5" customHeight="1">
      <c r="B79" s="106"/>
      <c r="C79" s="33"/>
      <c r="D79" s="392" t="s">
        <v>7</v>
      </c>
      <c r="E79" s="357"/>
      <c r="F79" s="357"/>
      <c r="G79" s="47"/>
      <c r="H79" s="45"/>
      <c r="I79" s="46"/>
      <c r="J79" s="46"/>
      <c r="K79" s="46"/>
      <c r="L79" s="46"/>
      <c r="M79" s="42"/>
      <c r="N79" s="42"/>
      <c r="O79" s="42"/>
      <c r="P79" s="46"/>
      <c r="Q79" s="42"/>
      <c r="R79" s="66"/>
      <c r="S79" s="42"/>
      <c r="T79" s="107"/>
    </row>
    <row r="80" spans="1:33" ht="22.5" customHeight="1">
      <c r="A80" s="34"/>
      <c r="B80" s="106"/>
      <c r="C80" s="60"/>
      <c r="D80" s="144"/>
      <c r="E80" s="145"/>
      <c r="F80" s="145"/>
      <c r="G80" s="373" t="s">
        <v>1</v>
      </c>
      <c r="H80" s="374"/>
      <c r="I80" s="374"/>
      <c r="J80" s="373" t="s">
        <v>272</v>
      </c>
      <c r="K80" s="373"/>
      <c r="L80" s="373"/>
      <c r="M80" s="373" t="s">
        <v>2</v>
      </c>
      <c r="N80" s="373"/>
      <c r="O80" s="373"/>
      <c r="P80" s="373" t="s">
        <v>3</v>
      </c>
      <c r="Q80" s="373"/>
      <c r="R80" s="400"/>
      <c r="S80" s="124"/>
      <c r="T80" s="107"/>
      <c r="U80" s="34"/>
      <c r="V80" s="34"/>
      <c r="W80" s="34"/>
      <c r="X80" s="34"/>
      <c r="Y80" s="34"/>
      <c r="Z80" s="34"/>
      <c r="AA80" s="34"/>
      <c r="AB80" s="34"/>
      <c r="AC80" s="34"/>
      <c r="AD80" s="34"/>
      <c r="AE80" s="34"/>
      <c r="AF80" s="34"/>
      <c r="AG80" s="34"/>
    </row>
    <row r="81" spans="1:33" ht="22.5" customHeight="1">
      <c r="A81" s="34"/>
      <c r="B81" s="106"/>
      <c r="C81" s="60"/>
      <c r="D81" s="135" t="s">
        <v>82</v>
      </c>
      <c r="E81" s="136"/>
      <c r="F81" s="136"/>
      <c r="G81" s="189">
        <v>2018</v>
      </c>
      <c r="H81" s="190">
        <v>2017</v>
      </c>
      <c r="I81" s="134" t="s">
        <v>4</v>
      </c>
      <c r="J81" s="189">
        <v>2018</v>
      </c>
      <c r="K81" s="190">
        <v>2017</v>
      </c>
      <c r="L81" s="134" t="s">
        <v>5</v>
      </c>
      <c r="M81" s="189">
        <v>2018</v>
      </c>
      <c r="N81" s="190">
        <v>2017</v>
      </c>
      <c r="O81" s="134" t="s">
        <v>5</v>
      </c>
      <c r="P81" s="189">
        <v>2018</v>
      </c>
      <c r="Q81" s="190">
        <v>2017</v>
      </c>
      <c r="R81" s="134" t="s">
        <v>55</v>
      </c>
      <c r="S81" s="125"/>
      <c r="T81" s="107"/>
      <c r="U81" s="34"/>
      <c r="V81" s="34"/>
      <c r="W81" s="34"/>
      <c r="X81" s="34"/>
      <c r="Y81" s="34"/>
      <c r="Z81" s="34"/>
      <c r="AA81" s="34"/>
      <c r="AB81" s="34"/>
      <c r="AC81" s="34"/>
      <c r="AD81" s="34"/>
      <c r="AE81" s="34"/>
      <c r="AF81" s="34"/>
      <c r="AG81" s="34"/>
    </row>
    <row r="82" spans="1:33" ht="22.5" customHeight="1">
      <c r="A82" s="34"/>
      <c r="B82" s="106"/>
      <c r="C82" s="60"/>
      <c r="D82" s="137" t="s">
        <v>83</v>
      </c>
      <c r="E82" s="138"/>
      <c r="F82" s="138"/>
      <c r="G82" s="139">
        <f>Sèrie!FD82</f>
        <v>6269.8</v>
      </c>
      <c r="H82" s="140">
        <f>Sèrie!ER82</f>
        <v>5805.7</v>
      </c>
      <c r="I82" s="56">
        <f>((G82-H82)/H82)*100</f>
        <v>7.993868095147878</v>
      </c>
      <c r="J82" s="139">
        <f>SUM(Sèrie!FB82:FD82)</f>
        <v>20516.2</v>
      </c>
      <c r="K82" s="140">
        <f>SUM(Sèrie!EP82:ER82)</f>
        <v>19613.600000000002</v>
      </c>
      <c r="L82" s="56">
        <f>((J82-K82)/K82)*100</f>
        <v>4.6019088795529548</v>
      </c>
      <c r="M82" s="139">
        <f>SUM(Sèrie!FB82:FD82)</f>
        <v>20516.2</v>
      </c>
      <c r="N82" s="140">
        <f>SUM(Sèrie!EP82:ER82)</f>
        <v>19613.600000000002</v>
      </c>
      <c r="O82" s="56">
        <f>((M82-N82)/N82)*100</f>
        <v>4.6019088795529548</v>
      </c>
      <c r="P82" s="139">
        <f>SUM(Sèrie!ES82:FD82)</f>
        <v>70010.399999999994</v>
      </c>
      <c r="Q82" s="140">
        <f>SUM(Sèrie!EG82:ER82)</f>
        <v>65625.3</v>
      </c>
      <c r="R82" s="56">
        <f>((P82-Q82)/Q82)*100</f>
        <v>6.6820265964498322</v>
      </c>
      <c r="S82" s="84"/>
      <c r="T82" s="107"/>
      <c r="U82" s="34"/>
      <c r="V82" s="34"/>
      <c r="W82" s="34"/>
      <c r="X82" s="34"/>
      <c r="Y82" s="34"/>
      <c r="Z82" s="34"/>
      <c r="AA82" s="34"/>
      <c r="AB82" s="34"/>
      <c r="AC82" s="34"/>
      <c r="AD82" s="34"/>
      <c r="AE82" s="34"/>
      <c r="AF82" s="34"/>
      <c r="AG82" s="34"/>
    </row>
    <row r="83" spans="1:33" ht="22.5" customHeight="1">
      <c r="A83" s="34"/>
      <c r="B83" s="106"/>
      <c r="C83" s="60"/>
      <c r="D83" s="141" t="s">
        <v>84</v>
      </c>
      <c r="E83" s="138"/>
      <c r="F83" s="138"/>
      <c r="G83" s="139">
        <f>Sèrie!FD83</f>
        <v>21.4</v>
      </c>
      <c r="H83" s="140">
        <f>Sèrie!ER83</f>
        <v>10.4</v>
      </c>
      <c r="I83" s="56">
        <f>((G83-H83)/H83)*100</f>
        <v>105.76923076923075</v>
      </c>
      <c r="J83" s="139">
        <f>SUM(Sèrie!FB83:FD83)</f>
        <v>69.5</v>
      </c>
      <c r="K83" s="140">
        <f>SUM(Sèrie!EP83:ER83)</f>
        <v>45.1</v>
      </c>
      <c r="L83" s="56">
        <f>((J83-K83)/K83)*100</f>
        <v>54.101995565410199</v>
      </c>
      <c r="M83" s="139">
        <f>SUM(Sèrie!FB83:FD83)</f>
        <v>69.5</v>
      </c>
      <c r="N83" s="140">
        <f>SUM(Sèrie!EP83:ER83)</f>
        <v>45.1</v>
      </c>
      <c r="O83" s="56">
        <f>((M83-N83)/N83)*100</f>
        <v>54.101995565410199</v>
      </c>
      <c r="P83" s="139">
        <f>SUM(Sèrie!ES83:FD83)</f>
        <v>97.5</v>
      </c>
      <c r="Q83" s="140">
        <f>SUM(Sèrie!EG83:ER83)</f>
        <v>96.300000000000011</v>
      </c>
      <c r="R83" s="56">
        <f>((P83-Q83)/Q83)*100</f>
        <v>1.2461059190031032</v>
      </c>
      <c r="S83" s="84"/>
      <c r="T83" s="107"/>
      <c r="U83" s="34"/>
      <c r="V83" s="34"/>
      <c r="W83" s="34"/>
      <c r="X83" s="34"/>
      <c r="Y83" s="34"/>
      <c r="Z83" s="34"/>
      <c r="AA83" s="34"/>
      <c r="AB83" s="34"/>
      <c r="AC83" s="34"/>
      <c r="AD83" s="34"/>
      <c r="AE83" s="34"/>
      <c r="AF83" s="34"/>
      <c r="AG83" s="34"/>
    </row>
    <row r="84" spans="1:33" ht="22.5" customHeight="1">
      <c r="A84" s="34"/>
      <c r="B84" s="106"/>
      <c r="C84" s="60"/>
      <c r="D84" s="195" t="s">
        <v>85</v>
      </c>
      <c r="E84" s="196"/>
      <c r="F84" s="196"/>
      <c r="G84" s="197">
        <f>G82+G83</f>
        <v>6291.2</v>
      </c>
      <c r="H84" s="198">
        <f>H82+H83</f>
        <v>5816.0999999999995</v>
      </c>
      <c r="I84" s="199">
        <f>((G84-H84)/H84)*100</f>
        <v>8.1687041144409562</v>
      </c>
      <c r="J84" s="197">
        <f>J82+J83</f>
        <v>20585.7</v>
      </c>
      <c r="K84" s="198">
        <f>K82+K83</f>
        <v>19658.7</v>
      </c>
      <c r="L84" s="199">
        <f>((J84-K84)/K84)*100</f>
        <v>4.7154694867921076</v>
      </c>
      <c r="M84" s="197">
        <f>M82+M83</f>
        <v>20585.7</v>
      </c>
      <c r="N84" s="198">
        <f>N82+N83</f>
        <v>19658.7</v>
      </c>
      <c r="O84" s="199">
        <f>((M84-N84)/N84)*100</f>
        <v>4.7154694867921076</v>
      </c>
      <c r="P84" s="197">
        <f>P82+P83</f>
        <v>70107.899999999994</v>
      </c>
      <c r="Q84" s="198">
        <f>Q82+Q83</f>
        <v>65721.600000000006</v>
      </c>
      <c r="R84" s="199">
        <f>((P84-Q84)/Q84)*100</f>
        <v>6.6740614957639322</v>
      </c>
      <c r="S84" s="71"/>
      <c r="T84" s="107"/>
      <c r="U84" s="34"/>
      <c r="V84" s="34"/>
      <c r="W84" s="34"/>
      <c r="X84" s="34"/>
      <c r="Y84" s="34"/>
      <c r="Z84" s="34"/>
      <c r="AA84" s="34"/>
      <c r="AB84" s="34"/>
      <c r="AC84" s="34"/>
      <c r="AD84" s="34"/>
      <c r="AE84" s="34"/>
      <c r="AF84" s="34"/>
      <c r="AG84" s="34"/>
    </row>
    <row r="85" spans="1:33" ht="22.5" customHeight="1">
      <c r="A85" s="34"/>
      <c r="B85" s="106"/>
      <c r="C85" s="60"/>
      <c r="D85" s="142"/>
      <c r="E85" s="138"/>
      <c r="F85" s="138"/>
      <c r="G85" s="48"/>
      <c r="H85" s="130"/>
      <c r="I85" s="143"/>
      <c r="J85" s="48"/>
      <c r="K85" s="130"/>
      <c r="L85" s="143"/>
      <c r="M85" s="48"/>
      <c r="N85" s="130"/>
      <c r="O85" s="143"/>
      <c r="P85" s="48"/>
      <c r="Q85" s="130"/>
      <c r="R85" s="143"/>
      <c r="S85" s="126"/>
      <c r="T85" s="107"/>
      <c r="U85" s="34"/>
      <c r="V85" s="34"/>
      <c r="W85" s="34"/>
      <c r="X85" s="34"/>
      <c r="Y85" s="34"/>
      <c r="Z85" s="34"/>
      <c r="AA85" s="34"/>
      <c r="AB85" s="34"/>
      <c r="AC85" s="34"/>
      <c r="AD85" s="34"/>
      <c r="AE85" s="34"/>
      <c r="AF85" s="34"/>
      <c r="AG85" s="34"/>
    </row>
    <row r="86" spans="1:33" ht="22.5" customHeight="1">
      <c r="A86" s="34"/>
      <c r="B86" s="106"/>
      <c r="C86" s="60"/>
      <c r="D86" s="347" t="s">
        <v>86</v>
      </c>
      <c r="E86" s="348"/>
      <c r="F86" s="349"/>
      <c r="G86" s="139">
        <f>Sèrie!FD86</f>
        <v>1136.0999999999999</v>
      </c>
      <c r="H86" s="140">
        <f>Sèrie!ER86</f>
        <v>1083</v>
      </c>
      <c r="I86" s="56">
        <f>((G86-H86)/H86)*100</f>
        <v>4.9030470914127342</v>
      </c>
      <c r="J86" s="139">
        <f>SUM(Sèrie!FB86:FD86)</f>
        <v>3670.9</v>
      </c>
      <c r="K86" s="140">
        <f>SUM(Sèrie!EP86:ER86)</f>
        <v>3538.8</v>
      </c>
      <c r="L86" s="56">
        <f>((J86-K86)/K86)*100</f>
        <v>3.7329038092008564</v>
      </c>
      <c r="M86" s="139">
        <f>SUM(Sèrie!FB86:FD86)</f>
        <v>3670.9</v>
      </c>
      <c r="N86" s="140">
        <f>SUM(Sèrie!EP86:ER86)</f>
        <v>3538.8</v>
      </c>
      <c r="O86" s="56">
        <f>((M86-N86)/N86)*100</f>
        <v>3.7329038092008564</v>
      </c>
      <c r="P86" s="139">
        <f>SUM(Sèrie!ES86:FD86)</f>
        <v>17643.299999999996</v>
      </c>
      <c r="Q86" s="140">
        <f>SUM(Sèrie!EG86:ER86)</f>
        <v>15984</v>
      </c>
      <c r="R86" s="56">
        <f>((P86-Q86)/Q86)*100</f>
        <v>10.381006006005979</v>
      </c>
      <c r="S86" s="84"/>
      <c r="T86" s="107"/>
      <c r="U86" s="34"/>
      <c r="V86" s="34"/>
      <c r="W86" s="34"/>
      <c r="X86" s="34"/>
      <c r="Y86" s="34"/>
      <c r="Z86" s="34"/>
      <c r="AA86" s="34"/>
      <c r="AB86" s="34"/>
      <c r="AC86" s="34"/>
      <c r="AD86" s="34"/>
      <c r="AE86" s="34"/>
      <c r="AF86" s="34"/>
      <c r="AG86" s="34"/>
    </row>
    <row r="87" spans="1:33" s="59" customFormat="1" ht="22.5" customHeight="1">
      <c r="A87" s="58"/>
      <c r="B87" s="108"/>
      <c r="C87" s="61"/>
      <c r="D87" s="344" t="s">
        <v>59</v>
      </c>
      <c r="E87" s="345"/>
      <c r="F87" s="346"/>
      <c r="G87" s="131">
        <f>G84-G86</f>
        <v>5155.1000000000004</v>
      </c>
      <c r="H87" s="132">
        <f>H84-H86</f>
        <v>4733.0999999999995</v>
      </c>
      <c r="I87" s="38">
        <f>((G87-H87)/H87)*100</f>
        <v>8.9159324755445901</v>
      </c>
      <c r="J87" s="131">
        <f>J84-J86</f>
        <v>16914.8</v>
      </c>
      <c r="K87" s="132">
        <f>K84-K86</f>
        <v>16119.900000000001</v>
      </c>
      <c r="L87" s="38">
        <f>((J87-K87)/K87)*100</f>
        <v>4.9311720296031476</v>
      </c>
      <c r="M87" s="131">
        <f>M84-M86</f>
        <v>16914.8</v>
      </c>
      <c r="N87" s="132">
        <f>N84-N86</f>
        <v>16119.900000000001</v>
      </c>
      <c r="O87" s="38">
        <f>((M87-N87)/N87)*100</f>
        <v>4.9311720296031476</v>
      </c>
      <c r="P87" s="131">
        <f>P84-P86</f>
        <v>52464.6</v>
      </c>
      <c r="Q87" s="132">
        <f>Q84-Q86</f>
        <v>49737.600000000006</v>
      </c>
      <c r="R87" s="38">
        <f>((P87-Q87)/Q87)*100</f>
        <v>5.4827735958309054</v>
      </c>
      <c r="S87" s="71"/>
      <c r="T87" s="109"/>
      <c r="U87" s="58"/>
      <c r="V87" s="58"/>
      <c r="W87" s="58"/>
      <c r="X87" s="58"/>
      <c r="Y87" s="58"/>
      <c r="Z87" s="58"/>
      <c r="AA87" s="58"/>
      <c r="AB87" s="58"/>
      <c r="AC87" s="58"/>
      <c r="AD87" s="58"/>
      <c r="AE87" s="58"/>
      <c r="AF87" s="58"/>
      <c r="AG87" s="58"/>
    </row>
    <row r="88" spans="1:33" ht="22.5" customHeight="1">
      <c r="A88" s="34"/>
      <c r="B88" s="106"/>
      <c r="C88" s="33"/>
      <c r="D88" s="403"/>
      <c r="E88" s="404"/>
      <c r="F88" s="404"/>
      <c r="G88" s="89"/>
      <c r="H88" s="40"/>
      <c r="I88" s="40"/>
      <c r="J88" s="93"/>
      <c r="K88" s="40"/>
      <c r="L88" s="40"/>
      <c r="M88" s="94"/>
      <c r="N88" s="40"/>
      <c r="O88" s="40"/>
      <c r="P88" s="95"/>
      <c r="Q88" s="42"/>
      <c r="R88" s="66"/>
      <c r="S88" s="33"/>
      <c r="T88" s="107"/>
      <c r="U88" s="34"/>
      <c r="V88" s="34"/>
      <c r="W88" s="34"/>
      <c r="X88" s="34"/>
      <c r="Y88" s="34"/>
      <c r="Z88" s="34"/>
      <c r="AA88" s="34"/>
      <c r="AB88" s="34"/>
      <c r="AC88" s="34"/>
      <c r="AD88" s="34"/>
      <c r="AE88" s="34"/>
      <c r="AF88" s="34"/>
      <c r="AG88" s="34"/>
    </row>
    <row r="89" spans="1:33" ht="22.5" customHeight="1">
      <c r="A89" s="34"/>
      <c r="B89" s="106"/>
      <c r="C89" s="33"/>
      <c r="D89" s="396" t="s">
        <v>17</v>
      </c>
      <c r="E89" s="397"/>
      <c r="F89" s="397"/>
      <c r="G89" s="397"/>
      <c r="H89" s="397"/>
      <c r="I89" s="397"/>
      <c r="J89" s="397"/>
      <c r="K89" s="397"/>
      <c r="L89" s="397"/>
      <c r="M89" s="397"/>
      <c r="N89" s="397"/>
      <c r="O89" s="397"/>
      <c r="P89" s="397"/>
      <c r="Q89" s="42"/>
      <c r="R89" s="66"/>
      <c r="S89" s="33"/>
      <c r="T89" s="107"/>
      <c r="U89" s="34"/>
      <c r="V89" s="34"/>
      <c r="W89" s="34"/>
      <c r="X89" s="34"/>
      <c r="Y89" s="34"/>
      <c r="Z89" s="34"/>
      <c r="AA89" s="34"/>
      <c r="AB89" s="34"/>
      <c r="AC89" s="34"/>
      <c r="AD89" s="34"/>
      <c r="AE89" s="34"/>
      <c r="AF89" s="34"/>
      <c r="AG89" s="34"/>
    </row>
    <row r="90" spans="1:33" ht="22.5" customHeight="1">
      <c r="A90" s="34"/>
      <c r="B90" s="106"/>
      <c r="C90" s="33"/>
      <c r="D90" s="396"/>
      <c r="E90" s="357"/>
      <c r="F90" s="357"/>
      <c r="G90" s="73"/>
      <c r="H90" s="73"/>
      <c r="I90" s="73"/>
      <c r="J90" s="73"/>
      <c r="K90" s="73"/>
      <c r="L90" s="73"/>
      <c r="M90" s="73"/>
      <c r="N90" s="73"/>
      <c r="O90" s="73"/>
      <c r="P90" s="73"/>
      <c r="Q90" s="42"/>
      <c r="R90" s="66"/>
      <c r="S90" s="33"/>
      <c r="T90" s="107"/>
      <c r="U90" s="34"/>
      <c r="V90" s="34"/>
      <c r="W90" s="34"/>
      <c r="X90" s="34"/>
      <c r="Y90" s="34"/>
      <c r="Z90" s="34"/>
      <c r="AA90" s="34"/>
      <c r="AB90" s="34"/>
      <c r="AC90" s="34"/>
      <c r="AD90" s="34"/>
      <c r="AE90" s="34"/>
      <c r="AF90" s="34"/>
      <c r="AG90" s="34"/>
    </row>
    <row r="91" spans="1:33" ht="22.5" customHeight="1">
      <c r="A91" s="34"/>
      <c r="B91" s="106"/>
      <c r="C91" s="33"/>
      <c r="D91" s="383" t="s">
        <v>16</v>
      </c>
      <c r="E91" s="393"/>
      <c r="F91" s="393"/>
      <c r="G91" s="393"/>
      <c r="H91" s="393"/>
      <c r="I91" s="393"/>
      <c r="J91" s="393"/>
      <c r="K91" s="393"/>
      <c r="L91" s="393"/>
      <c r="M91" s="393"/>
      <c r="N91" s="393"/>
      <c r="O91" s="393"/>
      <c r="P91" s="393"/>
      <c r="Q91" s="42"/>
      <c r="R91" s="66"/>
      <c r="S91" s="33"/>
      <c r="T91" s="107"/>
      <c r="U91" s="34"/>
      <c r="V91" s="34"/>
      <c r="W91" s="34"/>
      <c r="X91" s="34"/>
      <c r="Y91" s="34"/>
      <c r="Z91" s="34"/>
      <c r="AA91" s="34"/>
      <c r="AB91" s="34"/>
      <c r="AC91" s="34"/>
      <c r="AD91" s="34"/>
      <c r="AE91" s="34"/>
      <c r="AF91" s="34"/>
      <c r="AG91" s="34"/>
    </row>
    <row r="92" spans="1:33" ht="22.5" customHeight="1">
      <c r="A92" s="34"/>
      <c r="B92" s="106"/>
      <c r="C92" s="33"/>
      <c r="D92" s="383" t="s">
        <v>58</v>
      </c>
      <c r="E92" s="393"/>
      <c r="F92" s="393"/>
      <c r="G92" s="393"/>
      <c r="H92" s="393"/>
      <c r="I92" s="393"/>
      <c r="J92" s="393"/>
      <c r="K92" s="393"/>
      <c r="L92" s="393"/>
      <c r="M92" s="393"/>
      <c r="N92" s="393"/>
      <c r="O92" s="393"/>
      <c r="P92" s="393"/>
      <c r="Q92" s="42"/>
      <c r="R92" s="66"/>
      <c r="S92" s="33"/>
      <c r="T92" s="107"/>
      <c r="U92" s="34"/>
      <c r="V92" s="34"/>
      <c r="W92" s="34"/>
      <c r="X92" s="34"/>
      <c r="Y92" s="34"/>
      <c r="Z92" s="34"/>
      <c r="AA92" s="34"/>
      <c r="AB92" s="34"/>
      <c r="AC92" s="34"/>
      <c r="AD92" s="34"/>
      <c r="AE92" s="34"/>
      <c r="AF92" s="34"/>
      <c r="AG92" s="34"/>
    </row>
    <row r="93" spans="1:33" ht="22.5" customHeight="1">
      <c r="A93" s="34"/>
      <c r="B93" s="106"/>
      <c r="C93" s="33"/>
      <c r="D93" s="383"/>
      <c r="E93" s="357"/>
      <c r="F93" s="357"/>
      <c r="G93" s="72"/>
      <c r="H93" s="72"/>
      <c r="I93" s="72"/>
      <c r="J93" s="72"/>
      <c r="K93" s="72"/>
      <c r="L93" s="72"/>
      <c r="M93" s="72"/>
      <c r="N93" s="72"/>
      <c r="O93" s="72"/>
      <c r="P93" s="72"/>
      <c r="Q93" s="42"/>
      <c r="R93" s="66"/>
      <c r="S93" s="33"/>
      <c r="T93" s="107"/>
      <c r="U93" s="34"/>
      <c r="V93" s="34"/>
      <c r="W93" s="34"/>
      <c r="X93" s="34"/>
      <c r="Y93" s="34"/>
      <c r="Z93" s="34"/>
      <c r="AA93" s="34"/>
      <c r="AB93" s="34"/>
      <c r="AC93" s="34"/>
      <c r="AD93" s="34"/>
      <c r="AE93" s="34"/>
      <c r="AF93" s="34"/>
      <c r="AG93" s="34"/>
    </row>
    <row r="94" spans="1:33" ht="22.5" customHeight="1">
      <c r="A94" s="34"/>
      <c r="B94" s="106"/>
      <c r="C94" s="33"/>
      <c r="D94" s="401" t="s">
        <v>19</v>
      </c>
      <c r="E94" s="402"/>
      <c r="F94" s="402"/>
      <c r="G94" s="402"/>
      <c r="H94" s="402"/>
      <c r="I94" s="402"/>
      <c r="J94" s="402"/>
      <c r="K94" s="402"/>
      <c r="L94" s="402"/>
      <c r="M94" s="402"/>
      <c r="N94" s="402"/>
      <c r="O94" s="402"/>
      <c r="P94" s="402"/>
      <c r="Q94" s="77"/>
      <c r="R94" s="85"/>
      <c r="S94" s="33"/>
      <c r="T94" s="107"/>
      <c r="U94" s="34"/>
      <c r="V94" s="34"/>
      <c r="W94" s="34"/>
      <c r="X94" s="34"/>
      <c r="Y94" s="34"/>
      <c r="Z94" s="34"/>
      <c r="AA94" s="34"/>
      <c r="AB94" s="34"/>
      <c r="AC94" s="34"/>
      <c r="AD94" s="34"/>
      <c r="AE94" s="34"/>
      <c r="AF94" s="34"/>
      <c r="AG94" s="34"/>
    </row>
    <row r="95" spans="1:33" ht="22.5" customHeight="1" thickBot="1">
      <c r="A95" s="34"/>
      <c r="B95" s="180"/>
      <c r="C95" s="112"/>
      <c r="D95" s="384"/>
      <c r="E95" s="385"/>
      <c r="F95" s="385"/>
      <c r="G95" s="186"/>
      <c r="H95" s="186"/>
      <c r="I95" s="186"/>
      <c r="J95" s="186"/>
      <c r="K95" s="186"/>
      <c r="L95" s="186"/>
      <c r="M95" s="186"/>
      <c r="N95" s="186"/>
      <c r="O95" s="186"/>
      <c r="P95" s="186"/>
      <c r="Q95" s="114"/>
      <c r="R95" s="114"/>
      <c r="S95" s="115"/>
      <c r="T95" s="116"/>
      <c r="U95" s="34"/>
      <c r="V95" s="34"/>
      <c r="W95" s="34"/>
      <c r="X95" s="34"/>
      <c r="Y95" s="34"/>
      <c r="Z95" s="34"/>
      <c r="AA95" s="34"/>
      <c r="AB95" s="34"/>
      <c r="AC95" s="34"/>
      <c r="AD95" s="34"/>
      <c r="AE95" s="34"/>
      <c r="AF95" s="34"/>
      <c r="AG95" s="34"/>
    </row>
    <row r="96" spans="1:33" ht="22.5" customHeight="1" thickTop="1">
      <c r="A96" s="34"/>
      <c r="B96" s="102"/>
      <c r="C96" s="60"/>
      <c r="D96" s="200"/>
      <c r="E96" s="181"/>
      <c r="F96" s="181"/>
      <c r="G96" s="200"/>
      <c r="H96" s="200"/>
      <c r="I96" s="200"/>
      <c r="J96" s="200"/>
      <c r="K96" s="200"/>
      <c r="L96" s="200"/>
      <c r="M96" s="200"/>
      <c r="N96" s="200"/>
      <c r="O96" s="200"/>
      <c r="P96" s="200"/>
      <c r="Q96" s="184"/>
      <c r="R96" s="184"/>
      <c r="S96" s="33"/>
      <c r="T96" s="60"/>
      <c r="U96" s="33"/>
      <c r="V96" s="34"/>
      <c r="W96" s="34"/>
      <c r="X96" s="34"/>
      <c r="Y96" s="34"/>
      <c r="Z96" s="34"/>
      <c r="AA96" s="34"/>
      <c r="AB96" s="34"/>
      <c r="AC96" s="34"/>
      <c r="AD96" s="34"/>
      <c r="AE96" s="34"/>
      <c r="AF96" s="34"/>
      <c r="AG96" s="34"/>
    </row>
    <row r="97" spans="1:33" ht="22.5" customHeight="1">
      <c r="A97" s="34"/>
      <c r="B97" s="33"/>
      <c r="C97" s="60"/>
      <c r="D97" s="200"/>
      <c r="E97" s="310"/>
      <c r="F97" s="310"/>
      <c r="G97" s="200"/>
      <c r="H97" s="200"/>
      <c r="I97" s="200"/>
      <c r="J97" s="200"/>
      <c r="K97" s="200"/>
      <c r="L97" s="200"/>
      <c r="M97" s="200"/>
      <c r="N97" s="200"/>
      <c r="O97" s="200"/>
      <c r="P97" s="200"/>
      <c r="Q97" s="311"/>
      <c r="R97" s="311"/>
      <c r="S97" s="33"/>
      <c r="T97" s="60"/>
      <c r="U97" s="33"/>
      <c r="V97" s="34"/>
      <c r="W97" s="34"/>
      <c r="X97" s="34"/>
      <c r="Y97" s="34"/>
      <c r="Z97" s="34"/>
      <c r="AA97" s="34"/>
      <c r="AB97" s="34"/>
      <c r="AC97" s="34"/>
      <c r="AD97" s="34"/>
      <c r="AE97" s="34"/>
      <c r="AF97" s="34"/>
      <c r="AG97" s="34"/>
    </row>
    <row r="98" spans="1:33" ht="22.5" customHeight="1" thickBot="1">
      <c r="A98" s="34"/>
      <c r="B98" s="115"/>
      <c r="C98" s="115"/>
      <c r="D98" s="115"/>
      <c r="E98" s="170"/>
      <c r="F98" s="169"/>
      <c r="G98" s="171"/>
      <c r="H98" s="172"/>
      <c r="I98" s="172"/>
      <c r="J98" s="173"/>
      <c r="K98" s="172"/>
      <c r="L98" s="172"/>
      <c r="M98" s="173"/>
      <c r="N98" s="172"/>
      <c r="O98" s="172"/>
      <c r="P98" s="173"/>
      <c r="Q98" s="172"/>
      <c r="R98" s="172"/>
      <c r="S98" s="174"/>
      <c r="T98" s="115"/>
      <c r="U98" s="33"/>
      <c r="V98" s="34"/>
      <c r="W98" s="34"/>
      <c r="X98" s="34"/>
      <c r="Y98" s="34"/>
      <c r="Z98" s="34"/>
      <c r="AA98" s="34"/>
      <c r="AB98" s="34"/>
      <c r="AC98" s="34"/>
      <c r="AD98" s="34"/>
      <c r="AE98" s="34"/>
      <c r="AF98" s="34"/>
      <c r="AG98" s="34"/>
    </row>
    <row r="99" spans="1:33" ht="22.5" customHeight="1" thickTop="1">
      <c r="A99" s="34"/>
      <c r="B99" s="106"/>
      <c r="C99" s="55"/>
      <c r="D99" s="350"/>
      <c r="E99" s="350"/>
      <c r="F99" s="350"/>
      <c r="G99" s="185"/>
      <c r="H99" s="90"/>
      <c r="I99" s="91"/>
      <c r="J99" s="91"/>
      <c r="K99" s="91"/>
      <c r="L99" s="91"/>
      <c r="M99" s="91"/>
      <c r="N99" s="91"/>
      <c r="O99" s="91"/>
      <c r="P99" s="91"/>
      <c r="Q99" s="92"/>
      <c r="R99" s="92"/>
      <c r="S99" s="55"/>
      <c r="T99" s="107"/>
      <c r="U99" s="34"/>
      <c r="V99" s="34"/>
      <c r="W99" s="34"/>
      <c r="X99" s="34"/>
      <c r="Y99" s="34"/>
      <c r="Z99" s="34"/>
      <c r="AA99" s="34"/>
      <c r="AB99" s="34"/>
      <c r="AC99" s="34"/>
      <c r="AD99" s="34"/>
      <c r="AE99" s="34"/>
      <c r="AF99" s="34"/>
      <c r="AG99" s="34"/>
    </row>
    <row r="100" spans="1:33" ht="22.5" customHeight="1">
      <c r="A100" s="34"/>
      <c r="B100" s="106"/>
      <c r="C100" s="33"/>
      <c r="D100" s="390"/>
      <c r="E100" s="391"/>
      <c r="F100" s="391"/>
      <c r="G100" s="283"/>
      <c r="H100" s="283"/>
      <c r="I100" s="283"/>
      <c r="J100" s="283"/>
      <c r="K100" s="283"/>
      <c r="L100" s="283"/>
      <c r="M100" s="283"/>
      <c r="N100" s="283"/>
      <c r="O100" s="284"/>
      <c r="P100" s="341"/>
      <c r="Q100" s="342"/>
      <c r="R100" s="343"/>
      <c r="S100" s="33"/>
      <c r="T100" s="107"/>
      <c r="U100" s="34"/>
      <c r="V100" s="34"/>
      <c r="W100" s="34"/>
      <c r="X100" s="34"/>
      <c r="Y100" s="34"/>
      <c r="Z100" s="34"/>
      <c r="AA100" s="34"/>
      <c r="AB100" s="34"/>
      <c r="AC100" s="34"/>
      <c r="AD100" s="34"/>
      <c r="AE100" s="34"/>
      <c r="AF100" s="34"/>
      <c r="AG100" s="34"/>
    </row>
    <row r="101" spans="1:33" ht="22.5" customHeight="1">
      <c r="A101" s="34"/>
      <c r="B101" s="106"/>
      <c r="C101" s="33"/>
      <c r="D101" s="386" t="s">
        <v>8</v>
      </c>
      <c r="E101" s="387"/>
      <c r="F101" s="387"/>
      <c r="G101" s="387"/>
      <c r="H101" s="285"/>
      <c r="I101" s="285"/>
      <c r="J101" s="285"/>
      <c r="K101" s="285"/>
      <c r="L101" s="285"/>
      <c r="M101" s="285"/>
      <c r="N101" s="285"/>
      <c r="O101" s="286"/>
      <c r="P101" s="286"/>
      <c r="Q101" s="286"/>
      <c r="R101" s="193" t="s">
        <v>271</v>
      </c>
      <c r="S101" s="121"/>
      <c r="T101" s="107"/>
      <c r="U101" s="34"/>
      <c r="V101" s="34"/>
      <c r="W101" s="34"/>
      <c r="X101" s="34"/>
      <c r="Y101" s="34"/>
      <c r="Z101" s="34"/>
      <c r="AA101" s="34"/>
      <c r="AB101" s="34"/>
      <c r="AC101" s="34"/>
      <c r="AD101" s="34"/>
      <c r="AE101" s="34"/>
      <c r="AF101" s="34"/>
      <c r="AG101" s="34"/>
    </row>
    <row r="102" spans="1:33" ht="22.5" customHeight="1">
      <c r="A102" s="34"/>
      <c r="B102" s="106"/>
      <c r="C102" s="33"/>
      <c r="D102" s="377"/>
      <c r="E102" s="378"/>
      <c r="F102" s="378"/>
      <c r="G102" s="62"/>
      <c r="H102" s="62"/>
      <c r="I102" s="62"/>
      <c r="J102" s="62"/>
      <c r="K102" s="96"/>
      <c r="L102" s="96"/>
      <c r="M102" s="96"/>
      <c r="N102" s="96"/>
      <c r="O102" s="96"/>
      <c r="P102" s="96"/>
      <c r="Q102" s="62"/>
      <c r="R102" s="97"/>
      <c r="S102" s="49"/>
      <c r="T102" s="107"/>
      <c r="U102" s="34"/>
      <c r="V102" s="34"/>
      <c r="W102" s="34"/>
      <c r="X102" s="34"/>
      <c r="Y102" s="34"/>
      <c r="Z102" s="34"/>
      <c r="AA102" s="34"/>
      <c r="AB102" s="34"/>
      <c r="AC102" s="34"/>
      <c r="AD102" s="34"/>
      <c r="AE102" s="34"/>
      <c r="AF102" s="34"/>
      <c r="AG102" s="34"/>
    </row>
    <row r="103" spans="1:33" ht="22.5" customHeight="1">
      <c r="A103" s="34"/>
      <c r="B103" s="106"/>
      <c r="C103" s="33"/>
      <c r="D103" s="379" t="s">
        <v>9</v>
      </c>
      <c r="E103" s="380"/>
      <c r="F103" s="380"/>
      <c r="G103" s="373" t="s">
        <v>1</v>
      </c>
      <c r="H103" s="388"/>
      <c r="I103" s="388"/>
      <c r="J103" s="373" t="s">
        <v>272</v>
      </c>
      <c r="K103" s="373"/>
      <c r="L103" s="373"/>
      <c r="M103" s="373" t="s">
        <v>2</v>
      </c>
      <c r="N103" s="373"/>
      <c r="O103" s="373"/>
      <c r="P103" s="373" t="s">
        <v>3</v>
      </c>
      <c r="Q103" s="373"/>
      <c r="R103" s="400"/>
      <c r="S103" s="123"/>
      <c r="T103" s="107"/>
      <c r="U103" s="34"/>
      <c r="V103" s="34"/>
      <c r="W103" s="34"/>
      <c r="X103" s="34"/>
      <c r="Y103" s="34"/>
      <c r="Z103" s="34"/>
      <c r="AA103" s="34"/>
      <c r="AB103" s="34"/>
      <c r="AC103" s="34"/>
      <c r="AD103" s="34"/>
      <c r="AE103" s="34"/>
      <c r="AF103" s="34"/>
      <c r="AG103" s="34"/>
    </row>
    <row r="104" spans="1:33" ht="22.5" customHeight="1">
      <c r="A104" s="34"/>
      <c r="B104" s="106"/>
      <c r="C104" s="33"/>
      <c r="D104" s="381"/>
      <c r="E104" s="382"/>
      <c r="F104" s="382"/>
      <c r="G104" s="189">
        <v>2018</v>
      </c>
      <c r="H104" s="190">
        <v>2017</v>
      </c>
      <c r="I104" s="134" t="s">
        <v>4</v>
      </c>
      <c r="J104" s="189">
        <v>2018</v>
      </c>
      <c r="K104" s="190">
        <v>2017</v>
      </c>
      <c r="L104" s="134" t="s">
        <v>4</v>
      </c>
      <c r="M104" s="189">
        <v>2018</v>
      </c>
      <c r="N104" s="190">
        <v>2017</v>
      </c>
      <c r="O104" s="128" t="s">
        <v>5</v>
      </c>
      <c r="P104" s="189">
        <v>2018</v>
      </c>
      <c r="Q104" s="190">
        <v>2017</v>
      </c>
      <c r="R104" s="129" t="s">
        <v>55</v>
      </c>
      <c r="S104" s="127"/>
      <c r="T104" s="107"/>
      <c r="U104" s="34"/>
      <c r="V104" s="34"/>
      <c r="W104" s="34"/>
      <c r="X104" s="34"/>
      <c r="Y104" s="34"/>
      <c r="Z104" s="34"/>
      <c r="AA104" s="34"/>
      <c r="AB104" s="34"/>
      <c r="AC104" s="34"/>
      <c r="AD104" s="34"/>
      <c r="AE104" s="34"/>
      <c r="AF104" s="34"/>
      <c r="AG104" s="34"/>
    </row>
    <row r="105" spans="1:33" ht="22.5" customHeight="1">
      <c r="A105" s="34"/>
      <c r="B105" s="106"/>
      <c r="C105" s="33"/>
      <c r="D105" s="370" t="s">
        <v>24</v>
      </c>
      <c r="E105" s="352"/>
      <c r="F105" s="352"/>
      <c r="G105" s="323">
        <f>Sèrie!FD95</f>
        <v>76.8</v>
      </c>
      <c r="H105" s="324">
        <f>Sèrie!ER95</f>
        <v>72.190952600000017</v>
      </c>
      <c r="I105" s="56">
        <f>((G105-H105)/H105*100)</f>
        <v>6.3845222067342267</v>
      </c>
      <c r="J105" s="323">
        <f>SUM(Sèrie!FB95:FD95)</f>
        <v>206.66502260000004</v>
      </c>
      <c r="K105" s="324">
        <f>SUM(Sèrie!EP95:ER95)</f>
        <v>194.16287410000001</v>
      </c>
      <c r="L105" s="56">
        <f>((J105-K105)/K105*100)</f>
        <v>6.4390005339337071</v>
      </c>
      <c r="M105" s="323">
        <f>SUM(Sèrie!FB95:FD95)</f>
        <v>206.66502260000004</v>
      </c>
      <c r="N105" s="324">
        <f>SUM(Sèrie!EP95:ER95)</f>
        <v>194.16287410000001</v>
      </c>
      <c r="O105" s="56">
        <f>((M105-N105)/N105*100)</f>
        <v>6.4390005339337071</v>
      </c>
      <c r="P105" s="323">
        <f>SUM(Sèrie!ES95:FD95)</f>
        <v>869.01885149999998</v>
      </c>
      <c r="Q105" s="324">
        <f>SUM(Sèrie!EG95:ER95)</f>
        <v>847.36339870000018</v>
      </c>
      <c r="R105" s="56">
        <f>((P105-Q105)/Q105*100)</f>
        <v>2.5556275894407241</v>
      </c>
      <c r="S105" s="68"/>
      <c r="T105" s="107"/>
      <c r="U105" s="34"/>
      <c r="V105" s="34"/>
      <c r="W105" s="34"/>
      <c r="X105" s="34"/>
      <c r="Y105" s="34"/>
      <c r="Z105" s="34"/>
      <c r="AA105" s="34"/>
      <c r="AB105" s="34"/>
      <c r="AC105" s="34"/>
      <c r="AD105" s="34"/>
      <c r="AE105" s="34"/>
      <c r="AF105" s="34"/>
      <c r="AG105" s="34"/>
    </row>
    <row r="106" spans="1:33" ht="22.5" customHeight="1">
      <c r="A106" s="34"/>
      <c r="B106" s="106"/>
      <c r="C106" s="33"/>
      <c r="D106" s="370" t="s">
        <v>21</v>
      </c>
      <c r="E106" s="352"/>
      <c r="F106" s="352"/>
      <c r="G106" s="323">
        <f>Sèrie!FD96</f>
        <v>335.9</v>
      </c>
      <c r="H106" s="324">
        <f>Sèrie!ER96</f>
        <v>330.53146245000005</v>
      </c>
      <c r="I106" s="56">
        <f>((G106-H106)/H106*100)</f>
        <v>1.6242137768691336</v>
      </c>
      <c r="J106" s="323">
        <f>SUM(Sèrie!FB96:FD96)</f>
        <v>930.72009934999994</v>
      </c>
      <c r="K106" s="324">
        <f>SUM(Sèrie!EP96:ER96)</f>
        <v>901.45866960000012</v>
      </c>
      <c r="L106" s="56">
        <f>((J106-K106)/K106*100)</f>
        <v>3.2460090225749174</v>
      </c>
      <c r="M106" s="323">
        <f>SUM(Sèrie!FB96:FD96)</f>
        <v>930.72009934999994</v>
      </c>
      <c r="N106" s="324">
        <f>SUM(Sèrie!EP96:ER96)</f>
        <v>901.45866960000012</v>
      </c>
      <c r="O106" s="56">
        <f>((M106-N106)/N106*100)</f>
        <v>3.2460090225749174</v>
      </c>
      <c r="P106" s="323">
        <f>SUM(Sèrie!ES96:FD96)</f>
        <v>3736.1550813499998</v>
      </c>
      <c r="Q106" s="324">
        <f>SUM(Sèrie!EG96:ER96)</f>
        <v>3692.0868484500002</v>
      </c>
      <c r="R106" s="56">
        <f>((P106-Q106)/Q106*100)</f>
        <v>1.1935860316639149</v>
      </c>
      <c r="S106" s="68"/>
      <c r="T106" s="107"/>
      <c r="U106" s="34"/>
      <c r="V106" s="34"/>
      <c r="W106" s="34"/>
      <c r="X106" s="34"/>
      <c r="Y106" s="34"/>
      <c r="Z106" s="34"/>
      <c r="AA106" s="34"/>
      <c r="AB106" s="34"/>
      <c r="AC106" s="34"/>
      <c r="AD106" s="34"/>
      <c r="AE106" s="34"/>
      <c r="AF106" s="34"/>
      <c r="AG106" s="34"/>
    </row>
    <row r="107" spans="1:33" s="59" customFormat="1" ht="22.5" customHeight="1">
      <c r="A107" s="58"/>
      <c r="B107" s="108"/>
      <c r="C107" s="120"/>
      <c r="D107" s="344" t="s">
        <v>23</v>
      </c>
      <c r="E107" s="345"/>
      <c r="F107" s="345"/>
      <c r="G107" s="131">
        <f>SUM(G105:G106)</f>
        <v>412.7</v>
      </c>
      <c r="H107" s="132">
        <f>SUM(H105:H106)</f>
        <v>402.72241505000005</v>
      </c>
      <c r="I107" s="148">
        <f>((G107-H107)/H107*100)</f>
        <v>2.4775340475551055</v>
      </c>
      <c r="J107" s="131">
        <f>SUM(J105:J106)</f>
        <v>1137.38512195</v>
      </c>
      <c r="K107" s="132">
        <f>SUM(K105:K106)</f>
        <v>1095.6215437000001</v>
      </c>
      <c r="L107" s="148">
        <f>((J107-K107)/K107*100)</f>
        <v>3.8118617227040845</v>
      </c>
      <c r="M107" s="131">
        <f>SUM(M105:M106)</f>
        <v>1137.38512195</v>
      </c>
      <c r="N107" s="132">
        <f>SUM(N105:N106)</f>
        <v>1095.6215437000001</v>
      </c>
      <c r="O107" s="148">
        <f>((M107-N107)/N107*100)</f>
        <v>3.8118617227040845</v>
      </c>
      <c r="P107" s="131">
        <f>SUM(P105:P106)</f>
        <v>4605.1739328499998</v>
      </c>
      <c r="Q107" s="132">
        <f>SUM(Q105:Q106)</f>
        <v>4539.45024715</v>
      </c>
      <c r="R107" s="148">
        <f>((P107-Q107)/Q107*100)</f>
        <v>1.4478335948557441</v>
      </c>
      <c r="S107" s="71"/>
      <c r="T107" s="109"/>
      <c r="U107" s="58"/>
      <c r="V107" s="58"/>
      <c r="W107" s="58"/>
      <c r="X107" s="58"/>
      <c r="Y107" s="58"/>
      <c r="Z107" s="58"/>
      <c r="AA107" s="58"/>
      <c r="AB107" s="58"/>
      <c r="AC107" s="58"/>
      <c r="AD107" s="58"/>
      <c r="AE107" s="58"/>
      <c r="AF107" s="58"/>
      <c r="AG107" s="58"/>
    </row>
    <row r="108" spans="1:33" ht="22.5" customHeight="1">
      <c r="A108" s="34"/>
      <c r="B108" s="106"/>
      <c r="C108" s="33"/>
      <c r="D108" s="375"/>
      <c r="E108" s="376"/>
      <c r="F108" s="376"/>
      <c r="G108" s="98"/>
      <c r="H108" s="99"/>
      <c r="I108" s="99"/>
      <c r="J108" s="84"/>
      <c r="K108" s="99"/>
      <c r="L108" s="99"/>
      <c r="M108" s="99"/>
      <c r="N108" s="99"/>
      <c r="O108" s="99"/>
      <c r="P108" s="84"/>
      <c r="Q108" s="42"/>
      <c r="R108" s="66"/>
      <c r="S108" s="33"/>
      <c r="T108" s="107"/>
      <c r="U108" s="34"/>
      <c r="V108" s="34"/>
      <c r="W108" s="34"/>
      <c r="X108" s="34"/>
      <c r="Y108" s="34"/>
      <c r="Z108" s="34"/>
      <c r="AA108" s="34"/>
      <c r="AB108" s="34"/>
      <c r="AC108" s="34"/>
      <c r="AD108" s="34"/>
      <c r="AE108" s="34"/>
      <c r="AF108" s="34"/>
      <c r="AG108" s="34"/>
    </row>
    <row r="109" spans="1:33" ht="22.5" customHeight="1">
      <c r="A109" s="34"/>
      <c r="B109" s="106"/>
      <c r="C109" s="33"/>
      <c r="D109" s="383" t="s">
        <v>25</v>
      </c>
      <c r="E109" s="393"/>
      <c r="F109" s="393"/>
      <c r="G109" s="393"/>
      <c r="H109" s="393"/>
      <c r="I109" s="393"/>
      <c r="J109" s="393"/>
      <c r="K109" s="393"/>
      <c r="L109" s="393"/>
      <c r="M109" s="393"/>
      <c r="N109" s="393"/>
      <c r="O109" s="393"/>
      <c r="P109" s="393"/>
      <c r="Q109" s="42"/>
      <c r="R109" s="66"/>
      <c r="S109" s="33"/>
      <c r="T109" s="107"/>
      <c r="U109" s="34"/>
      <c r="V109" s="34"/>
      <c r="W109" s="34"/>
      <c r="X109" s="34"/>
      <c r="Y109" s="34"/>
      <c r="Z109" s="34"/>
      <c r="AA109" s="34"/>
      <c r="AB109" s="34"/>
      <c r="AC109" s="34"/>
      <c r="AD109" s="34"/>
      <c r="AE109" s="34"/>
      <c r="AF109" s="34"/>
      <c r="AG109" s="34"/>
    </row>
    <row r="110" spans="1:33" ht="22.5" customHeight="1">
      <c r="A110" s="34"/>
      <c r="B110" s="106"/>
      <c r="C110" s="33"/>
      <c r="D110" s="347"/>
      <c r="E110" s="357"/>
      <c r="F110" s="357"/>
      <c r="G110" s="98"/>
      <c r="H110" s="99"/>
      <c r="I110" s="99"/>
      <c r="J110" s="84"/>
      <c r="K110" s="99"/>
      <c r="L110" s="99"/>
      <c r="M110" s="84"/>
      <c r="N110" s="99"/>
      <c r="O110" s="99"/>
      <c r="P110" s="84"/>
      <c r="Q110" s="42"/>
      <c r="R110" s="66"/>
      <c r="S110" s="33"/>
      <c r="T110" s="107"/>
      <c r="U110" s="34"/>
      <c r="V110" s="34"/>
      <c r="W110" s="34"/>
      <c r="X110" s="34"/>
      <c r="Y110" s="34"/>
      <c r="Z110" s="34"/>
      <c r="AA110" s="34"/>
      <c r="AB110" s="34"/>
      <c r="AC110" s="34"/>
      <c r="AD110" s="34"/>
      <c r="AE110" s="34"/>
      <c r="AF110" s="34"/>
      <c r="AG110" s="34"/>
    </row>
    <row r="111" spans="1:33" ht="22.5" customHeight="1">
      <c r="A111" s="34"/>
      <c r="B111" s="106"/>
      <c r="C111" s="33"/>
      <c r="D111" s="394" t="s">
        <v>28</v>
      </c>
      <c r="E111" s="395"/>
      <c r="F111" s="395"/>
      <c r="G111" s="395"/>
      <c r="H111" s="395"/>
      <c r="I111" s="395"/>
      <c r="J111" s="395"/>
      <c r="K111" s="395"/>
      <c r="L111" s="395"/>
      <c r="M111" s="395"/>
      <c r="N111" s="395"/>
      <c r="O111" s="395"/>
      <c r="P111" s="395"/>
      <c r="Q111" s="77"/>
      <c r="R111" s="85"/>
      <c r="S111" s="33"/>
      <c r="T111" s="107"/>
      <c r="U111" s="34"/>
      <c r="V111" s="34"/>
      <c r="W111" s="34"/>
      <c r="X111" s="34"/>
      <c r="Y111" s="34"/>
      <c r="Z111" s="34"/>
      <c r="AA111" s="34"/>
      <c r="AB111" s="34"/>
      <c r="AC111" s="34"/>
      <c r="AD111" s="34"/>
      <c r="AE111" s="34"/>
      <c r="AF111" s="34"/>
      <c r="AG111" s="34"/>
    </row>
    <row r="112" spans="1:33" ht="22.5" customHeight="1" thickBot="1">
      <c r="A112" s="34"/>
      <c r="B112" s="180"/>
      <c r="C112" s="112"/>
      <c r="D112" s="384"/>
      <c r="E112" s="385"/>
      <c r="F112" s="385"/>
      <c r="G112" s="113"/>
      <c r="H112" s="113"/>
      <c r="I112" s="113"/>
      <c r="J112" s="113"/>
      <c r="K112" s="113"/>
      <c r="L112" s="113"/>
      <c r="M112" s="113"/>
      <c r="N112" s="113"/>
      <c r="O112" s="113"/>
      <c r="P112" s="113"/>
      <c r="Q112" s="114"/>
      <c r="R112" s="114"/>
      <c r="S112" s="115"/>
      <c r="T112" s="116"/>
      <c r="U112" s="34"/>
      <c r="V112" s="34"/>
      <c r="W112" s="34"/>
      <c r="X112" s="34"/>
      <c r="Y112" s="34"/>
      <c r="Z112" s="34"/>
    </row>
    <row r="113" spans="1:26" ht="22.5" customHeight="1" thickTop="1">
      <c r="A113" s="34"/>
      <c r="C113" s="50"/>
      <c r="D113" s="389"/>
      <c r="E113" s="357"/>
      <c r="F113" s="357"/>
      <c r="G113" s="63"/>
      <c r="H113" s="63"/>
      <c r="I113" s="63"/>
      <c r="J113" s="63"/>
      <c r="K113" s="63"/>
      <c r="L113" s="63"/>
      <c r="M113" s="63"/>
      <c r="N113" s="63"/>
      <c r="O113" s="63"/>
      <c r="P113" s="63"/>
      <c r="Q113" s="63"/>
      <c r="R113" s="63"/>
      <c r="S113" s="34"/>
      <c r="U113" s="34"/>
      <c r="V113" s="34"/>
      <c r="W113" s="34"/>
      <c r="X113" s="34"/>
      <c r="Y113" s="34"/>
      <c r="Z113" s="34"/>
    </row>
    <row r="114" spans="1:26" ht="22.5" customHeight="1">
      <c r="A114" s="34"/>
      <c r="C114" s="50"/>
      <c r="D114" s="371"/>
      <c r="E114" s="372"/>
      <c r="F114" s="372"/>
      <c r="G114" s="34"/>
      <c r="H114" s="34"/>
      <c r="I114" s="34"/>
      <c r="J114" s="34"/>
      <c r="K114" s="34"/>
      <c r="L114" s="34"/>
      <c r="M114" s="34"/>
      <c r="N114" s="34"/>
      <c r="O114" s="34"/>
      <c r="P114" s="34"/>
      <c r="Q114" s="34"/>
      <c r="R114" s="34"/>
      <c r="S114" s="34"/>
      <c r="U114" s="34"/>
      <c r="V114" s="34"/>
      <c r="W114" s="34"/>
      <c r="X114" s="34"/>
      <c r="Y114" s="34"/>
      <c r="Z114" s="34"/>
    </row>
    <row r="115" spans="1:26" ht="22.5" customHeight="1">
      <c r="A115" s="34"/>
      <c r="C115" s="50"/>
      <c r="D115" s="34"/>
      <c r="E115" s="34"/>
      <c r="F115" s="34"/>
      <c r="G115" s="34"/>
      <c r="H115" s="34"/>
      <c r="I115" s="34"/>
      <c r="J115" s="34"/>
      <c r="K115" s="34"/>
      <c r="L115" s="34"/>
      <c r="M115" s="34"/>
      <c r="N115" s="34"/>
      <c r="O115" s="34"/>
      <c r="P115" s="34"/>
      <c r="Q115" s="34"/>
      <c r="R115" s="34"/>
      <c r="S115" s="34"/>
      <c r="U115" s="34"/>
      <c r="V115" s="34"/>
      <c r="W115" s="34"/>
      <c r="X115" s="34"/>
      <c r="Y115" s="34"/>
      <c r="Z115" s="34"/>
    </row>
    <row r="116" spans="1:26" ht="22.5" customHeight="1">
      <c r="A116" s="34"/>
      <c r="C116" s="50"/>
      <c r="D116" s="34"/>
      <c r="E116" s="34"/>
      <c r="F116" s="34"/>
      <c r="G116" s="34"/>
      <c r="H116" s="34"/>
      <c r="I116" s="34"/>
      <c r="J116" s="34"/>
      <c r="K116" s="34"/>
      <c r="L116" s="34"/>
      <c r="M116" s="34"/>
      <c r="N116" s="34"/>
      <c r="O116" s="34"/>
      <c r="P116" s="34"/>
      <c r="Q116" s="34"/>
      <c r="R116" s="34"/>
      <c r="S116" s="34"/>
      <c r="U116" s="34"/>
      <c r="V116" s="34"/>
      <c r="W116" s="34"/>
      <c r="X116" s="34"/>
      <c r="Y116" s="34"/>
      <c r="Z116" s="34"/>
    </row>
    <row r="117" spans="1:26" ht="22.5" customHeight="1">
      <c r="A117" s="34"/>
      <c r="C117" s="50"/>
      <c r="D117" s="34"/>
      <c r="E117" s="34"/>
      <c r="F117" s="34"/>
      <c r="G117" s="34"/>
      <c r="H117" s="34"/>
      <c r="I117" s="34"/>
      <c r="J117" s="34"/>
      <c r="K117" s="34"/>
      <c r="L117" s="34"/>
      <c r="M117" s="34"/>
      <c r="N117" s="34"/>
      <c r="O117" s="34"/>
      <c r="P117" s="34"/>
      <c r="Q117" s="34"/>
      <c r="R117" s="34"/>
      <c r="S117" s="34"/>
      <c r="U117" s="34"/>
      <c r="V117" s="34"/>
      <c r="W117" s="34"/>
      <c r="X117" s="34"/>
      <c r="Y117" s="34"/>
      <c r="Z117" s="34"/>
    </row>
    <row r="118" spans="1:26" ht="22.5" customHeight="1">
      <c r="A118" s="34"/>
      <c r="C118" s="50"/>
      <c r="D118" s="34"/>
      <c r="E118" s="34"/>
      <c r="F118" s="34"/>
      <c r="G118" s="34"/>
      <c r="H118" s="34"/>
      <c r="I118" s="34"/>
      <c r="J118" s="34"/>
      <c r="K118" s="34"/>
      <c r="L118" s="34"/>
      <c r="M118" s="34"/>
      <c r="N118" s="34"/>
      <c r="O118" s="34"/>
      <c r="P118" s="34"/>
      <c r="Q118" s="34"/>
      <c r="R118" s="34"/>
      <c r="S118" s="34"/>
      <c r="U118" s="34"/>
      <c r="V118" s="34"/>
      <c r="W118" s="34"/>
      <c r="X118" s="34"/>
      <c r="Y118" s="34"/>
      <c r="Z118" s="34"/>
    </row>
    <row r="119" spans="1:26" ht="22.5" customHeight="1">
      <c r="A119" s="34"/>
      <c r="C119" s="50"/>
      <c r="D119" s="34"/>
      <c r="E119" s="34"/>
      <c r="F119" s="34"/>
      <c r="G119" s="34"/>
      <c r="H119" s="34"/>
      <c r="I119" s="34"/>
      <c r="J119" s="34"/>
      <c r="K119" s="34"/>
      <c r="L119" s="34"/>
      <c r="M119" s="34"/>
      <c r="N119" s="34"/>
      <c r="O119" s="34"/>
      <c r="P119" s="34"/>
      <c r="Q119" s="34"/>
      <c r="R119" s="34"/>
      <c r="S119" s="34"/>
      <c r="U119" s="34"/>
      <c r="V119" s="34"/>
      <c r="W119" s="34"/>
      <c r="X119" s="34"/>
      <c r="Y119" s="34"/>
      <c r="Z119" s="34"/>
    </row>
    <row r="120" spans="1:26" ht="22.5" customHeight="1">
      <c r="A120" s="34"/>
      <c r="C120" s="50"/>
      <c r="D120" s="34"/>
      <c r="E120" s="34"/>
      <c r="F120" s="34"/>
      <c r="G120" s="34"/>
      <c r="H120" s="34"/>
      <c r="I120" s="34"/>
      <c r="J120" s="34"/>
      <c r="K120" s="34"/>
      <c r="L120" s="34"/>
      <c r="M120" s="34"/>
      <c r="N120" s="34"/>
      <c r="O120" s="34"/>
      <c r="P120" s="34"/>
      <c r="Q120" s="34"/>
      <c r="R120" s="34"/>
      <c r="S120" s="34"/>
      <c r="U120" s="34"/>
      <c r="V120" s="34"/>
      <c r="W120" s="34"/>
      <c r="X120" s="34"/>
      <c r="Y120" s="34"/>
      <c r="Z120" s="34"/>
    </row>
    <row r="121" spans="1:26" ht="22.5" customHeight="1">
      <c r="A121" s="34"/>
      <c r="C121" s="50"/>
      <c r="D121" s="34"/>
      <c r="E121" s="34"/>
      <c r="F121" s="34"/>
      <c r="G121" s="34"/>
      <c r="H121" s="34"/>
      <c r="I121" s="34"/>
      <c r="J121" s="34"/>
      <c r="K121" s="34"/>
      <c r="L121" s="34"/>
      <c r="M121" s="34"/>
      <c r="N121" s="34"/>
      <c r="O121" s="34"/>
      <c r="P121" s="34"/>
      <c r="Q121" s="34"/>
      <c r="R121" s="34"/>
      <c r="S121" s="34"/>
      <c r="U121" s="34"/>
      <c r="V121" s="34"/>
      <c r="W121" s="34"/>
      <c r="X121" s="34"/>
      <c r="Y121" s="34"/>
      <c r="Z121" s="34"/>
    </row>
    <row r="122" spans="1:26" ht="22.5" customHeight="1">
      <c r="A122" s="34"/>
      <c r="C122" s="50"/>
      <c r="D122" s="34"/>
      <c r="E122" s="34"/>
      <c r="F122" s="34"/>
      <c r="G122" s="34"/>
      <c r="H122" s="34"/>
      <c r="I122" s="34"/>
      <c r="J122" s="34"/>
      <c r="K122" s="34"/>
      <c r="L122" s="34"/>
      <c r="M122" s="34"/>
      <c r="N122" s="34"/>
      <c r="O122" s="34"/>
      <c r="P122" s="34"/>
      <c r="Q122" s="34"/>
      <c r="R122" s="34"/>
      <c r="S122" s="34"/>
      <c r="U122" s="34"/>
      <c r="V122" s="34"/>
      <c r="W122" s="34"/>
      <c r="X122" s="34"/>
      <c r="Y122" s="34"/>
      <c r="Z122" s="34"/>
    </row>
    <row r="123" spans="1:26" ht="22.5" customHeight="1">
      <c r="B123" s="50"/>
      <c r="C123" s="50"/>
      <c r="D123" s="34"/>
      <c r="E123" s="34"/>
      <c r="F123" s="34"/>
      <c r="G123" s="34"/>
      <c r="H123" s="34"/>
      <c r="I123" s="34"/>
      <c r="J123" s="34"/>
      <c r="K123" s="34"/>
      <c r="L123" s="34"/>
      <c r="M123" s="34"/>
      <c r="N123" s="34"/>
      <c r="O123" s="34"/>
      <c r="P123" s="34"/>
      <c r="Q123" s="34"/>
      <c r="R123" s="34"/>
      <c r="S123" s="34"/>
      <c r="U123" s="34"/>
      <c r="V123" s="34"/>
      <c r="W123" s="34"/>
      <c r="X123" s="34"/>
      <c r="Y123" s="34"/>
      <c r="Z123" s="34"/>
    </row>
    <row r="124" spans="1:26" ht="22.5" customHeight="1">
      <c r="B124" s="50"/>
      <c r="C124" s="50"/>
      <c r="D124" s="34"/>
      <c r="E124" s="34"/>
      <c r="F124" s="34"/>
      <c r="G124" s="34"/>
      <c r="H124" s="34"/>
      <c r="I124" s="34"/>
      <c r="J124" s="34"/>
      <c r="K124" s="34"/>
      <c r="L124" s="34"/>
      <c r="M124" s="34"/>
      <c r="N124" s="34"/>
      <c r="O124" s="34"/>
      <c r="P124" s="34"/>
      <c r="Q124" s="34"/>
      <c r="R124" s="34"/>
      <c r="S124" s="34"/>
      <c r="U124" s="34"/>
      <c r="V124" s="34"/>
      <c r="W124" s="34"/>
      <c r="X124" s="34"/>
      <c r="Y124" s="34"/>
      <c r="Z124" s="34"/>
    </row>
    <row r="125" spans="1:26" ht="22.5" customHeight="1">
      <c r="B125" s="50"/>
      <c r="C125" s="50"/>
      <c r="D125" s="34"/>
      <c r="E125" s="34"/>
      <c r="F125" s="34"/>
      <c r="G125" s="34"/>
      <c r="H125" s="34"/>
      <c r="I125" s="34"/>
      <c r="J125" s="34"/>
      <c r="K125" s="34"/>
      <c r="L125" s="34"/>
      <c r="M125" s="34"/>
      <c r="N125" s="34"/>
      <c r="O125" s="34"/>
      <c r="P125" s="34"/>
      <c r="Q125" s="34"/>
      <c r="R125" s="34"/>
      <c r="S125" s="34"/>
      <c r="U125" s="34"/>
      <c r="V125" s="34"/>
      <c r="W125" s="34"/>
      <c r="X125" s="34"/>
      <c r="Y125" s="34"/>
      <c r="Z125" s="34"/>
    </row>
    <row r="126" spans="1:26" ht="22.5" customHeight="1">
      <c r="B126" s="50"/>
      <c r="C126" s="50"/>
      <c r="D126" s="34"/>
      <c r="E126" s="34"/>
      <c r="F126" s="34"/>
      <c r="G126" s="34"/>
      <c r="H126" s="34"/>
      <c r="I126" s="34"/>
      <c r="J126" s="34"/>
      <c r="K126" s="34"/>
      <c r="L126" s="34"/>
      <c r="M126" s="34"/>
      <c r="N126" s="34"/>
      <c r="O126" s="34"/>
      <c r="P126" s="34"/>
      <c r="Q126" s="34"/>
      <c r="R126" s="34"/>
      <c r="S126" s="34"/>
      <c r="U126" s="34"/>
      <c r="V126" s="34"/>
      <c r="W126" s="34"/>
      <c r="X126" s="34"/>
      <c r="Y126" s="34"/>
      <c r="Z126" s="34"/>
    </row>
    <row r="127" spans="1:26" ht="22.5" customHeight="1">
      <c r="B127" s="50"/>
      <c r="C127" s="50"/>
      <c r="D127" s="34"/>
      <c r="E127" s="34"/>
      <c r="F127" s="34"/>
      <c r="G127" s="34"/>
      <c r="H127" s="34"/>
      <c r="I127" s="34"/>
      <c r="J127" s="34"/>
      <c r="K127" s="34"/>
      <c r="L127" s="34"/>
      <c r="M127" s="34"/>
      <c r="N127" s="34"/>
      <c r="O127" s="34"/>
      <c r="P127" s="34"/>
      <c r="Q127" s="34"/>
      <c r="R127" s="34"/>
      <c r="S127" s="34"/>
      <c r="U127" s="34"/>
      <c r="V127" s="34"/>
      <c r="W127" s="34"/>
      <c r="X127" s="34"/>
      <c r="Y127" s="34"/>
      <c r="Z127" s="34"/>
    </row>
    <row r="128" spans="1:26" ht="22.5" customHeight="1">
      <c r="B128" s="50"/>
      <c r="C128" s="50"/>
      <c r="D128" s="34"/>
      <c r="E128" s="34"/>
      <c r="F128" s="34"/>
      <c r="G128" s="34"/>
      <c r="H128" s="34"/>
      <c r="I128" s="34"/>
      <c r="J128" s="34"/>
      <c r="K128" s="34"/>
      <c r="L128" s="34"/>
      <c r="M128" s="34"/>
      <c r="N128" s="34"/>
      <c r="O128" s="34"/>
      <c r="P128" s="34"/>
      <c r="Q128" s="34"/>
      <c r="R128" s="34"/>
      <c r="S128" s="34"/>
      <c r="U128" s="34"/>
      <c r="V128" s="34"/>
      <c r="W128" s="34"/>
      <c r="X128" s="34"/>
      <c r="Y128" s="34"/>
      <c r="Z128" s="34"/>
    </row>
    <row r="129" spans="2:26" ht="22.5" customHeight="1">
      <c r="B129" s="50"/>
      <c r="C129" s="50"/>
      <c r="D129" s="34"/>
      <c r="E129" s="34"/>
      <c r="F129" s="34"/>
      <c r="G129" s="34"/>
      <c r="H129" s="34"/>
      <c r="I129" s="34"/>
      <c r="J129" s="34"/>
      <c r="K129" s="34"/>
      <c r="L129" s="34"/>
      <c r="M129" s="34"/>
      <c r="N129" s="34"/>
      <c r="O129" s="34"/>
      <c r="P129" s="34"/>
      <c r="Q129" s="34"/>
      <c r="R129" s="34"/>
      <c r="S129" s="34"/>
      <c r="U129" s="34"/>
      <c r="V129" s="34"/>
      <c r="W129" s="34"/>
      <c r="X129" s="34"/>
      <c r="Y129" s="34"/>
      <c r="Z129" s="34"/>
    </row>
    <row r="130" spans="2:26" ht="22.5" customHeight="1">
      <c r="B130" s="50"/>
      <c r="C130" s="50"/>
      <c r="D130" s="34"/>
      <c r="E130" s="34"/>
      <c r="F130" s="34"/>
      <c r="G130" s="34"/>
      <c r="H130" s="34"/>
      <c r="I130" s="34"/>
      <c r="J130" s="34"/>
      <c r="K130" s="34"/>
      <c r="L130" s="34"/>
      <c r="M130" s="34"/>
      <c r="N130" s="34"/>
      <c r="O130" s="34"/>
      <c r="P130" s="34"/>
      <c r="Q130" s="34"/>
      <c r="R130" s="34"/>
      <c r="S130" s="34"/>
      <c r="U130" s="34"/>
      <c r="V130" s="34"/>
      <c r="W130" s="34"/>
      <c r="X130" s="34"/>
      <c r="Y130" s="34"/>
      <c r="Z130" s="34"/>
    </row>
    <row r="131" spans="2:26" ht="22.5" customHeight="1">
      <c r="B131" s="50"/>
      <c r="C131" s="50"/>
      <c r="D131" s="34"/>
      <c r="E131" s="34"/>
      <c r="F131" s="34"/>
      <c r="G131" s="34"/>
      <c r="H131" s="34"/>
      <c r="I131" s="34"/>
      <c r="J131" s="34"/>
      <c r="K131" s="34"/>
      <c r="L131" s="34"/>
      <c r="M131" s="34"/>
      <c r="N131" s="34"/>
      <c r="O131" s="34"/>
      <c r="P131" s="34"/>
      <c r="Q131" s="34"/>
      <c r="R131" s="34"/>
      <c r="S131" s="34"/>
      <c r="U131" s="34"/>
      <c r="V131" s="34"/>
      <c r="W131" s="34"/>
      <c r="X131" s="34"/>
      <c r="Y131" s="34"/>
      <c r="Z131" s="34"/>
    </row>
    <row r="132" spans="2:26" ht="22.5" customHeight="1">
      <c r="B132" s="50"/>
      <c r="C132" s="50"/>
      <c r="D132" s="34"/>
      <c r="E132" s="34"/>
      <c r="F132" s="34"/>
      <c r="G132" s="34"/>
      <c r="H132" s="34"/>
      <c r="I132" s="34"/>
      <c r="J132" s="34"/>
      <c r="K132" s="34"/>
      <c r="L132" s="34"/>
      <c r="M132" s="34"/>
      <c r="N132" s="34"/>
      <c r="O132" s="34"/>
      <c r="P132" s="34"/>
      <c r="Q132" s="34"/>
      <c r="R132" s="34"/>
      <c r="S132" s="34"/>
      <c r="U132" s="34"/>
      <c r="V132" s="34"/>
      <c r="W132" s="34"/>
      <c r="X132" s="34"/>
      <c r="Y132" s="34"/>
      <c r="Z132" s="34"/>
    </row>
    <row r="133" spans="2:26" ht="22.5" customHeight="1">
      <c r="B133" s="50"/>
      <c r="C133" s="50"/>
      <c r="D133" s="34"/>
      <c r="E133" s="34"/>
      <c r="F133" s="34"/>
      <c r="G133" s="34"/>
      <c r="H133" s="34"/>
      <c r="I133" s="34"/>
      <c r="J133" s="34"/>
      <c r="K133" s="34"/>
      <c r="L133" s="34"/>
      <c r="M133" s="34"/>
      <c r="N133" s="34"/>
      <c r="O133" s="34"/>
      <c r="P133" s="34"/>
      <c r="Q133" s="34"/>
      <c r="R133" s="34"/>
      <c r="S133" s="34"/>
      <c r="U133" s="34"/>
      <c r="V133" s="34"/>
      <c r="W133" s="34"/>
      <c r="X133" s="34"/>
      <c r="Y133" s="34"/>
      <c r="Z133" s="34"/>
    </row>
    <row r="134" spans="2:26" ht="22.5" customHeight="1">
      <c r="B134" s="50"/>
      <c r="C134" s="50"/>
      <c r="D134" s="34"/>
      <c r="E134" s="34"/>
      <c r="F134" s="34"/>
      <c r="G134" s="34"/>
      <c r="H134" s="34"/>
      <c r="I134" s="34"/>
      <c r="J134" s="34"/>
      <c r="K134" s="34"/>
      <c r="L134" s="34"/>
      <c r="M134" s="34"/>
      <c r="N134" s="34"/>
      <c r="O134" s="34"/>
      <c r="P134" s="34"/>
      <c r="Q134" s="34"/>
      <c r="R134" s="34"/>
      <c r="S134" s="34"/>
      <c r="U134" s="34"/>
      <c r="V134" s="34"/>
      <c r="W134" s="34"/>
      <c r="X134" s="34"/>
      <c r="Y134" s="34"/>
      <c r="Z134" s="34"/>
    </row>
    <row r="135" spans="2:26" ht="22.5" customHeight="1">
      <c r="B135" s="50"/>
      <c r="C135" s="50"/>
      <c r="D135" s="34"/>
      <c r="E135" s="34"/>
      <c r="F135" s="34"/>
      <c r="G135" s="34"/>
      <c r="H135" s="34"/>
      <c r="I135" s="34"/>
      <c r="J135" s="34"/>
      <c r="K135" s="34"/>
      <c r="L135" s="34"/>
      <c r="M135" s="34"/>
      <c r="N135" s="34"/>
      <c r="O135" s="34"/>
      <c r="P135" s="34"/>
      <c r="Q135" s="34"/>
      <c r="R135" s="34"/>
      <c r="S135" s="34"/>
      <c r="U135" s="34"/>
      <c r="V135" s="34"/>
      <c r="W135" s="34"/>
      <c r="X135" s="34"/>
      <c r="Y135" s="34"/>
      <c r="Z135" s="34"/>
    </row>
    <row r="136" spans="2:26" ht="22.5" customHeight="1">
      <c r="B136" s="50"/>
      <c r="C136" s="50"/>
      <c r="D136" s="34"/>
      <c r="E136" s="34"/>
      <c r="F136" s="34"/>
      <c r="G136" s="34"/>
      <c r="H136" s="34"/>
      <c r="I136" s="34"/>
      <c r="J136" s="34"/>
      <c r="K136" s="34"/>
      <c r="L136" s="34"/>
      <c r="M136" s="34"/>
      <c r="N136" s="34"/>
      <c r="O136" s="34"/>
      <c r="P136" s="34"/>
      <c r="Q136" s="34"/>
      <c r="R136" s="34"/>
      <c r="S136" s="34"/>
      <c r="U136" s="34"/>
      <c r="V136" s="34"/>
      <c r="W136" s="34"/>
      <c r="X136" s="34"/>
      <c r="Y136" s="34"/>
      <c r="Z136" s="34"/>
    </row>
    <row r="137" spans="2:26" ht="22.5" customHeight="1">
      <c r="B137" s="50"/>
      <c r="C137" s="50"/>
      <c r="D137" s="34"/>
      <c r="E137" s="34"/>
      <c r="F137" s="34"/>
      <c r="G137" s="34"/>
      <c r="H137" s="34"/>
      <c r="I137" s="34"/>
      <c r="J137" s="34"/>
      <c r="K137" s="34"/>
      <c r="L137" s="34"/>
      <c r="M137" s="34"/>
      <c r="N137" s="34"/>
      <c r="O137" s="34"/>
      <c r="P137" s="34"/>
      <c r="Q137" s="34"/>
      <c r="R137" s="34"/>
      <c r="S137" s="34"/>
      <c r="U137" s="34"/>
      <c r="V137" s="34"/>
      <c r="W137" s="34"/>
      <c r="X137" s="34"/>
      <c r="Y137" s="34"/>
      <c r="Z137" s="34"/>
    </row>
    <row r="138" spans="2:26" ht="22.5" customHeight="1">
      <c r="B138" s="50"/>
      <c r="C138" s="50"/>
      <c r="D138" s="34"/>
      <c r="E138" s="34"/>
      <c r="F138" s="34"/>
      <c r="G138" s="34"/>
      <c r="H138" s="34"/>
      <c r="I138" s="34"/>
      <c r="J138" s="34"/>
      <c r="K138" s="34"/>
      <c r="L138" s="34"/>
      <c r="M138" s="34"/>
      <c r="N138" s="34"/>
      <c r="O138" s="34"/>
      <c r="P138" s="34"/>
      <c r="Q138" s="34"/>
      <c r="R138" s="34"/>
      <c r="S138" s="34"/>
      <c r="U138" s="34"/>
      <c r="V138" s="34"/>
      <c r="W138" s="34"/>
      <c r="X138" s="34"/>
      <c r="Y138" s="34"/>
      <c r="Z138" s="34"/>
    </row>
    <row r="139" spans="2:26" ht="22.5" customHeight="1">
      <c r="B139" s="50"/>
      <c r="C139" s="50"/>
      <c r="D139" s="34"/>
      <c r="E139" s="34"/>
      <c r="F139" s="34"/>
      <c r="G139" s="34"/>
      <c r="H139" s="34"/>
      <c r="I139" s="34"/>
      <c r="J139" s="34"/>
      <c r="K139" s="34"/>
      <c r="L139" s="34"/>
      <c r="M139" s="34"/>
      <c r="N139" s="34"/>
      <c r="O139" s="34"/>
      <c r="P139" s="34"/>
      <c r="Q139" s="34"/>
      <c r="R139" s="34"/>
      <c r="S139" s="34"/>
      <c r="U139" s="34"/>
      <c r="V139" s="34"/>
      <c r="W139" s="34"/>
      <c r="X139" s="34"/>
      <c r="Y139" s="34"/>
      <c r="Z139" s="34"/>
    </row>
    <row r="140" spans="2:26" ht="22.5" customHeight="1">
      <c r="B140" s="50"/>
      <c r="C140" s="50"/>
      <c r="D140" s="34"/>
      <c r="E140" s="34"/>
      <c r="F140" s="34"/>
      <c r="G140" s="34"/>
      <c r="H140" s="34"/>
      <c r="I140" s="34"/>
      <c r="J140" s="34"/>
      <c r="K140" s="34"/>
      <c r="L140" s="34"/>
      <c r="M140" s="34"/>
      <c r="N140" s="34"/>
      <c r="O140" s="34"/>
      <c r="P140" s="34"/>
      <c r="Q140" s="34"/>
      <c r="R140" s="34"/>
      <c r="S140" s="34"/>
      <c r="U140" s="34"/>
      <c r="V140" s="34"/>
      <c r="W140" s="34"/>
      <c r="X140" s="34"/>
      <c r="Y140" s="34"/>
      <c r="Z140" s="34"/>
    </row>
    <row r="141" spans="2:26" ht="22.5" customHeight="1">
      <c r="B141" s="50"/>
      <c r="C141" s="50"/>
      <c r="D141" s="34"/>
      <c r="E141" s="34"/>
      <c r="F141" s="34"/>
      <c r="G141" s="34"/>
      <c r="H141" s="34"/>
      <c r="I141" s="34"/>
      <c r="J141" s="34"/>
      <c r="K141" s="34"/>
      <c r="L141" s="34"/>
      <c r="M141" s="34"/>
      <c r="N141" s="34"/>
      <c r="O141" s="34"/>
      <c r="P141" s="34"/>
      <c r="Q141" s="34"/>
      <c r="R141" s="34"/>
      <c r="S141" s="34"/>
      <c r="U141" s="34"/>
      <c r="V141" s="34"/>
      <c r="W141" s="34"/>
      <c r="X141" s="34"/>
      <c r="Y141" s="34"/>
      <c r="Z141" s="34"/>
    </row>
    <row r="142" spans="2:26" ht="22.5" customHeight="1">
      <c r="B142" s="50"/>
      <c r="C142" s="50"/>
      <c r="D142" s="34"/>
      <c r="E142" s="34"/>
      <c r="F142" s="34"/>
      <c r="G142" s="34"/>
      <c r="H142" s="34"/>
      <c r="I142" s="34"/>
      <c r="J142" s="34"/>
      <c r="K142" s="34"/>
      <c r="L142" s="34"/>
      <c r="M142" s="34"/>
      <c r="N142" s="34"/>
      <c r="O142" s="34"/>
      <c r="P142" s="34"/>
      <c r="Q142" s="34"/>
      <c r="R142" s="34"/>
      <c r="S142" s="34"/>
      <c r="U142" s="34"/>
      <c r="V142" s="34"/>
      <c r="W142" s="34"/>
      <c r="X142" s="34"/>
      <c r="Y142" s="34"/>
      <c r="Z142" s="34"/>
    </row>
    <row r="143" spans="2:26" ht="22.5" customHeight="1">
      <c r="B143" s="50"/>
      <c r="C143" s="50"/>
      <c r="D143" s="34"/>
      <c r="E143" s="34"/>
      <c r="F143" s="34"/>
      <c r="G143" s="34"/>
      <c r="H143" s="34"/>
      <c r="I143" s="34"/>
      <c r="J143" s="34"/>
      <c r="K143" s="34"/>
      <c r="L143" s="34"/>
      <c r="M143" s="34"/>
      <c r="N143" s="34"/>
      <c r="O143" s="34"/>
      <c r="P143" s="34"/>
      <c r="Q143" s="34"/>
      <c r="R143" s="34"/>
      <c r="S143" s="34"/>
      <c r="U143" s="34"/>
      <c r="V143" s="34"/>
      <c r="W143" s="34"/>
      <c r="X143" s="34"/>
      <c r="Y143" s="34"/>
      <c r="Z143" s="34"/>
    </row>
    <row r="144" spans="2:26" ht="22.5" customHeight="1">
      <c r="B144" s="50"/>
      <c r="C144" s="50"/>
      <c r="D144" s="34"/>
      <c r="E144" s="34"/>
      <c r="F144" s="34"/>
      <c r="G144" s="34"/>
      <c r="H144" s="34"/>
      <c r="I144" s="34"/>
      <c r="J144" s="34"/>
      <c r="K144" s="34"/>
      <c r="L144" s="34"/>
      <c r="M144" s="34"/>
      <c r="N144" s="34"/>
      <c r="O144" s="34"/>
      <c r="P144" s="34"/>
      <c r="Q144" s="34"/>
      <c r="R144" s="34"/>
      <c r="S144" s="34"/>
      <c r="U144" s="34"/>
      <c r="V144" s="34"/>
      <c r="W144" s="34"/>
      <c r="X144" s="34"/>
      <c r="Y144" s="34"/>
      <c r="Z144" s="34"/>
    </row>
    <row r="145" spans="2:26" ht="22.5" customHeight="1">
      <c r="B145" s="50"/>
      <c r="C145" s="50"/>
      <c r="D145" s="34"/>
      <c r="E145" s="34"/>
      <c r="F145" s="34"/>
      <c r="G145" s="34"/>
      <c r="H145" s="34"/>
      <c r="I145" s="34"/>
      <c r="J145" s="34"/>
      <c r="K145" s="34"/>
      <c r="L145" s="34"/>
      <c r="M145" s="34"/>
      <c r="N145" s="34"/>
      <c r="O145" s="34"/>
      <c r="P145" s="34"/>
      <c r="Q145" s="34"/>
      <c r="R145" s="34"/>
      <c r="S145" s="34"/>
      <c r="U145" s="34"/>
      <c r="V145" s="34"/>
      <c r="W145" s="34"/>
      <c r="X145" s="34"/>
      <c r="Y145" s="34"/>
      <c r="Z145" s="34"/>
    </row>
    <row r="146" spans="2:26" ht="22.5" customHeight="1">
      <c r="B146" s="50"/>
      <c r="C146" s="50"/>
      <c r="D146" s="34"/>
      <c r="E146" s="34"/>
      <c r="F146" s="34"/>
      <c r="G146" s="34"/>
      <c r="H146" s="34"/>
      <c r="I146" s="34"/>
      <c r="J146" s="34"/>
      <c r="K146" s="34"/>
      <c r="L146" s="34"/>
      <c r="M146" s="34"/>
      <c r="N146" s="34"/>
      <c r="O146" s="34"/>
      <c r="P146" s="34"/>
      <c r="Q146" s="34"/>
      <c r="R146" s="34"/>
      <c r="S146" s="34"/>
      <c r="U146" s="34"/>
      <c r="V146" s="34"/>
      <c r="W146" s="34"/>
      <c r="X146" s="34"/>
      <c r="Y146" s="34"/>
      <c r="Z146" s="34"/>
    </row>
    <row r="147" spans="2:26" ht="22.5" customHeight="1">
      <c r="B147" s="50"/>
      <c r="C147" s="50"/>
      <c r="D147" s="34"/>
      <c r="E147" s="34"/>
      <c r="F147" s="34"/>
      <c r="G147" s="34"/>
      <c r="H147" s="34"/>
      <c r="I147" s="34"/>
      <c r="J147" s="34"/>
      <c r="K147" s="34"/>
      <c r="L147" s="34"/>
      <c r="M147" s="34"/>
      <c r="N147" s="34"/>
      <c r="O147" s="34"/>
      <c r="P147" s="34"/>
      <c r="Q147" s="34"/>
      <c r="R147" s="34"/>
      <c r="S147" s="34"/>
      <c r="U147" s="34"/>
      <c r="V147" s="34"/>
      <c r="W147" s="34"/>
      <c r="X147" s="34"/>
      <c r="Y147" s="34"/>
      <c r="Z147" s="34"/>
    </row>
    <row r="148" spans="2:26" ht="22.5" customHeight="1">
      <c r="B148" s="50"/>
      <c r="C148" s="50"/>
      <c r="D148" s="34"/>
      <c r="E148" s="34"/>
      <c r="F148" s="34"/>
      <c r="G148" s="34"/>
      <c r="H148" s="34"/>
      <c r="I148" s="34"/>
      <c r="J148" s="34"/>
      <c r="K148" s="34"/>
      <c r="L148" s="34"/>
      <c r="M148" s="34"/>
      <c r="N148" s="34"/>
      <c r="O148" s="34"/>
      <c r="P148" s="34"/>
      <c r="Q148" s="34"/>
      <c r="R148" s="34"/>
      <c r="S148" s="34"/>
      <c r="U148" s="34"/>
      <c r="V148" s="34"/>
      <c r="W148" s="34"/>
      <c r="X148" s="34"/>
      <c r="Y148" s="34"/>
      <c r="Z148" s="34"/>
    </row>
    <row r="149" spans="2:26" ht="22.5" customHeight="1">
      <c r="B149" s="50"/>
      <c r="C149" s="50"/>
      <c r="D149" s="34"/>
      <c r="E149" s="34"/>
      <c r="F149" s="34"/>
      <c r="G149" s="34"/>
      <c r="H149" s="34"/>
      <c r="I149" s="34"/>
      <c r="J149" s="34"/>
      <c r="K149" s="34"/>
      <c r="L149" s="34"/>
      <c r="M149" s="34"/>
      <c r="N149" s="34"/>
      <c r="O149" s="34"/>
      <c r="P149" s="34"/>
      <c r="Q149" s="34"/>
      <c r="R149" s="34"/>
      <c r="S149" s="34"/>
      <c r="U149" s="34"/>
      <c r="V149" s="34"/>
      <c r="W149" s="34"/>
      <c r="X149" s="34"/>
      <c r="Y149" s="34"/>
      <c r="Z149" s="34"/>
    </row>
    <row r="150" spans="2:26" ht="22.5" customHeight="1">
      <c r="B150" s="50"/>
      <c r="C150" s="50"/>
      <c r="D150" s="34"/>
      <c r="E150" s="34"/>
      <c r="F150" s="34"/>
      <c r="G150" s="34"/>
      <c r="H150" s="34"/>
      <c r="I150" s="34"/>
      <c r="J150" s="34"/>
      <c r="K150" s="34"/>
      <c r="L150" s="34"/>
      <c r="M150" s="34"/>
      <c r="N150" s="34"/>
      <c r="O150" s="34"/>
      <c r="P150" s="34"/>
      <c r="Q150" s="34"/>
      <c r="R150" s="34"/>
      <c r="S150" s="34"/>
    </row>
    <row r="151" spans="2:26" ht="22.5" customHeight="1">
      <c r="B151" s="50"/>
      <c r="C151" s="50"/>
      <c r="D151" s="34"/>
      <c r="E151" s="34"/>
      <c r="F151" s="34"/>
      <c r="G151" s="34"/>
      <c r="H151" s="34"/>
      <c r="I151" s="34"/>
      <c r="J151" s="34"/>
      <c r="K151" s="34"/>
      <c r="L151" s="34"/>
      <c r="M151" s="34"/>
      <c r="N151" s="34"/>
      <c r="O151" s="34"/>
      <c r="P151" s="34"/>
      <c r="Q151" s="34"/>
      <c r="R151" s="34"/>
      <c r="S151" s="34"/>
    </row>
    <row r="152" spans="2:26" ht="22.5" customHeight="1">
      <c r="B152" s="50"/>
      <c r="C152" s="50"/>
      <c r="D152" s="34"/>
      <c r="E152" s="34"/>
      <c r="F152" s="34"/>
      <c r="G152" s="34"/>
      <c r="H152" s="34"/>
      <c r="I152" s="34"/>
      <c r="J152" s="34"/>
      <c r="K152" s="34"/>
      <c r="L152" s="34"/>
      <c r="M152" s="34"/>
      <c r="N152" s="34"/>
      <c r="O152" s="34"/>
      <c r="P152" s="34"/>
      <c r="Q152" s="34"/>
      <c r="R152" s="34"/>
      <c r="S152" s="34"/>
    </row>
    <row r="153" spans="2:26" ht="22.5" customHeight="1">
      <c r="B153" s="50"/>
      <c r="C153" s="50"/>
      <c r="D153" s="34"/>
      <c r="E153" s="34"/>
      <c r="F153" s="34"/>
      <c r="G153" s="34"/>
      <c r="H153" s="34"/>
      <c r="I153" s="34"/>
      <c r="J153" s="34"/>
      <c r="K153" s="34"/>
      <c r="L153" s="34"/>
      <c r="M153" s="34"/>
      <c r="N153" s="34"/>
      <c r="O153" s="34"/>
      <c r="P153" s="34"/>
      <c r="Q153" s="34"/>
      <c r="R153" s="34"/>
      <c r="S153" s="34"/>
    </row>
    <row r="154" spans="2:26" ht="22.5" customHeight="1">
      <c r="B154" s="50"/>
      <c r="C154" s="50"/>
      <c r="D154" s="34"/>
      <c r="E154" s="34"/>
      <c r="F154" s="34"/>
      <c r="G154" s="34"/>
      <c r="H154" s="34"/>
      <c r="I154" s="34"/>
      <c r="J154" s="34"/>
      <c r="K154" s="34"/>
      <c r="L154" s="34"/>
      <c r="M154" s="34"/>
      <c r="N154" s="34"/>
      <c r="O154" s="34"/>
      <c r="P154" s="34"/>
      <c r="Q154" s="34"/>
      <c r="R154" s="34"/>
      <c r="S154" s="34"/>
    </row>
    <row r="155" spans="2:26" ht="22.5" customHeight="1">
      <c r="B155" s="50"/>
      <c r="C155" s="50"/>
      <c r="D155" s="34"/>
      <c r="E155" s="34"/>
      <c r="F155" s="34"/>
      <c r="G155" s="34"/>
      <c r="H155" s="34"/>
      <c r="I155" s="34"/>
      <c r="J155" s="34"/>
      <c r="K155" s="34"/>
      <c r="L155" s="34"/>
      <c r="M155" s="34"/>
      <c r="N155" s="34"/>
      <c r="O155" s="34"/>
      <c r="P155" s="34"/>
      <c r="Q155" s="34"/>
      <c r="R155" s="34"/>
      <c r="S155" s="34"/>
    </row>
    <row r="156" spans="2:26" ht="22.5" customHeight="1">
      <c r="B156" s="50"/>
      <c r="C156" s="50"/>
      <c r="D156" s="34"/>
      <c r="E156" s="34"/>
      <c r="F156" s="34"/>
      <c r="G156" s="34"/>
      <c r="H156" s="34"/>
      <c r="I156" s="34"/>
      <c r="J156" s="34"/>
      <c r="K156" s="34"/>
      <c r="L156" s="34"/>
      <c r="M156" s="34"/>
      <c r="N156" s="34"/>
      <c r="O156" s="34"/>
      <c r="P156" s="34"/>
      <c r="Q156" s="34"/>
      <c r="R156" s="34"/>
      <c r="S156" s="34"/>
    </row>
    <row r="157" spans="2:26" ht="22.5" customHeight="1">
      <c r="B157" s="50"/>
      <c r="C157" s="50"/>
      <c r="D157" s="34"/>
      <c r="E157" s="34"/>
      <c r="F157" s="34"/>
      <c r="G157" s="34"/>
      <c r="H157" s="34"/>
      <c r="I157" s="34"/>
      <c r="J157" s="34"/>
      <c r="K157" s="34"/>
      <c r="L157" s="34"/>
      <c r="M157" s="34"/>
      <c r="N157" s="34"/>
      <c r="O157" s="34"/>
      <c r="P157" s="34"/>
      <c r="Q157" s="34"/>
      <c r="R157" s="34"/>
      <c r="S157" s="34"/>
    </row>
    <row r="158" spans="2:26" ht="22.5" customHeight="1">
      <c r="B158" s="50"/>
      <c r="C158" s="50"/>
      <c r="D158" s="34"/>
      <c r="E158" s="34"/>
      <c r="F158" s="34"/>
      <c r="G158" s="34"/>
      <c r="H158" s="34"/>
      <c r="I158" s="34"/>
      <c r="J158" s="34"/>
      <c r="K158" s="34"/>
      <c r="L158" s="34"/>
      <c r="M158" s="34"/>
      <c r="N158" s="34"/>
      <c r="O158" s="34"/>
      <c r="P158" s="34"/>
      <c r="Q158" s="34"/>
      <c r="R158" s="34"/>
      <c r="S158" s="34"/>
    </row>
  </sheetData>
  <mergeCells count="116">
    <mergeCell ref="P12:R12"/>
    <mergeCell ref="D13:F13"/>
    <mergeCell ref="D59:F59"/>
    <mergeCell ref="D60:F60"/>
    <mergeCell ref="D62:F62"/>
    <mergeCell ref="D64:G64"/>
    <mergeCell ref="D66:F66"/>
    <mergeCell ref="G12:I12"/>
    <mergeCell ref="D54:F54"/>
    <mergeCell ref="D53:F53"/>
    <mergeCell ref="D41:F41"/>
    <mergeCell ref="D43:F43"/>
    <mergeCell ref="D39:F39"/>
    <mergeCell ref="D44:O45"/>
    <mergeCell ref="D55:F55"/>
    <mergeCell ref="J29:L29"/>
    <mergeCell ref="J54:L54"/>
    <mergeCell ref="G29:I29"/>
    <mergeCell ref="M29:O29"/>
    <mergeCell ref="D51:F51"/>
    <mergeCell ref="J12:L12"/>
    <mergeCell ref="M12:O12"/>
    <mergeCell ref="J16:L16"/>
    <mergeCell ref="D25:F25"/>
    <mergeCell ref="D21:F21"/>
    <mergeCell ref="D23:F23"/>
    <mergeCell ref="D20:F20"/>
    <mergeCell ref="P29:R29"/>
    <mergeCell ref="D14:H14"/>
    <mergeCell ref="D15:F15"/>
    <mergeCell ref="D16:F16"/>
    <mergeCell ref="G16:I16"/>
    <mergeCell ref="M16:O16"/>
    <mergeCell ref="P16:R16"/>
    <mergeCell ref="D17:F17"/>
    <mergeCell ref="D18:F18"/>
    <mergeCell ref="D19:F19"/>
    <mergeCell ref="D42:O42"/>
    <mergeCell ref="G54:I54"/>
    <mergeCell ref="M54:O54"/>
    <mergeCell ref="P54:R54"/>
    <mergeCell ref="D38:F38"/>
    <mergeCell ref="D34:F34"/>
    <mergeCell ref="D35:F35"/>
    <mergeCell ref="D36:F36"/>
    <mergeCell ref="D37:F37"/>
    <mergeCell ref="D52:F52"/>
    <mergeCell ref="D48:F48"/>
    <mergeCell ref="D49:F49"/>
    <mergeCell ref="P51:R51"/>
    <mergeCell ref="D77:F77"/>
    <mergeCell ref="D79:F79"/>
    <mergeCell ref="D109:P109"/>
    <mergeCell ref="D111:P111"/>
    <mergeCell ref="D68:F68"/>
    <mergeCell ref="D67:O67"/>
    <mergeCell ref="D63:P63"/>
    <mergeCell ref="D61:F61"/>
    <mergeCell ref="P80:R80"/>
    <mergeCell ref="M103:O103"/>
    <mergeCell ref="P103:R103"/>
    <mergeCell ref="D89:P89"/>
    <mergeCell ref="D91:P91"/>
    <mergeCell ref="D92:P92"/>
    <mergeCell ref="D94:P94"/>
    <mergeCell ref="D88:F88"/>
    <mergeCell ref="D90:F90"/>
    <mergeCell ref="M80:O80"/>
    <mergeCell ref="J103:L103"/>
    <mergeCell ref="D70:F70"/>
    <mergeCell ref="J80:L80"/>
    <mergeCell ref="D76:F76"/>
    <mergeCell ref="P76:R76"/>
    <mergeCell ref="P100:R100"/>
    <mergeCell ref="D114:F114"/>
    <mergeCell ref="G80:I80"/>
    <mergeCell ref="D105:F105"/>
    <mergeCell ref="D106:F106"/>
    <mergeCell ref="D107:F107"/>
    <mergeCell ref="D108:F108"/>
    <mergeCell ref="D110:F110"/>
    <mergeCell ref="D99:F99"/>
    <mergeCell ref="D102:F102"/>
    <mergeCell ref="D103:F103"/>
    <mergeCell ref="D104:F104"/>
    <mergeCell ref="D93:F93"/>
    <mergeCell ref="D95:F95"/>
    <mergeCell ref="D112:F112"/>
    <mergeCell ref="D101:G101"/>
    <mergeCell ref="G103:I103"/>
    <mergeCell ref="D113:F113"/>
    <mergeCell ref="D100:F100"/>
    <mergeCell ref="P6:R7"/>
    <mergeCell ref="C9:S10"/>
    <mergeCell ref="D11:F11"/>
    <mergeCell ref="G26:I26"/>
    <mergeCell ref="J26:L26"/>
    <mergeCell ref="M26:O26"/>
    <mergeCell ref="P26:R26"/>
    <mergeCell ref="D87:F87"/>
    <mergeCell ref="D86:F86"/>
    <mergeCell ref="D75:F75"/>
    <mergeCell ref="D65:H65"/>
    <mergeCell ref="D40:F40"/>
    <mergeCell ref="D28:F28"/>
    <mergeCell ref="D26:F26"/>
    <mergeCell ref="D12:F12"/>
    <mergeCell ref="D30:F30"/>
    <mergeCell ref="D27:F27"/>
    <mergeCell ref="D29:F29"/>
    <mergeCell ref="D31:F31"/>
    <mergeCell ref="D32:F32"/>
    <mergeCell ref="D33:F33"/>
    <mergeCell ref="D56:F56"/>
    <mergeCell ref="D57:F57"/>
    <mergeCell ref="D58:F58"/>
  </mergeCells>
  <printOptions horizontalCentered="1"/>
  <pageMargins left="0" right="0" top="0" bottom="0" header="0" footer="0"/>
  <pageSetup paperSize="9" scale="37" fitToHeight="2" orientation="landscape" r:id="rId1"/>
  <rowBreaks count="1" manualBreakCount="1">
    <brk id="7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100"/>
  <sheetViews>
    <sheetView zoomScaleNormal="100" workbookViewId="0"/>
  </sheetViews>
  <sheetFormatPr defaultColWidth="11.42578125" defaultRowHeight="15"/>
  <cols>
    <col min="1" max="1" width="6.5703125" style="12" customWidth="1"/>
    <col min="2" max="2" width="32" customWidth="1"/>
    <col min="3" max="3" width="11" customWidth="1"/>
    <col min="4" max="4" width="11.42578125" customWidth="1"/>
    <col min="5" max="5" width="10.5703125" style="12" customWidth="1"/>
  </cols>
  <sheetData>
    <row r="1" spans="1:84" s="12" customFormat="1">
      <c r="A1" s="295"/>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row>
    <row r="2" spans="1:84" s="12" customFormat="1">
      <c r="A2" s="295"/>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row>
    <row r="3" spans="1:84" s="12" customFormat="1">
      <c r="A3" s="295"/>
      <c r="B3" s="295"/>
      <c r="C3" s="295"/>
      <c r="D3" s="295"/>
      <c r="E3" s="295"/>
      <c r="F3" s="295"/>
      <c r="G3" s="295"/>
      <c r="H3" s="295"/>
      <c r="I3" s="295"/>
      <c r="J3" s="295"/>
      <c r="K3" s="295"/>
      <c r="L3" s="295"/>
      <c r="M3" s="295"/>
      <c r="N3" s="296" t="s">
        <v>274</v>
      </c>
      <c r="O3" s="295"/>
      <c r="P3" s="295"/>
      <c r="Q3" s="295"/>
      <c r="R3" s="295"/>
      <c r="S3" s="295"/>
      <c r="T3" s="295"/>
      <c r="U3" s="295"/>
      <c r="V3" s="295"/>
      <c r="W3" s="295"/>
      <c r="X3" s="295"/>
      <c r="Y3" s="295"/>
      <c r="Z3" s="295"/>
      <c r="AA3" s="295"/>
    </row>
    <row r="4" spans="1:84" s="12" customFormat="1" ht="15.75" thickBot="1">
      <c r="A4" s="295"/>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row>
    <row r="5" spans="1:84">
      <c r="A5" s="295"/>
      <c r="B5" s="432" t="s">
        <v>29</v>
      </c>
      <c r="C5" s="434" t="s">
        <v>30</v>
      </c>
      <c r="D5" s="436" t="s">
        <v>40</v>
      </c>
      <c r="E5" s="439"/>
      <c r="F5" s="438" t="s">
        <v>1</v>
      </c>
      <c r="G5" s="430"/>
      <c r="H5" s="431"/>
      <c r="I5" s="438" t="s">
        <v>31</v>
      </c>
      <c r="J5" s="430"/>
      <c r="K5" s="431"/>
      <c r="L5" s="430" t="s">
        <v>32</v>
      </c>
      <c r="M5" s="430"/>
      <c r="N5" s="431"/>
      <c r="O5" s="295"/>
      <c r="P5" s="295"/>
      <c r="Q5" s="295"/>
      <c r="R5" s="295"/>
      <c r="S5" s="295"/>
      <c r="T5" s="295"/>
      <c r="U5" s="295"/>
      <c r="V5" s="295"/>
      <c r="W5" s="295"/>
      <c r="X5" s="295"/>
      <c r="Y5" s="295"/>
      <c r="Z5" s="295"/>
    </row>
    <row r="6" spans="1:84" ht="15.75" thickBot="1">
      <c r="A6" s="295"/>
      <c r="B6" s="433"/>
      <c r="C6" s="435"/>
      <c r="D6" s="437"/>
      <c r="E6" s="440"/>
      <c r="F6" s="15">
        <v>2018</v>
      </c>
      <c r="G6" s="13">
        <v>2017</v>
      </c>
      <c r="H6" s="14" t="s">
        <v>4</v>
      </c>
      <c r="I6" s="15">
        <v>2018</v>
      </c>
      <c r="J6" s="13">
        <v>2017</v>
      </c>
      <c r="K6" s="14" t="s">
        <v>4</v>
      </c>
      <c r="L6" s="15">
        <v>2018</v>
      </c>
      <c r="M6" s="13">
        <v>2017</v>
      </c>
      <c r="N6" s="14" t="s">
        <v>4</v>
      </c>
      <c r="O6" s="295"/>
      <c r="P6" s="295"/>
      <c r="Q6" s="295"/>
      <c r="R6" s="295"/>
      <c r="S6" s="295"/>
      <c r="T6" s="295"/>
      <c r="U6" s="295"/>
      <c r="V6" s="295"/>
      <c r="W6" s="295"/>
      <c r="X6" s="295"/>
      <c r="Y6" s="295"/>
      <c r="Z6" s="295"/>
    </row>
    <row r="7" spans="1:84" ht="70.5" customHeight="1">
      <c r="A7" s="295"/>
      <c r="B7" s="441" t="s">
        <v>33</v>
      </c>
      <c r="C7" s="446" t="s">
        <v>273</v>
      </c>
      <c r="D7" s="444" t="s">
        <v>34</v>
      </c>
      <c r="E7" s="18" t="s">
        <v>38</v>
      </c>
      <c r="F7" s="19">
        <f>Anàlisi!G40</f>
        <v>3999.6816324980009</v>
      </c>
      <c r="G7" s="20">
        <f>Anàlisi!H40</f>
        <v>3984.2232657310001</v>
      </c>
      <c r="H7" s="21">
        <f t="shared" ref="H7:H9" si="0">F7/G7-1</f>
        <v>3.879894708702869E-3</v>
      </c>
      <c r="I7" s="19">
        <f>Anàlisi!M40</f>
        <v>12117.220493415001</v>
      </c>
      <c r="J7" s="20">
        <f>Anàlisi!N40</f>
        <v>12162.599136249</v>
      </c>
      <c r="K7" s="21">
        <f t="shared" ref="K7:K9" si="1">I7/J7-1</f>
        <v>-3.7309988042567577E-3</v>
      </c>
      <c r="L7" s="19">
        <f>Anàlisi!P40</f>
        <v>47970.44702160501</v>
      </c>
      <c r="M7" s="20">
        <f>Anàlisi!Q40</f>
        <v>47324.149714079002</v>
      </c>
      <c r="N7" s="21">
        <f t="shared" ref="N7:N9" si="2">L7/M7-1</f>
        <v>1.3656818166428275E-2</v>
      </c>
      <c r="O7" s="295"/>
      <c r="P7" s="295"/>
      <c r="Q7" s="295"/>
      <c r="R7" s="295"/>
      <c r="S7" s="295"/>
      <c r="T7" s="295"/>
      <c r="U7" s="295"/>
      <c r="V7" s="295"/>
      <c r="W7" s="295"/>
      <c r="X7" s="295"/>
      <c r="Y7" s="295"/>
      <c r="Z7" s="295"/>
    </row>
    <row r="8" spans="1:84" ht="75" customHeight="1" thickBot="1">
      <c r="A8" s="295"/>
      <c r="B8" s="442"/>
      <c r="C8" s="447"/>
      <c r="D8" s="445"/>
      <c r="E8" s="24" t="s">
        <v>39</v>
      </c>
      <c r="F8" s="22">
        <v>22095</v>
      </c>
      <c r="G8" s="23">
        <v>21128</v>
      </c>
      <c r="H8" s="25">
        <f t="shared" si="0"/>
        <v>4.5768648239303378E-2</v>
      </c>
      <c r="I8" s="22">
        <v>66004</v>
      </c>
      <c r="J8" s="23">
        <v>64149</v>
      </c>
      <c r="K8" s="25">
        <f>I8/J8-1</f>
        <v>2.8917052487178241E-2</v>
      </c>
      <c r="L8" s="22">
        <v>254595</v>
      </c>
      <c r="M8" s="23">
        <v>250453</v>
      </c>
      <c r="N8" s="25">
        <f t="shared" si="2"/>
        <v>1.6538033084051662E-2</v>
      </c>
      <c r="O8" s="295"/>
      <c r="P8" s="295"/>
      <c r="Q8" s="295"/>
      <c r="R8" s="295"/>
      <c r="S8" s="295"/>
      <c r="T8" s="295"/>
      <c r="U8" s="295"/>
      <c r="V8" s="295"/>
      <c r="W8" s="295"/>
      <c r="X8" s="295"/>
      <c r="Y8" s="295"/>
      <c r="Z8" s="295"/>
    </row>
    <row r="9" spans="1:84" ht="80.25" customHeight="1">
      <c r="A9" s="295"/>
      <c r="B9" s="441" t="s">
        <v>60</v>
      </c>
      <c r="C9" s="446" t="s">
        <v>273</v>
      </c>
      <c r="D9" s="444" t="s">
        <v>35</v>
      </c>
      <c r="E9" s="18" t="s">
        <v>38</v>
      </c>
      <c r="F9" s="19">
        <f>Anàlisi!G87</f>
        <v>5155.1000000000004</v>
      </c>
      <c r="G9" s="20">
        <f>Anàlisi!H87</f>
        <v>4733.0999999999995</v>
      </c>
      <c r="H9" s="21">
        <f t="shared" si="0"/>
        <v>8.9159324755445857E-2</v>
      </c>
      <c r="I9" s="19">
        <f>Anàlisi!M87</f>
        <v>16914.8</v>
      </c>
      <c r="J9" s="20">
        <f>Anàlisi!N87</f>
        <v>16119.900000000001</v>
      </c>
      <c r="K9" s="21">
        <f t="shared" si="1"/>
        <v>4.9311720296031369E-2</v>
      </c>
      <c r="L9" s="19">
        <f>Anàlisi!P87</f>
        <v>52464.6</v>
      </c>
      <c r="M9" s="20">
        <f>Anàlisi!Q87</f>
        <v>49737.600000000006</v>
      </c>
      <c r="N9" s="21">
        <f t="shared" si="2"/>
        <v>5.4827735958309143E-2</v>
      </c>
      <c r="O9" s="301"/>
      <c r="P9" s="295"/>
      <c r="Q9" s="295"/>
      <c r="R9" s="295"/>
      <c r="S9" s="295"/>
      <c r="T9" s="295"/>
      <c r="U9" s="295"/>
      <c r="V9" s="295"/>
      <c r="W9" s="295"/>
      <c r="X9" s="295"/>
      <c r="Y9" s="295"/>
      <c r="Z9" s="295"/>
    </row>
    <row r="10" spans="1:84" ht="87" customHeight="1" thickBot="1">
      <c r="A10" s="295"/>
      <c r="B10" s="442"/>
      <c r="C10" s="447"/>
      <c r="D10" s="445"/>
      <c r="E10" s="24" t="s">
        <v>39</v>
      </c>
      <c r="F10" s="22">
        <v>28454</v>
      </c>
      <c r="G10" s="23">
        <f>F10/(1+H10)</f>
        <v>25450.805008944546</v>
      </c>
      <c r="H10" s="25">
        <v>0.11799999999999999</v>
      </c>
      <c r="I10" s="22">
        <v>88453</v>
      </c>
      <c r="J10" s="23">
        <f>I10/(1+K10)</f>
        <v>83054.46009389672</v>
      </c>
      <c r="K10" s="25">
        <v>6.5000000000000002E-2</v>
      </c>
      <c r="L10" s="22">
        <v>280592</v>
      </c>
      <c r="M10" s="23">
        <f>L10/(1+N10)</f>
        <v>275090.19607843139</v>
      </c>
      <c r="N10" s="25">
        <v>0.02</v>
      </c>
      <c r="O10" s="295"/>
      <c r="P10" s="295"/>
      <c r="Q10" s="295"/>
      <c r="R10" s="295"/>
      <c r="S10" s="295"/>
      <c r="T10" s="295"/>
      <c r="U10" s="295"/>
      <c r="V10" s="295"/>
      <c r="W10" s="295"/>
      <c r="X10" s="295"/>
      <c r="Y10" s="295"/>
      <c r="Z10" s="295"/>
    </row>
    <row r="11" spans="1:84" ht="78" customHeight="1">
      <c r="A11" s="295"/>
      <c r="B11" s="443" t="s">
        <v>37</v>
      </c>
      <c r="C11" s="446" t="s">
        <v>273</v>
      </c>
      <c r="D11" s="448" t="s">
        <v>36</v>
      </c>
      <c r="E11" s="17" t="s">
        <v>38</v>
      </c>
      <c r="F11" s="19">
        <f>Anàlisi!G107</f>
        <v>412.7</v>
      </c>
      <c r="G11" s="20">
        <f>Anàlisi!H107</f>
        <v>402.72241505000005</v>
      </c>
      <c r="H11" s="21">
        <f>F11/G11-1</f>
        <v>2.4775340475551078E-2</v>
      </c>
      <c r="I11" s="19">
        <f>Anàlisi!M107</f>
        <v>1137.38512195</v>
      </c>
      <c r="J11" s="20">
        <f>Anàlisi!N107</f>
        <v>1095.6215437000001</v>
      </c>
      <c r="K11" s="21">
        <f>I11/J11-1</f>
        <v>3.8118617227040907E-2</v>
      </c>
      <c r="L11" s="19">
        <f>Anàlisi!P107</f>
        <v>4605.1739328499998</v>
      </c>
      <c r="M11" s="20">
        <f>Anàlisi!Q107</f>
        <v>4539.45024715</v>
      </c>
      <c r="N11" s="21">
        <f>L11/M11-1</f>
        <v>1.4478335948557408E-2</v>
      </c>
      <c r="O11" s="295"/>
      <c r="P11" s="295"/>
      <c r="Q11" s="295"/>
      <c r="R11" s="295"/>
      <c r="S11" s="295"/>
      <c r="T11" s="295"/>
      <c r="U11" s="295"/>
      <c r="V11" s="295"/>
      <c r="W11" s="295"/>
      <c r="X11" s="295"/>
      <c r="Y11" s="295"/>
      <c r="Z11" s="295"/>
    </row>
    <row r="12" spans="1:84" ht="78" customHeight="1" thickBot="1">
      <c r="A12" s="295"/>
      <c r="B12" s="442"/>
      <c r="C12" s="447"/>
      <c r="D12" s="445"/>
      <c r="E12" s="24" t="s">
        <v>39</v>
      </c>
      <c r="F12" s="313">
        <v>2512.9</v>
      </c>
      <c r="G12" s="314">
        <v>2509.1</v>
      </c>
      <c r="H12" s="315">
        <f>F12/G12-1</f>
        <v>1.514487266350617E-3</v>
      </c>
      <c r="I12" s="313">
        <v>7036.3</v>
      </c>
      <c r="J12" s="314">
        <v>6834</v>
      </c>
      <c r="K12" s="315">
        <f>I12/J12-1</f>
        <v>2.9601990049751281E-2</v>
      </c>
      <c r="L12" s="313">
        <v>29264.9</v>
      </c>
      <c r="M12" s="314">
        <v>28544.341</v>
      </c>
      <c r="N12" s="25">
        <f>L12/M12-1</f>
        <v>2.5243497476435062E-2</v>
      </c>
      <c r="O12" s="295"/>
      <c r="P12" s="295"/>
      <c r="Q12" s="295"/>
      <c r="R12" s="295"/>
      <c r="S12" s="295"/>
      <c r="T12" s="295"/>
      <c r="U12" s="295"/>
      <c r="V12" s="295"/>
      <c r="W12" s="295"/>
      <c r="X12" s="295"/>
      <c r="Y12" s="295"/>
      <c r="Z12" s="295"/>
    </row>
    <row r="13" spans="1:84">
      <c r="A13" s="295"/>
      <c r="B13" s="295"/>
      <c r="C13" s="295"/>
      <c r="D13" s="295"/>
      <c r="E13" s="295"/>
      <c r="F13" s="295"/>
      <c r="G13" s="295"/>
      <c r="H13" s="295"/>
      <c r="I13" s="295"/>
      <c r="J13" s="295"/>
      <c r="K13" s="295"/>
      <c r="L13" s="295"/>
      <c r="M13" s="295"/>
      <c r="N13" s="295"/>
      <c r="O13" s="295"/>
      <c r="P13" s="295"/>
      <c r="Q13" s="295"/>
      <c r="R13" s="295"/>
      <c r="S13" s="295"/>
      <c r="T13" s="295"/>
      <c r="U13" s="295"/>
      <c r="V13" s="295"/>
      <c r="W13" s="295"/>
      <c r="X13" s="295"/>
      <c r="Y13" s="295"/>
      <c r="Z13" s="295"/>
      <c r="CF13" s="12"/>
    </row>
    <row r="14" spans="1:84">
      <c r="A14" s="295"/>
      <c r="B14" s="297"/>
      <c r="C14" s="295"/>
      <c r="D14" s="295"/>
      <c r="E14" s="295"/>
      <c r="F14" s="295"/>
      <c r="G14" s="295"/>
      <c r="H14" s="295"/>
      <c r="I14" s="295"/>
      <c r="J14" s="295"/>
      <c r="K14" s="295"/>
      <c r="L14" s="295"/>
      <c r="M14" s="295"/>
      <c r="N14" s="295"/>
      <c r="O14" s="295"/>
      <c r="P14" s="295"/>
      <c r="Q14" s="295"/>
      <c r="R14" s="295"/>
      <c r="S14" s="295"/>
      <c r="T14" s="295"/>
      <c r="U14" s="295"/>
      <c r="V14" s="295"/>
      <c r="W14" s="295"/>
      <c r="X14" s="295"/>
      <c r="Y14" s="295"/>
      <c r="Z14" s="295"/>
    </row>
    <row r="15" spans="1:84">
      <c r="A15" s="295"/>
      <c r="B15" s="295"/>
      <c r="C15" s="295"/>
      <c r="D15" s="295"/>
      <c r="E15" s="295"/>
      <c r="F15" s="298"/>
      <c r="G15" s="299"/>
      <c r="H15" s="295"/>
      <c r="I15" s="298"/>
      <c r="J15" s="299"/>
      <c r="K15" s="295"/>
      <c r="L15" s="298"/>
      <c r="M15" s="295"/>
      <c r="N15" s="295"/>
      <c r="O15" s="295"/>
      <c r="P15" s="295"/>
      <c r="Q15" s="295"/>
      <c r="R15" s="295"/>
      <c r="S15" s="295"/>
      <c r="T15" s="295"/>
      <c r="U15" s="295"/>
      <c r="V15" s="295"/>
      <c r="W15" s="295"/>
      <c r="X15" s="295"/>
      <c r="Y15" s="295"/>
      <c r="Z15" s="295"/>
    </row>
    <row r="16" spans="1:84" ht="24.75" customHeight="1">
      <c r="A16" s="295"/>
      <c r="B16" s="295"/>
      <c r="C16" s="295"/>
      <c r="D16" s="295"/>
      <c r="E16" s="295"/>
      <c r="F16" s="295"/>
      <c r="G16" s="295"/>
      <c r="H16" s="295"/>
      <c r="I16" s="295"/>
      <c r="J16" s="295"/>
      <c r="K16" s="295"/>
      <c r="L16" s="295"/>
      <c r="M16" s="298"/>
      <c r="N16" s="299"/>
      <c r="O16" s="295"/>
      <c r="P16" s="295"/>
      <c r="Q16" s="295"/>
      <c r="R16" s="295"/>
      <c r="S16" s="295"/>
      <c r="T16" s="295"/>
      <c r="U16" s="295"/>
      <c r="V16" s="295"/>
      <c r="W16" s="295"/>
      <c r="X16" s="295"/>
      <c r="Y16" s="295"/>
      <c r="Z16" s="295"/>
    </row>
    <row r="17" spans="1:84">
      <c r="A17" s="295"/>
      <c r="B17" s="300"/>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row>
    <row r="18" spans="1:84">
      <c r="A18" s="295"/>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row>
    <row r="19" spans="1:84">
      <c r="A19" s="295"/>
      <c r="B19" s="295"/>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row>
    <row r="20" spans="1:84">
      <c r="A20" s="295"/>
      <c r="B20" s="295"/>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row>
    <row r="21" spans="1:84">
      <c r="A21" s="295"/>
      <c r="B21" s="295"/>
      <c r="C21" s="295"/>
      <c r="D21" s="295"/>
      <c r="E21" s="295"/>
      <c r="F21" s="295"/>
      <c r="G21" s="295"/>
      <c r="H21" s="295"/>
      <c r="I21" s="295"/>
      <c r="J21" s="295"/>
      <c r="K21" s="295"/>
      <c r="L21" s="295"/>
      <c r="M21" s="295"/>
      <c r="N21" s="295"/>
      <c r="O21" s="301"/>
      <c r="P21" s="295"/>
      <c r="Q21" s="295"/>
      <c r="R21" s="295"/>
      <c r="S21" s="295"/>
      <c r="T21" s="295"/>
      <c r="U21" s="295"/>
      <c r="V21" s="295"/>
      <c r="W21" s="295"/>
      <c r="X21" s="295"/>
      <c r="Y21" s="295"/>
      <c r="Z21" s="295"/>
    </row>
    <row r="22" spans="1:84">
      <c r="A22" s="295"/>
      <c r="B22" s="295"/>
      <c r="C22" s="295"/>
      <c r="D22" s="295"/>
      <c r="E22" s="295"/>
      <c r="F22" s="295"/>
      <c r="G22" s="295"/>
      <c r="H22" s="295"/>
      <c r="I22" s="295"/>
      <c r="J22" s="295"/>
      <c r="K22" s="295"/>
      <c r="L22" s="295"/>
      <c r="M22" s="295"/>
      <c r="N22" s="302"/>
      <c r="O22" s="301"/>
      <c r="P22" s="295"/>
      <c r="Q22" s="295"/>
      <c r="R22" s="295"/>
      <c r="S22" s="295"/>
      <c r="T22" s="295"/>
      <c r="U22" s="295"/>
      <c r="V22" s="295"/>
      <c r="W22" s="295"/>
      <c r="X22" s="295"/>
      <c r="Y22" s="295"/>
      <c r="Z22" s="295"/>
    </row>
    <row r="23" spans="1:84">
      <c r="A23" s="295"/>
      <c r="B23" s="295"/>
      <c r="C23" s="295"/>
      <c r="D23" s="295"/>
      <c r="E23" s="295"/>
      <c r="F23" s="295"/>
      <c r="G23" s="295"/>
      <c r="H23" s="295"/>
      <c r="I23" s="295"/>
      <c r="J23" s="295"/>
      <c r="K23" s="295"/>
      <c r="L23" s="295"/>
      <c r="M23" s="295"/>
      <c r="N23" s="295"/>
      <c r="O23" s="295"/>
      <c r="P23" s="295"/>
      <c r="Q23" s="295"/>
      <c r="R23" s="295"/>
      <c r="S23" s="295"/>
      <c r="T23" s="295"/>
      <c r="U23" s="295"/>
      <c r="V23" s="295"/>
      <c r="W23" s="295"/>
      <c r="X23" s="295"/>
      <c r="Y23" s="295"/>
      <c r="Z23" s="295"/>
    </row>
    <row r="24" spans="1:84">
      <c r="A24" s="295"/>
      <c r="B24" s="295"/>
      <c r="C24" s="295"/>
      <c r="D24" s="295"/>
      <c r="E24" s="295"/>
      <c r="F24" s="295"/>
      <c r="G24" s="295"/>
      <c r="H24" s="295"/>
      <c r="I24" s="295"/>
      <c r="J24" s="295"/>
      <c r="K24" s="295"/>
      <c r="L24" s="295"/>
      <c r="M24" s="295"/>
      <c r="N24" s="295"/>
      <c r="O24" s="295"/>
      <c r="P24" s="295"/>
      <c r="Q24" s="295"/>
      <c r="R24" s="295"/>
      <c r="S24" s="295"/>
      <c r="T24" s="295"/>
      <c r="U24" s="295"/>
      <c r="V24" s="295"/>
      <c r="W24" s="295"/>
      <c r="X24" s="295"/>
      <c r="Y24" s="295"/>
      <c r="Z24" s="295"/>
    </row>
    <row r="25" spans="1:84">
      <c r="A25" s="295"/>
      <c r="B25" s="295"/>
      <c r="C25" s="295"/>
      <c r="D25" s="295"/>
      <c r="E25" s="295"/>
      <c r="F25" s="295"/>
      <c r="G25" s="295"/>
      <c r="H25" s="295"/>
      <c r="I25" s="295"/>
      <c r="J25" s="295"/>
      <c r="K25" s="295"/>
      <c r="L25" s="295"/>
      <c r="M25" s="295"/>
      <c r="N25" s="295"/>
      <c r="O25" s="295"/>
      <c r="P25" s="295"/>
      <c r="Q25" s="295"/>
      <c r="R25" s="295"/>
      <c r="S25" s="295"/>
      <c r="T25" s="295"/>
      <c r="U25" s="295"/>
      <c r="V25" s="295"/>
      <c r="W25" s="295"/>
      <c r="X25" s="295"/>
      <c r="Y25" s="295"/>
      <c r="Z25" s="295"/>
    </row>
    <row r="26" spans="1:84">
      <c r="A26" s="295"/>
      <c r="B26" s="295"/>
      <c r="C26" s="295"/>
      <c r="D26" s="295"/>
      <c r="E26" s="295"/>
      <c r="F26" s="295"/>
      <c r="G26" s="295"/>
      <c r="H26" s="295"/>
      <c r="I26" s="295"/>
      <c r="J26" s="295"/>
      <c r="K26" s="295"/>
      <c r="L26" s="295"/>
      <c r="M26" s="295"/>
      <c r="N26" s="295"/>
      <c r="O26" s="295"/>
      <c r="P26" s="295"/>
      <c r="Q26" s="295"/>
      <c r="R26" s="295"/>
      <c r="S26" s="295"/>
      <c r="T26" s="295"/>
      <c r="U26" s="295"/>
      <c r="V26" s="295"/>
      <c r="W26" s="295"/>
      <c r="X26" s="295"/>
      <c r="Y26" s="295"/>
      <c r="Z26" s="295"/>
    </row>
    <row r="27" spans="1:84">
      <c r="A27" s="295"/>
      <c r="B27" s="295"/>
      <c r="C27" s="295"/>
      <c r="D27" s="295"/>
      <c r="E27" s="295"/>
      <c r="F27" s="295"/>
      <c r="G27" s="295"/>
      <c r="H27" s="295"/>
      <c r="I27" s="295"/>
      <c r="J27" s="295"/>
      <c r="K27" s="295"/>
      <c r="L27" s="295"/>
      <c r="M27" s="295"/>
      <c r="N27" s="295"/>
      <c r="O27" s="295"/>
      <c r="P27" s="295"/>
      <c r="Q27" s="295"/>
      <c r="R27" s="295"/>
      <c r="S27" s="295"/>
      <c r="T27" s="295"/>
      <c r="U27" s="295"/>
      <c r="V27" s="295"/>
      <c r="W27" s="295"/>
      <c r="X27" s="295"/>
      <c r="Y27" s="295"/>
      <c r="Z27" s="295"/>
    </row>
    <row r="28" spans="1:84">
      <c r="A28" s="295"/>
      <c r="B28" s="295"/>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95"/>
    </row>
    <row r="29" spans="1:84">
      <c r="A29" s="295"/>
      <c r="B29" s="295"/>
      <c r="C29" s="295"/>
      <c r="D29" s="295"/>
      <c r="E29" s="295"/>
      <c r="F29" s="295"/>
      <c r="G29" s="295"/>
      <c r="H29" s="295"/>
      <c r="I29" s="295"/>
      <c r="J29" s="295"/>
      <c r="K29" s="295"/>
      <c r="L29" s="295"/>
      <c r="M29" s="295"/>
      <c r="N29" s="295"/>
      <c r="O29" s="295"/>
      <c r="P29" s="295"/>
      <c r="Q29" s="295"/>
      <c r="R29" s="295"/>
      <c r="S29" s="295"/>
      <c r="T29" s="295"/>
      <c r="U29" s="295"/>
      <c r="V29" s="295"/>
      <c r="W29" s="295"/>
      <c r="X29" s="295"/>
      <c r="Y29" s="295"/>
      <c r="Z29" s="295"/>
    </row>
    <row r="30" spans="1:84">
      <c r="A30" s="295"/>
      <c r="B30" s="295"/>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CF30" s="12"/>
    </row>
    <row r="31" spans="1:84">
      <c r="A31" s="295"/>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CF31" s="12"/>
    </row>
    <row r="32" spans="1:84">
      <c r="A32" s="295"/>
      <c r="B32" s="295"/>
      <c r="C32" s="295"/>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CF32" s="12"/>
    </row>
    <row r="33" spans="1:84">
      <c r="A33" s="295"/>
      <c r="B33" s="295"/>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CF33" s="12"/>
    </row>
    <row r="34" spans="1:84">
      <c r="A34" s="295"/>
      <c r="B34" s="295"/>
      <c r="C34" s="295"/>
      <c r="D34" s="295"/>
      <c r="E34" s="295"/>
      <c r="F34" s="295"/>
      <c r="G34" s="295"/>
      <c r="H34" s="295"/>
      <c r="I34" s="295"/>
      <c r="J34" s="295"/>
      <c r="K34" s="295"/>
      <c r="L34" s="295"/>
      <c r="M34" s="295"/>
      <c r="N34" s="295"/>
      <c r="O34" s="295"/>
      <c r="P34" s="295"/>
      <c r="Q34" s="295"/>
      <c r="R34" s="295"/>
      <c r="S34" s="295"/>
      <c r="T34" s="295"/>
      <c r="U34" s="295"/>
      <c r="V34" s="295"/>
      <c r="W34" s="295"/>
      <c r="X34" s="295"/>
      <c r="Y34" s="295"/>
      <c r="Z34" s="295"/>
      <c r="CF34" s="12"/>
    </row>
    <row r="35" spans="1:84">
      <c r="A35" s="295"/>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c r="Z35" s="295"/>
      <c r="CF35" s="12"/>
    </row>
    <row r="36" spans="1:84">
      <c r="A36" s="295"/>
      <c r="B36" s="295"/>
      <c r="C36" s="295"/>
      <c r="D36" s="295"/>
      <c r="E36" s="295"/>
      <c r="F36" s="295"/>
      <c r="G36" s="295"/>
      <c r="H36" s="295"/>
      <c r="I36" s="295"/>
      <c r="J36" s="295"/>
      <c r="K36" s="295"/>
      <c r="L36" s="295"/>
      <c r="M36" s="295"/>
      <c r="N36" s="295"/>
      <c r="O36" s="295"/>
      <c r="P36" s="295"/>
      <c r="Q36" s="295"/>
      <c r="R36" s="295"/>
      <c r="S36" s="295"/>
      <c r="T36" s="295"/>
      <c r="U36" s="295"/>
      <c r="V36" s="295"/>
      <c r="W36" s="295"/>
      <c r="X36" s="295"/>
      <c r="Y36" s="295"/>
      <c r="Z36" s="295"/>
    </row>
    <row r="37" spans="1:84">
      <c r="A37" s="295"/>
      <c r="B37" s="29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row>
    <row r="38" spans="1:84">
      <c r="A38" s="295"/>
      <c r="B38" s="295"/>
      <c r="C38" s="295"/>
      <c r="D38" s="295"/>
      <c r="E38" s="295"/>
      <c r="F38" s="295"/>
      <c r="G38" s="295"/>
      <c r="H38" s="295"/>
      <c r="I38" s="295"/>
      <c r="J38" s="295"/>
      <c r="K38" s="295"/>
      <c r="L38" s="295"/>
      <c r="M38" s="295"/>
      <c r="N38" s="295"/>
      <c r="O38" s="295"/>
      <c r="P38" s="295"/>
      <c r="Q38" s="295"/>
      <c r="R38" s="295"/>
      <c r="S38" s="295"/>
      <c r="T38" s="295"/>
      <c r="U38" s="295"/>
      <c r="V38" s="295"/>
      <c r="W38" s="295"/>
      <c r="X38" s="295"/>
      <c r="Y38" s="295"/>
      <c r="Z38" s="295"/>
    </row>
    <row r="39" spans="1:84">
      <c r="A39" s="295"/>
      <c r="B39" s="295"/>
      <c r="C39" s="295"/>
      <c r="D39" s="295"/>
      <c r="E39" s="295"/>
      <c r="F39" s="295"/>
      <c r="G39" s="295"/>
      <c r="H39" s="295"/>
      <c r="I39" s="295"/>
      <c r="J39" s="295"/>
      <c r="K39" s="295"/>
      <c r="L39" s="295"/>
      <c r="M39" s="295"/>
      <c r="N39" s="302"/>
      <c r="O39" s="295"/>
      <c r="P39" s="295"/>
      <c r="Q39" s="295"/>
      <c r="R39" s="295"/>
      <c r="S39" s="295"/>
      <c r="T39" s="295"/>
      <c r="U39" s="295"/>
      <c r="V39" s="295"/>
      <c r="W39" s="295"/>
      <c r="X39" s="295"/>
      <c r="Y39" s="295"/>
      <c r="Z39" s="295"/>
    </row>
    <row r="40" spans="1:84">
      <c r="A40" s="295"/>
      <c r="B40" s="295"/>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row>
    <row r="41" spans="1:84">
      <c r="A41" s="295"/>
      <c r="B41" s="295"/>
      <c r="C41" s="295"/>
      <c r="D41" s="295"/>
      <c r="E41" s="295"/>
      <c r="F41" s="295"/>
      <c r="G41" s="295"/>
      <c r="H41" s="295"/>
      <c r="I41" s="295"/>
      <c r="J41" s="295"/>
      <c r="K41" s="295"/>
      <c r="L41" s="295"/>
      <c r="M41" s="295"/>
      <c r="N41" s="295"/>
      <c r="O41" s="295"/>
      <c r="P41" s="295"/>
      <c r="Q41" s="295"/>
      <c r="R41" s="295"/>
      <c r="S41" s="295"/>
      <c r="T41" s="295"/>
      <c r="U41" s="295"/>
      <c r="V41" s="295"/>
      <c r="W41" s="295"/>
      <c r="X41" s="295"/>
      <c r="Y41" s="295"/>
      <c r="Z41" s="295"/>
    </row>
    <row r="42" spans="1:84">
      <c r="A42" s="295"/>
      <c r="B42" s="295"/>
      <c r="C42" s="295"/>
      <c r="D42" s="295"/>
      <c r="E42" s="295"/>
      <c r="F42" s="295"/>
      <c r="G42" s="295"/>
      <c r="H42" s="295"/>
      <c r="I42" s="295"/>
      <c r="J42" s="295"/>
      <c r="K42" s="295"/>
      <c r="L42" s="295"/>
      <c r="M42" s="295"/>
      <c r="N42" s="295"/>
      <c r="O42" s="295"/>
      <c r="P42" s="295"/>
      <c r="Q42" s="295"/>
      <c r="R42" s="295"/>
      <c r="S42" s="295"/>
      <c r="T42" s="295"/>
      <c r="U42" s="295"/>
      <c r="V42" s="295"/>
      <c r="W42" s="295"/>
      <c r="X42" s="295"/>
      <c r="Y42" s="295"/>
      <c r="Z42" s="295"/>
    </row>
    <row r="43" spans="1:84">
      <c r="A43" s="295"/>
      <c r="B43" s="295"/>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row>
    <row r="44" spans="1:84">
      <c r="A44" s="295"/>
      <c r="B44" s="295"/>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row>
    <row r="45" spans="1:84">
      <c r="A45" s="295"/>
      <c r="B45" s="295"/>
      <c r="C45" s="295"/>
      <c r="D45" s="295"/>
      <c r="E45" s="295"/>
      <c r="F45" s="295"/>
      <c r="G45" s="295"/>
      <c r="H45" s="295"/>
      <c r="I45" s="295"/>
      <c r="J45" s="295"/>
      <c r="K45" s="295"/>
      <c r="L45" s="295"/>
      <c r="M45" s="295"/>
      <c r="N45" s="295"/>
      <c r="O45" s="295"/>
      <c r="P45" s="295"/>
      <c r="Q45" s="295"/>
      <c r="R45" s="295"/>
      <c r="S45" s="295"/>
      <c r="T45" s="295"/>
      <c r="U45" s="295"/>
      <c r="V45" s="295"/>
      <c r="W45" s="295"/>
      <c r="X45" s="295"/>
      <c r="Y45" s="295"/>
      <c r="Z45" s="295"/>
    </row>
    <row r="46" spans="1:84">
      <c r="A46" s="295"/>
      <c r="B46" s="303"/>
      <c r="C46" s="295"/>
      <c r="D46" s="295"/>
      <c r="E46" s="295"/>
      <c r="F46" s="295"/>
      <c r="G46" s="295"/>
      <c r="H46" s="295"/>
      <c r="I46" s="295"/>
      <c r="J46" s="295"/>
      <c r="K46" s="295"/>
      <c r="L46" s="295"/>
      <c r="M46" s="295"/>
      <c r="N46" s="295"/>
      <c r="O46" s="295"/>
      <c r="P46" s="295"/>
      <c r="Q46" s="295"/>
      <c r="R46" s="295"/>
      <c r="S46" s="295"/>
      <c r="T46" s="295"/>
      <c r="U46" s="295"/>
      <c r="V46" s="295"/>
      <c r="W46" s="295"/>
      <c r="X46" s="295"/>
      <c r="Y46" s="295"/>
      <c r="Z46" s="295"/>
    </row>
    <row r="47" spans="1:84">
      <c r="A47" s="295"/>
      <c r="B47" s="295"/>
      <c r="C47" s="295"/>
      <c r="D47" s="295"/>
      <c r="E47" s="295"/>
      <c r="F47" s="295"/>
      <c r="G47" s="295"/>
      <c r="H47" s="295"/>
      <c r="I47" s="295"/>
      <c r="J47" s="295"/>
      <c r="K47" s="295"/>
      <c r="L47" s="295"/>
      <c r="M47" s="295"/>
      <c r="N47" s="295"/>
      <c r="O47" s="295"/>
      <c r="P47" s="295"/>
      <c r="Q47" s="295"/>
      <c r="R47" s="295"/>
      <c r="S47" s="295"/>
      <c r="T47" s="295"/>
      <c r="U47" s="295"/>
      <c r="V47" s="295"/>
      <c r="W47" s="295"/>
      <c r="X47" s="295"/>
      <c r="Y47" s="295"/>
      <c r="Z47" s="295"/>
      <c r="CF47" s="12"/>
    </row>
    <row r="48" spans="1:84">
      <c r="A48" s="295"/>
      <c r="B48" s="295"/>
      <c r="C48" s="295"/>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CF48" s="12"/>
    </row>
    <row r="49" spans="1:84">
      <c r="A49" s="295"/>
      <c r="B49" s="295"/>
      <c r="C49" s="295"/>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CF49" s="12"/>
    </row>
    <row r="50" spans="1:84">
      <c r="A50" s="295"/>
      <c r="B50" s="295"/>
      <c r="C50" s="295"/>
      <c r="D50" s="295"/>
      <c r="E50" s="295"/>
      <c r="F50" s="295"/>
      <c r="G50" s="295"/>
      <c r="H50" s="295"/>
      <c r="I50" s="295"/>
      <c r="J50" s="295"/>
      <c r="K50" s="295"/>
      <c r="L50" s="295"/>
      <c r="M50" s="295"/>
      <c r="N50" s="295"/>
      <c r="O50" s="295"/>
      <c r="P50" s="295"/>
      <c r="Q50" s="295"/>
      <c r="R50" s="295"/>
      <c r="S50" s="295"/>
      <c r="T50" s="295"/>
      <c r="U50" s="295"/>
      <c r="V50" s="295"/>
      <c r="W50" s="295"/>
      <c r="X50" s="295"/>
      <c r="Y50" s="295"/>
      <c r="Z50" s="295"/>
      <c r="CF50" s="12"/>
    </row>
    <row r="51" spans="1:84">
      <c r="A51" s="295"/>
      <c r="B51" s="295"/>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295"/>
    </row>
    <row r="52" spans="1:84">
      <c r="A52" s="295"/>
      <c r="B52" s="295"/>
      <c r="C52" s="295"/>
      <c r="D52" s="295"/>
      <c r="E52" s="295"/>
      <c r="F52" s="295"/>
      <c r="G52" s="295"/>
      <c r="H52" s="295"/>
      <c r="I52" s="295"/>
      <c r="J52" s="295"/>
      <c r="K52" s="295"/>
      <c r="L52" s="295"/>
      <c r="M52" s="295"/>
      <c r="N52" s="295"/>
      <c r="O52" s="295"/>
      <c r="P52" s="295"/>
      <c r="Q52" s="295"/>
      <c r="R52" s="295"/>
      <c r="S52" s="295"/>
      <c r="T52" s="295"/>
      <c r="U52" s="295"/>
      <c r="V52" s="295"/>
      <c r="W52" s="295"/>
      <c r="X52" s="295"/>
      <c r="Y52" s="295"/>
      <c r="Z52" s="295"/>
    </row>
    <row r="53" spans="1:84">
      <c r="A53" s="295"/>
      <c r="B53" s="295"/>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CF53" s="12"/>
    </row>
    <row r="54" spans="1:84">
      <c r="A54" s="295"/>
      <c r="B54" s="295"/>
      <c r="C54" s="295"/>
      <c r="D54" s="295"/>
      <c r="E54" s="295"/>
      <c r="F54" s="295"/>
      <c r="G54" s="295"/>
      <c r="H54" s="295"/>
      <c r="I54" s="295"/>
      <c r="J54" s="295"/>
      <c r="K54" s="295"/>
      <c r="L54" s="295"/>
      <c r="M54" s="295"/>
      <c r="N54" s="302"/>
      <c r="O54" s="295"/>
      <c r="P54" s="295"/>
      <c r="Q54" s="295"/>
      <c r="R54" s="295"/>
      <c r="S54" s="295"/>
      <c r="T54" s="295"/>
      <c r="U54" s="295"/>
      <c r="V54" s="295"/>
      <c r="W54" s="295"/>
      <c r="X54" s="295"/>
      <c r="Y54" s="295"/>
      <c r="Z54" s="295"/>
      <c r="CF54" s="12"/>
    </row>
    <row r="55" spans="1:84">
      <c r="A55" s="295"/>
      <c r="B55" s="295"/>
      <c r="C55" s="295"/>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CF55" s="12"/>
    </row>
    <row r="56" spans="1:84">
      <c r="A56" s="295"/>
      <c r="B56" s="295"/>
      <c r="C56" s="295"/>
      <c r="D56" s="295"/>
      <c r="E56" s="295"/>
      <c r="F56" s="295"/>
      <c r="G56" s="295"/>
      <c r="H56" s="295"/>
      <c r="I56" s="295"/>
      <c r="J56" s="295"/>
      <c r="K56" s="295"/>
      <c r="L56" s="295"/>
      <c r="M56" s="295"/>
      <c r="N56" s="295"/>
      <c r="O56" s="295"/>
      <c r="P56" s="295"/>
      <c r="Q56" s="295"/>
      <c r="R56" s="295"/>
      <c r="S56" s="295"/>
      <c r="T56" s="295"/>
      <c r="U56" s="295"/>
      <c r="V56" s="295"/>
      <c r="W56" s="295"/>
      <c r="X56" s="295"/>
      <c r="Y56" s="295"/>
      <c r="Z56" s="295"/>
      <c r="CF56" s="12"/>
    </row>
    <row r="57" spans="1:84">
      <c r="A57" s="295"/>
      <c r="B57" s="295"/>
      <c r="C57" s="295"/>
      <c r="D57" s="295"/>
      <c r="E57" s="295"/>
      <c r="F57" s="295"/>
      <c r="G57" s="295"/>
      <c r="H57" s="295"/>
      <c r="I57" s="295"/>
      <c r="J57" s="295"/>
      <c r="K57" s="295"/>
      <c r="L57" s="295"/>
      <c r="M57" s="295"/>
      <c r="N57" s="295"/>
      <c r="O57" s="295"/>
      <c r="P57" s="295"/>
      <c r="Q57" s="295"/>
      <c r="R57" s="295"/>
      <c r="S57" s="295"/>
      <c r="T57" s="295"/>
      <c r="U57" s="295"/>
      <c r="V57" s="295"/>
      <c r="W57" s="295"/>
      <c r="X57" s="295"/>
      <c r="Y57" s="295"/>
      <c r="Z57" s="295"/>
      <c r="CF57" s="12"/>
    </row>
    <row r="58" spans="1:84">
      <c r="A58" s="295"/>
      <c r="B58" s="295"/>
      <c r="C58" s="295"/>
      <c r="D58" s="295"/>
      <c r="E58" s="295"/>
      <c r="F58" s="295"/>
      <c r="G58" s="295"/>
      <c r="H58" s="295"/>
      <c r="I58" s="295"/>
      <c r="J58" s="295"/>
      <c r="K58" s="295"/>
      <c r="L58" s="295"/>
      <c r="M58" s="295"/>
      <c r="N58" s="295"/>
      <c r="O58" s="295"/>
      <c r="P58" s="295"/>
      <c r="Q58" s="295"/>
      <c r="R58" s="295"/>
      <c r="S58" s="295"/>
      <c r="T58" s="295"/>
      <c r="U58" s="295"/>
      <c r="V58" s="295"/>
      <c r="W58" s="295"/>
      <c r="X58" s="295"/>
      <c r="Y58" s="295"/>
      <c r="Z58" s="295"/>
      <c r="CF58" s="12"/>
    </row>
    <row r="59" spans="1:84">
      <c r="A59" s="295"/>
      <c r="B59" s="295"/>
      <c r="C59" s="295"/>
      <c r="D59" s="295"/>
      <c r="E59" s="295"/>
      <c r="F59" s="295"/>
      <c r="G59" s="295"/>
      <c r="H59" s="295"/>
      <c r="I59" s="295"/>
      <c r="J59" s="295"/>
      <c r="K59" s="295"/>
      <c r="L59" s="295"/>
      <c r="M59" s="295"/>
      <c r="N59" s="295"/>
      <c r="O59" s="295"/>
      <c r="P59" s="295"/>
      <c r="Q59" s="295"/>
      <c r="R59" s="295"/>
      <c r="S59" s="295"/>
      <c r="T59" s="295"/>
      <c r="U59" s="295"/>
      <c r="V59" s="295"/>
      <c r="W59" s="295"/>
      <c r="X59" s="295"/>
      <c r="Y59" s="295"/>
      <c r="Z59" s="295"/>
      <c r="CF59" s="12"/>
    </row>
    <row r="60" spans="1:84">
      <c r="A60" s="295"/>
      <c r="B60" s="295"/>
      <c r="C60" s="295"/>
      <c r="D60" s="295"/>
      <c r="E60" s="295"/>
      <c r="F60" s="295"/>
      <c r="G60" s="295"/>
      <c r="H60" s="295"/>
      <c r="I60" s="295"/>
      <c r="J60" s="295"/>
      <c r="K60" s="295"/>
      <c r="L60" s="295"/>
      <c r="M60" s="295"/>
      <c r="N60" s="295"/>
      <c r="O60" s="295"/>
      <c r="P60" s="295"/>
      <c r="Q60" s="295"/>
      <c r="R60" s="295"/>
      <c r="S60" s="295"/>
      <c r="T60" s="295"/>
      <c r="U60" s="295"/>
      <c r="V60" s="295"/>
      <c r="W60" s="295"/>
      <c r="X60" s="295"/>
      <c r="Y60" s="295"/>
      <c r="Z60" s="295"/>
      <c r="CF60" s="12"/>
    </row>
    <row r="61" spans="1:84">
      <c r="A61" s="295"/>
      <c r="B61" s="295"/>
      <c r="C61" s="295"/>
      <c r="D61" s="295"/>
      <c r="E61" s="295"/>
      <c r="F61" s="295"/>
      <c r="G61" s="295"/>
      <c r="H61" s="295"/>
      <c r="I61" s="295"/>
      <c r="J61" s="295"/>
      <c r="K61" s="295"/>
      <c r="L61" s="295"/>
      <c r="M61" s="295"/>
      <c r="N61" s="295"/>
      <c r="O61" s="295"/>
      <c r="P61" s="295"/>
      <c r="Q61" s="295"/>
      <c r="R61" s="295"/>
      <c r="S61" s="295"/>
      <c r="T61" s="295"/>
      <c r="U61" s="295"/>
      <c r="V61" s="295"/>
      <c r="W61" s="295"/>
      <c r="X61" s="295"/>
      <c r="Y61" s="295"/>
      <c r="Z61" s="295"/>
      <c r="CF61" s="12"/>
    </row>
    <row r="62" spans="1:84">
      <c r="A62" s="295"/>
      <c r="B62" s="295"/>
      <c r="C62" s="295"/>
      <c r="D62" s="295"/>
      <c r="E62" s="295"/>
      <c r="F62" s="295"/>
      <c r="G62" s="295"/>
      <c r="H62" s="295"/>
      <c r="I62" s="295"/>
      <c r="J62" s="295"/>
      <c r="K62" s="295"/>
      <c r="L62" s="295"/>
      <c r="M62" s="295"/>
      <c r="N62" s="295"/>
      <c r="O62" s="295"/>
      <c r="P62" s="295"/>
      <c r="Q62" s="295"/>
      <c r="R62" s="295"/>
      <c r="S62" s="295"/>
      <c r="T62" s="295"/>
      <c r="U62" s="295"/>
      <c r="V62" s="295"/>
      <c r="W62" s="295"/>
      <c r="X62" s="295"/>
      <c r="Y62" s="295"/>
      <c r="Z62" s="295"/>
      <c r="CF62" s="12"/>
    </row>
    <row r="63" spans="1:84">
      <c r="A63" s="295"/>
      <c r="B63" s="295"/>
      <c r="C63" s="295"/>
      <c r="D63" s="295"/>
      <c r="E63" s="295"/>
      <c r="F63" s="295"/>
      <c r="G63" s="295"/>
      <c r="H63" s="295"/>
      <c r="I63" s="295"/>
      <c r="J63" s="295"/>
      <c r="K63" s="295"/>
      <c r="L63" s="295"/>
      <c r="M63" s="295"/>
      <c r="N63" s="295"/>
      <c r="O63" s="295"/>
      <c r="P63" s="295"/>
      <c r="Q63" s="295"/>
      <c r="R63" s="295"/>
      <c r="S63" s="295"/>
      <c r="T63" s="295"/>
      <c r="U63" s="295"/>
      <c r="V63" s="295"/>
      <c r="W63" s="295"/>
      <c r="X63" s="295"/>
      <c r="Y63" s="295"/>
      <c r="Z63" s="295"/>
    </row>
    <row r="64" spans="1:84">
      <c r="A64" s="295"/>
      <c r="B64" s="295"/>
      <c r="C64" s="295"/>
      <c r="D64" s="295"/>
      <c r="E64" s="295"/>
      <c r="F64" s="295"/>
      <c r="G64" s="295"/>
      <c r="H64" s="295"/>
      <c r="I64" s="295"/>
      <c r="J64" s="295"/>
      <c r="K64" s="295"/>
      <c r="L64" s="295"/>
      <c r="M64" s="295"/>
      <c r="N64" s="295"/>
      <c r="O64" s="295"/>
      <c r="P64" s="295"/>
      <c r="Q64" s="295"/>
      <c r="R64" s="295"/>
      <c r="S64" s="295"/>
      <c r="T64" s="295"/>
      <c r="U64" s="295"/>
      <c r="V64" s="295"/>
      <c r="W64" s="295"/>
      <c r="X64" s="295"/>
      <c r="Y64" s="295"/>
      <c r="Z64" s="295"/>
    </row>
    <row r="65" spans="1:26">
      <c r="A65" s="295"/>
      <c r="B65" s="295"/>
      <c r="C65" s="295"/>
      <c r="D65" s="295"/>
      <c r="E65" s="295"/>
      <c r="F65" s="295"/>
      <c r="G65" s="295"/>
      <c r="H65" s="295"/>
      <c r="I65" s="295"/>
      <c r="J65" s="295"/>
      <c r="K65" s="295"/>
      <c r="L65" s="295"/>
      <c r="M65" s="295"/>
      <c r="N65" s="295"/>
      <c r="O65" s="295"/>
      <c r="P65" s="295"/>
      <c r="Q65" s="295"/>
      <c r="R65" s="295"/>
      <c r="S65" s="295"/>
      <c r="T65" s="295"/>
      <c r="U65" s="295"/>
      <c r="V65" s="295"/>
      <c r="W65" s="295"/>
      <c r="X65" s="295"/>
      <c r="Y65" s="295"/>
      <c r="Z65" s="295"/>
    </row>
    <row r="66" spans="1:26">
      <c r="A66" s="295"/>
      <c r="B66" s="295"/>
      <c r="C66" s="295"/>
      <c r="D66" s="295"/>
      <c r="E66" s="295"/>
      <c r="F66" s="295"/>
      <c r="G66" s="295"/>
      <c r="H66" s="295"/>
      <c r="I66" s="295"/>
      <c r="J66" s="295"/>
      <c r="K66" s="295"/>
      <c r="L66" s="295"/>
      <c r="M66" s="295"/>
      <c r="N66" s="295"/>
      <c r="O66" s="295"/>
      <c r="P66" s="295"/>
      <c r="Q66" s="295"/>
      <c r="R66" s="295"/>
      <c r="S66" s="295"/>
      <c r="T66" s="295"/>
      <c r="U66" s="295"/>
      <c r="V66" s="295"/>
      <c r="W66" s="295"/>
      <c r="X66" s="295"/>
      <c r="Y66" s="295"/>
      <c r="Z66" s="295"/>
    </row>
    <row r="67" spans="1:26">
      <c r="A67" s="295"/>
      <c r="B67" s="295"/>
      <c r="C67" s="295"/>
      <c r="D67" s="295"/>
      <c r="E67" s="295"/>
      <c r="F67" s="295"/>
      <c r="G67" s="295"/>
      <c r="H67" s="295"/>
      <c r="I67" s="295"/>
      <c r="J67" s="295"/>
      <c r="K67" s="295"/>
      <c r="L67" s="295"/>
      <c r="M67" s="295"/>
      <c r="N67" s="295"/>
      <c r="O67" s="295"/>
      <c r="P67" s="295"/>
      <c r="Q67" s="295"/>
      <c r="R67" s="295"/>
      <c r="S67" s="295"/>
      <c r="T67" s="295"/>
      <c r="U67" s="295"/>
      <c r="V67" s="295"/>
      <c r="W67" s="295"/>
      <c r="X67" s="295"/>
      <c r="Y67" s="295"/>
      <c r="Z67" s="295"/>
    </row>
    <row r="68" spans="1:26">
      <c r="A68" s="295"/>
      <c r="B68" s="295"/>
      <c r="C68" s="295"/>
      <c r="D68" s="295"/>
      <c r="E68" s="295"/>
      <c r="F68" s="295"/>
      <c r="G68" s="295"/>
      <c r="H68" s="295"/>
      <c r="I68" s="295"/>
      <c r="J68" s="295"/>
      <c r="K68" s="295"/>
      <c r="L68" s="295"/>
      <c r="M68" s="295"/>
      <c r="N68" s="295"/>
      <c r="O68" s="295"/>
      <c r="P68" s="295"/>
      <c r="Q68" s="295"/>
      <c r="R68" s="295"/>
      <c r="S68" s="295"/>
      <c r="T68" s="295"/>
      <c r="U68" s="295"/>
      <c r="V68" s="295"/>
      <c r="W68" s="295"/>
      <c r="X68" s="295"/>
      <c r="Y68" s="295"/>
      <c r="Z68" s="295"/>
    </row>
    <row r="69" spans="1:26">
      <c r="A69" s="295"/>
      <c r="B69" s="295"/>
      <c r="C69" s="295"/>
      <c r="D69" s="295"/>
      <c r="E69" s="295"/>
      <c r="F69" s="295"/>
      <c r="G69" s="295"/>
      <c r="H69" s="295"/>
      <c r="I69" s="295"/>
      <c r="J69" s="295"/>
      <c r="K69" s="295"/>
      <c r="L69" s="295"/>
      <c r="M69" s="295"/>
      <c r="N69" s="295"/>
      <c r="O69" s="295"/>
      <c r="P69" s="295"/>
      <c r="Q69" s="295"/>
      <c r="R69" s="295"/>
      <c r="S69" s="295"/>
      <c r="T69" s="295"/>
      <c r="U69" s="295"/>
      <c r="V69" s="295"/>
      <c r="W69" s="295"/>
      <c r="X69" s="295"/>
      <c r="Y69" s="295"/>
      <c r="Z69" s="295"/>
    </row>
    <row r="70" spans="1:26">
      <c r="A70" s="295"/>
      <c r="B70" s="295"/>
      <c r="C70" s="295"/>
      <c r="D70" s="295"/>
      <c r="E70" s="295"/>
      <c r="F70" s="295"/>
      <c r="G70" s="295"/>
      <c r="H70" s="295"/>
      <c r="I70" s="295"/>
      <c r="J70" s="295"/>
      <c r="K70" s="295"/>
      <c r="L70" s="295"/>
      <c r="M70" s="295"/>
      <c r="N70" s="295"/>
      <c r="O70" s="295"/>
      <c r="P70" s="295"/>
      <c r="Q70" s="295"/>
      <c r="R70" s="295"/>
      <c r="S70" s="295"/>
      <c r="T70" s="295"/>
      <c r="U70" s="295"/>
      <c r="V70" s="295"/>
      <c r="W70" s="295"/>
      <c r="X70" s="295"/>
      <c r="Y70" s="295"/>
      <c r="Z70" s="295"/>
    </row>
    <row r="71" spans="1:26">
      <c r="A71" s="295"/>
      <c r="B71" s="295"/>
      <c r="C71" s="295"/>
      <c r="D71" s="295"/>
      <c r="E71" s="295"/>
      <c r="F71" s="295"/>
      <c r="G71" s="295"/>
      <c r="H71" s="295"/>
      <c r="I71" s="295"/>
      <c r="J71" s="295"/>
      <c r="K71" s="295"/>
      <c r="L71" s="295"/>
      <c r="M71" s="295"/>
      <c r="N71" s="295"/>
      <c r="O71" s="295"/>
      <c r="P71" s="295"/>
      <c r="Q71" s="295"/>
      <c r="R71" s="295"/>
      <c r="S71" s="295"/>
      <c r="T71" s="295"/>
      <c r="U71" s="295"/>
      <c r="V71" s="295"/>
      <c r="W71" s="295"/>
      <c r="X71" s="295"/>
      <c r="Y71" s="295"/>
      <c r="Z71" s="295"/>
    </row>
    <row r="72" spans="1:26">
      <c r="A72" s="295"/>
      <c r="B72" s="295"/>
      <c r="C72" s="295"/>
      <c r="D72" s="295"/>
      <c r="E72" s="295"/>
      <c r="F72" s="295"/>
      <c r="G72" s="295"/>
      <c r="H72" s="295"/>
      <c r="I72" s="295"/>
      <c r="J72" s="295"/>
      <c r="K72" s="295"/>
      <c r="L72" s="295"/>
      <c r="M72" s="295"/>
      <c r="N72" s="295"/>
      <c r="O72" s="295"/>
      <c r="P72" s="295"/>
      <c r="Q72" s="295"/>
      <c r="R72" s="295"/>
      <c r="S72" s="295"/>
      <c r="T72" s="295"/>
      <c r="U72" s="295"/>
      <c r="V72" s="295"/>
      <c r="W72" s="295"/>
      <c r="X72" s="295"/>
      <c r="Y72" s="295"/>
      <c r="Z72" s="295"/>
    </row>
    <row r="73" spans="1:26">
      <c r="A73" s="295"/>
      <c r="B73" s="295"/>
      <c r="C73" s="295"/>
      <c r="D73" s="295"/>
      <c r="E73" s="295"/>
      <c r="F73" s="295"/>
      <c r="G73" s="295"/>
      <c r="H73" s="295"/>
      <c r="I73" s="295"/>
      <c r="J73" s="295"/>
      <c r="K73" s="295"/>
      <c r="L73" s="295"/>
      <c r="M73" s="295"/>
      <c r="N73" s="295"/>
      <c r="O73" s="295"/>
      <c r="P73" s="295"/>
      <c r="Q73" s="295"/>
      <c r="R73" s="295"/>
      <c r="S73" s="295"/>
      <c r="T73" s="295"/>
      <c r="U73" s="295"/>
      <c r="V73" s="295"/>
      <c r="W73" s="295"/>
      <c r="X73" s="295"/>
      <c r="Y73" s="295"/>
      <c r="Z73" s="295"/>
    </row>
    <row r="74" spans="1:26">
      <c r="A74" s="295"/>
      <c r="B74" s="295"/>
      <c r="C74" s="295"/>
      <c r="D74" s="295"/>
      <c r="E74" s="295"/>
      <c r="F74" s="295"/>
      <c r="G74" s="295"/>
      <c r="H74" s="295"/>
      <c r="I74" s="295"/>
      <c r="J74" s="295"/>
      <c r="K74" s="295"/>
      <c r="L74" s="295"/>
      <c r="M74" s="295"/>
      <c r="N74" s="295"/>
      <c r="O74" s="295"/>
      <c r="P74" s="295"/>
      <c r="Q74" s="295"/>
      <c r="R74" s="295"/>
      <c r="S74" s="295"/>
      <c r="T74" s="295"/>
      <c r="U74" s="295"/>
      <c r="V74" s="295"/>
      <c r="W74" s="295"/>
      <c r="X74" s="295"/>
      <c r="Y74" s="295"/>
      <c r="Z74" s="295"/>
    </row>
    <row r="75" spans="1:26">
      <c r="A75" s="295"/>
      <c r="B75" s="295"/>
      <c r="C75" s="295"/>
      <c r="D75" s="295"/>
      <c r="E75" s="295"/>
      <c r="F75" s="295"/>
      <c r="G75" s="295"/>
      <c r="H75" s="295"/>
      <c r="I75" s="295"/>
      <c r="J75" s="295"/>
      <c r="K75" s="295"/>
      <c r="L75" s="295"/>
      <c r="M75" s="295"/>
      <c r="N75" s="295"/>
      <c r="O75" s="295"/>
      <c r="P75" s="295"/>
      <c r="Q75" s="295"/>
      <c r="R75" s="295"/>
      <c r="S75" s="295"/>
      <c r="T75" s="295"/>
      <c r="U75" s="295"/>
      <c r="V75" s="295"/>
      <c r="W75" s="295"/>
      <c r="X75" s="295"/>
      <c r="Y75" s="295"/>
      <c r="Z75" s="295"/>
    </row>
    <row r="76" spans="1:26">
      <c r="A76" s="295"/>
      <c r="B76" s="295"/>
      <c r="C76" s="295"/>
      <c r="D76" s="295"/>
      <c r="E76" s="295"/>
      <c r="F76" s="295"/>
      <c r="G76" s="295"/>
      <c r="H76" s="295"/>
      <c r="I76" s="295"/>
      <c r="J76" s="295"/>
      <c r="K76" s="295"/>
      <c r="L76" s="295"/>
      <c r="M76" s="295"/>
      <c r="N76" s="295"/>
      <c r="O76" s="295"/>
      <c r="P76" s="295"/>
      <c r="Q76" s="295"/>
      <c r="R76" s="295"/>
      <c r="S76" s="295"/>
      <c r="T76" s="295"/>
      <c r="U76" s="295"/>
      <c r="V76" s="295"/>
      <c r="W76" s="295"/>
      <c r="X76" s="295"/>
      <c r="Y76" s="295"/>
      <c r="Z76" s="295"/>
    </row>
    <row r="77" spans="1:26">
      <c r="A77" s="295"/>
      <c r="B77" s="295"/>
      <c r="C77" s="295"/>
      <c r="D77" s="295"/>
      <c r="E77" s="295"/>
      <c r="F77" s="295"/>
      <c r="G77" s="295"/>
      <c r="H77" s="295"/>
      <c r="I77" s="295"/>
      <c r="J77" s="295"/>
      <c r="K77" s="295"/>
      <c r="L77" s="295"/>
      <c r="M77" s="295"/>
      <c r="N77" s="295"/>
      <c r="O77" s="295"/>
      <c r="P77" s="295"/>
      <c r="Q77" s="295"/>
      <c r="R77" s="295"/>
      <c r="S77" s="295"/>
      <c r="T77" s="295"/>
      <c r="U77" s="295"/>
      <c r="V77" s="295"/>
      <c r="W77" s="295"/>
      <c r="X77" s="295"/>
      <c r="Y77" s="295"/>
      <c r="Z77" s="295"/>
    </row>
    <row r="78" spans="1:26">
      <c r="A78" s="295"/>
      <c r="B78" s="295"/>
      <c r="C78" s="295"/>
      <c r="D78" s="295"/>
      <c r="E78" s="295"/>
      <c r="F78" s="295"/>
      <c r="G78" s="295"/>
      <c r="H78" s="295"/>
      <c r="I78" s="295"/>
      <c r="J78" s="295"/>
      <c r="K78" s="295"/>
      <c r="L78" s="295"/>
      <c r="M78" s="295"/>
      <c r="N78" s="295"/>
      <c r="O78" s="295"/>
      <c r="P78" s="295"/>
      <c r="Q78" s="295"/>
      <c r="R78" s="295"/>
      <c r="S78" s="295"/>
      <c r="T78" s="295"/>
      <c r="U78" s="295"/>
      <c r="V78" s="295"/>
      <c r="W78" s="295"/>
      <c r="X78" s="295"/>
      <c r="Y78" s="295"/>
      <c r="Z78" s="295"/>
    </row>
    <row r="79" spans="1:26">
      <c r="A79" s="295"/>
      <c r="B79" s="295"/>
      <c r="C79" s="295"/>
      <c r="D79" s="295"/>
      <c r="E79" s="295"/>
      <c r="F79" s="295"/>
      <c r="G79" s="295"/>
      <c r="H79" s="295"/>
      <c r="I79" s="295"/>
      <c r="J79" s="295"/>
      <c r="K79" s="295"/>
      <c r="L79" s="295"/>
      <c r="M79" s="295"/>
      <c r="N79" s="295"/>
      <c r="O79" s="295"/>
      <c r="P79" s="295"/>
      <c r="Q79" s="295"/>
      <c r="R79" s="295"/>
      <c r="S79" s="295"/>
      <c r="T79" s="295"/>
      <c r="U79" s="295"/>
      <c r="V79" s="295"/>
      <c r="W79" s="295"/>
      <c r="X79" s="295"/>
      <c r="Y79" s="295"/>
      <c r="Z79" s="295"/>
    </row>
    <row r="80" spans="1:26">
      <c r="A80" s="295"/>
      <c r="B80" s="295"/>
      <c r="C80" s="295"/>
      <c r="D80" s="295"/>
      <c r="E80" s="295"/>
      <c r="F80" s="295"/>
      <c r="G80" s="295"/>
      <c r="H80" s="295"/>
      <c r="I80" s="295"/>
      <c r="J80" s="295"/>
      <c r="K80" s="295"/>
      <c r="L80" s="295"/>
      <c r="M80" s="295"/>
      <c r="N80" s="295"/>
      <c r="O80" s="295"/>
      <c r="P80" s="295"/>
      <c r="Q80" s="295"/>
      <c r="R80" s="295"/>
      <c r="S80" s="295"/>
      <c r="T80" s="295"/>
      <c r="U80" s="295"/>
      <c r="V80" s="295"/>
      <c r="W80" s="295"/>
      <c r="X80" s="295"/>
      <c r="Y80" s="295"/>
      <c r="Z80" s="295"/>
    </row>
    <row r="81" spans="1:26">
      <c r="A81" s="295"/>
      <c r="B81" s="295"/>
      <c r="C81" s="295"/>
      <c r="D81" s="295"/>
      <c r="E81" s="295"/>
      <c r="F81" s="295"/>
      <c r="G81" s="295"/>
      <c r="H81" s="295"/>
      <c r="I81" s="295"/>
      <c r="J81" s="295"/>
      <c r="K81" s="295"/>
      <c r="L81" s="295"/>
      <c r="M81" s="295"/>
      <c r="N81" s="295"/>
      <c r="O81" s="295"/>
      <c r="P81" s="295"/>
      <c r="Q81" s="295"/>
      <c r="R81" s="295"/>
      <c r="S81" s="295"/>
      <c r="T81" s="295"/>
      <c r="U81" s="295"/>
      <c r="V81" s="295"/>
      <c r="W81" s="295"/>
      <c r="X81" s="295"/>
      <c r="Y81" s="295"/>
      <c r="Z81" s="295"/>
    </row>
    <row r="82" spans="1:26">
      <c r="A82" s="295"/>
      <c r="B82" s="295"/>
      <c r="C82" s="295"/>
      <c r="D82" s="295"/>
      <c r="E82" s="295"/>
      <c r="F82" s="295"/>
      <c r="G82" s="295"/>
      <c r="H82" s="295"/>
      <c r="I82" s="295"/>
      <c r="J82" s="295"/>
      <c r="K82" s="295"/>
      <c r="L82" s="295"/>
      <c r="M82" s="295"/>
      <c r="N82" s="295"/>
      <c r="O82" s="295"/>
      <c r="P82" s="295"/>
      <c r="Q82" s="295"/>
      <c r="R82" s="295"/>
      <c r="S82" s="295"/>
      <c r="T82" s="295"/>
      <c r="U82" s="295"/>
      <c r="V82" s="295"/>
      <c r="W82" s="295"/>
      <c r="X82" s="295"/>
      <c r="Y82" s="295"/>
      <c r="Z82" s="295"/>
    </row>
    <row r="83" spans="1:26">
      <c r="A83" s="295"/>
      <c r="B83" s="295"/>
      <c r="C83" s="295"/>
      <c r="D83" s="295"/>
      <c r="E83" s="295"/>
      <c r="F83" s="295"/>
      <c r="G83" s="295"/>
      <c r="H83" s="295"/>
      <c r="I83" s="295"/>
      <c r="J83" s="295"/>
      <c r="K83" s="295"/>
      <c r="L83" s="295"/>
      <c r="M83" s="295"/>
      <c r="N83" s="295"/>
      <c r="O83" s="295"/>
      <c r="P83" s="295"/>
      <c r="Q83" s="295"/>
      <c r="R83" s="295"/>
      <c r="S83" s="295"/>
      <c r="T83" s="295"/>
      <c r="U83" s="295"/>
      <c r="V83" s="295"/>
      <c r="W83" s="295"/>
      <c r="X83" s="295"/>
      <c r="Y83" s="295"/>
      <c r="Z83" s="295"/>
    </row>
    <row r="84" spans="1:26">
      <c r="A84" s="295"/>
      <c r="B84" s="295"/>
      <c r="C84" s="295"/>
      <c r="D84" s="295"/>
      <c r="E84" s="295"/>
      <c r="F84" s="295"/>
      <c r="G84" s="295"/>
      <c r="H84" s="295"/>
      <c r="I84" s="295"/>
      <c r="J84" s="295"/>
      <c r="K84" s="295"/>
      <c r="L84" s="295"/>
      <c r="M84" s="295"/>
      <c r="N84" s="295"/>
      <c r="O84" s="295"/>
      <c r="P84" s="295"/>
      <c r="Q84" s="295"/>
      <c r="R84" s="295"/>
      <c r="S84" s="295"/>
      <c r="T84" s="295"/>
      <c r="U84" s="295"/>
      <c r="V84" s="295"/>
      <c r="W84" s="295"/>
      <c r="X84" s="295"/>
      <c r="Y84" s="295"/>
      <c r="Z84" s="295"/>
    </row>
    <row r="85" spans="1:26">
      <c r="A85" s="295"/>
      <c r="B85" s="295"/>
      <c r="C85" s="295"/>
      <c r="D85" s="295"/>
      <c r="E85" s="295"/>
      <c r="F85" s="295"/>
      <c r="G85" s="295"/>
      <c r="H85" s="295"/>
      <c r="I85" s="295"/>
      <c r="J85" s="295"/>
      <c r="K85" s="295"/>
      <c r="L85" s="295"/>
      <c r="M85" s="295"/>
      <c r="N85" s="295"/>
      <c r="O85" s="295"/>
      <c r="P85" s="295"/>
      <c r="Q85" s="295"/>
      <c r="R85" s="295"/>
      <c r="S85" s="295"/>
      <c r="T85" s="295"/>
      <c r="U85" s="295"/>
      <c r="V85" s="295"/>
      <c r="W85" s="295"/>
      <c r="X85" s="295"/>
      <c r="Y85" s="295"/>
      <c r="Z85" s="295"/>
    </row>
    <row r="86" spans="1:26">
      <c r="A86" s="295"/>
      <c r="B86" s="295"/>
      <c r="C86" s="295"/>
      <c r="D86" s="295"/>
      <c r="E86" s="295"/>
      <c r="F86" s="295"/>
      <c r="G86" s="295"/>
      <c r="H86" s="295"/>
      <c r="I86" s="295"/>
      <c r="J86" s="295"/>
      <c r="K86" s="295"/>
      <c r="L86" s="295"/>
      <c r="M86" s="295"/>
      <c r="N86" s="295"/>
      <c r="O86" s="295"/>
      <c r="P86" s="295"/>
      <c r="Q86" s="295"/>
      <c r="R86" s="295"/>
      <c r="S86" s="295"/>
      <c r="T86" s="295"/>
      <c r="U86" s="295"/>
      <c r="V86" s="295"/>
      <c r="W86" s="295"/>
      <c r="X86" s="295"/>
      <c r="Y86" s="295"/>
      <c r="Z86" s="295"/>
    </row>
    <row r="87" spans="1:26">
      <c r="A87" s="295"/>
      <c r="B87" s="295"/>
      <c r="C87" s="295"/>
      <c r="D87" s="295"/>
      <c r="E87" s="295"/>
      <c r="F87" s="295"/>
      <c r="G87" s="295"/>
      <c r="H87" s="295"/>
      <c r="I87" s="295"/>
      <c r="J87" s="295"/>
      <c r="K87" s="295"/>
      <c r="L87" s="295"/>
      <c r="M87" s="295"/>
      <c r="N87" s="295"/>
      <c r="O87" s="295"/>
      <c r="P87" s="295"/>
      <c r="Q87" s="295"/>
      <c r="R87" s="295"/>
      <c r="S87" s="295"/>
      <c r="T87" s="295"/>
      <c r="U87" s="295"/>
      <c r="V87" s="295"/>
      <c r="W87" s="295"/>
      <c r="X87" s="295"/>
      <c r="Y87" s="295"/>
      <c r="Z87" s="295"/>
    </row>
    <row r="88" spans="1:26">
      <c r="A88" s="295"/>
      <c r="B88" s="295"/>
      <c r="C88" s="295"/>
      <c r="D88" s="295"/>
      <c r="E88" s="295"/>
      <c r="F88" s="295"/>
      <c r="G88" s="295"/>
      <c r="H88" s="295"/>
      <c r="I88" s="295"/>
      <c r="J88" s="295"/>
      <c r="K88" s="295"/>
      <c r="L88" s="295"/>
      <c r="M88" s="295"/>
      <c r="N88" s="295"/>
      <c r="O88" s="295"/>
      <c r="P88" s="295"/>
      <c r="Q88" s="295"/>
      <c r="R88" s="295"/>
      <c r="S88" s="295"/>
      <c r="T88" s="295"/>
      <c r="U88" s="295"/>
      <c r="V88" s="295"/>
      <c r="W88" s="295"/>
      <c r="X88" s="295"/>
      <c r="Y88" s="295"/>
      <c r="Z88" s="295"/>
    </row>
    <row r="89" spans="1:26">
      <c r="A89" s="295"/>
      <c r="B89" s="295"/>
      <c r="C89" s="295"/>
      <c r="D89" s="295"/>
      <c r="E89" s="295"/>
      <c r="F89" s="295"/>
      <c r="G89" s="295"/>
      <c r="H89" s="295"/>
      <c r="I89" s="295"/>
      <c r="J89" s="295"/>
      <c r="K89" s="295"/>
      <c r="L89" s="295"/>
      <c r="M89" s="295"/>
      <c r="N89" s="295"/>
      <c r="O89" s="295"/>
      <c r="P89" s="295"/>
      <c r="Q89" s="295"/>
      <c r="R89" s="295"/>
      <c r="S89" s="295"/>
      <c r="T89" s="295"/>
      <c r="U89" s="295"/>
      <c r="V89" s="295"/>
      <c r="W89" s="295"/>
      <c r="X89" s="295"/>
      <c r="Y89" s="295"/>
      <c r="Z89" s="295"/>
    </row>
    <row r="90" spans="1:26">
      <c r="A90" s="295"/>
      <c r="B90" s="295"/>
      <c r="C90" s="295"/>
      <c r="D90" s="295"/>
      <c r="E90" s="295"/>
      <c r="F90" s="295"/>
      <c r="G90" s="295"/>
      <c r="H90" s="295"/>
      <c r="I90" s="295"/>
      <c r="J90" s="295"/>
      <c r="K90" s="295"/>
      <c r="L90" s="295"/>
      <c r="M90" s="295"/>
      <c r="N90" s="295"/>
      <c r="O90" s="295"/>
      <c r="P90" s="295"/>
      <c r="Q90" s="295"/>
      <c r="R90" s="295"/>
      <c r="S90" s="295"/>
      <c r="T90" s="295"/>
      <c r="U90" s="295"/>
      <c r="V90" s="295"/>
      <c r="W90" s="295"/>
      <c r="X90" s="295"/>
      <c r="Y90" s="295"/>
      <c r="Z90" s="295"/>
    </row>
    <row r="91" spans="1:26">
      <c r="A91" s="295"/>
      <c r="B91" s="295"/>
      <c r="C91" s="295"/>
      <c r="D91" s="295"/>
      <c r="E91" s="295"/>
      <c r="F91" s="295"/>
      <c r="G91" s="295"/>
      <c r="H91" s="295"/>
      <c r="I91" s="295"/>
      <c r="J91" s="295"/>
      <c r="K91" s="295"/>
      <c r="L91" s="295"/>
      <c r="M91" s="295"/>
      <c r="N91" s="295"/>
      <c r="O91" s="295"/>
      <c r="P91" s="295"/>
      <c r="Q91" s="295"/>
      <c r="R91" s="295"/>
      <c r="S91" s="295"/>
      <c r="T91" s="295"/>
      <c r="U91" s="295"/>
      <c r="V91" s="295"/>
      <c r="W91" s="295"/>
      <c r="X91" s="295"/>
      <c r="Y91" s="295"/>
      <c r="Z91" s="295"/>
    </row>
    <row r="92" spans="1:26">
      <c r="A92" s="295"/>
      <c r="B92" s="295"/>
      <c r="C92" s="295"/>
      <c r="D92" s="295"/>
      <c r="E92" s="295"/>
      <c r="F92" s="295"/>
      <c r="G92" s="295"/>
      <c r="H92" s="295"/>
      <c r="I92" s="295"/>
      <c r="J92" s="295"/>
      <c r="K92" s="295"/>
      <c r="L92" s="295"/>
      <c r="M92" s="295"/>
      <c r="N92" s="295"/>
      <c r="O92" s="295"/>
      <c r="P92" s="295"/>
      <c r="Q92" s="295"/>
      <c r="R92" s="295"/>
      <c r="S92" s="295"/>
      <c r="T92" s="295"/>
      <c r="U92" s="295"/>
      <c r="V92" s="295"/>
      <c r="W92" s="295"/>
      <c r="X92" s="295"/>
      <c r="Y92" s="295"/>
      <c r="Z92" s="295"/>
    </row>
    <row r="93" spans="1:26">
      <c r="A93" s="295"/>
      <c r="B93" s="295"/>
      <c r="C93" s="295"/>
      <c r="D93" s="295"/>
      <c r="E93" s="295"/>
      <c r="F93" s="295"/>
      <c r="G93" s="295"/>
      <c r="H93" s="295"/>
      <c r="I93" s="295"/>
      <c r="J93" s="295"/>
      <c r="K93" s="295"/>
      <c r="L93" s="295"/>
      <c r="M93" s="295"/>
      <c r="N93" s="295"/>
      <c r="O93" s="295"/>
      <c r="P93" s="295"/>
      <c r="Q93" s="295"/>
      <c r="R93" s="295"/>
      <c r="S93" s="295"/>
      <c r="T93" s="295"/>
      <c r="U93" s="295"/>
      <c r="V93" s="295"/>
      <c r="W93" s="295"/>
      <c r="X93" s="295"/>
      <c r="Y93" s="295"/>
      <c r="Z93" s="295"/>
    </row>
    <row r="94" spans="1:26">
      <c r="A94" s="295"/>
      <c r="B94" s="295"/>
      <c r="C94" s="295"/>
      <c r="D94" s="295"/>
      <c r="E94" s="295"/>
      <c r="F94" s="295"/>
      <c r="G94" s="295"/>
      <c r="H94" s="295"/>
      <c r="I94" s="295"/>
      <c r="J94" s="295"/>
      <c r="K94" s="295"/>
      <c r="L94" s="295"/>
      <c r="M94" s="295"/>
      <c r="N94" s="295"/>
      <c r="O94" s="295"/>
      <c r="P94" s="295"/>
      <c r="Q94" s="295"/>
      <c r="R94" s="295"/>
      <c r="S94" s="295"/>
      <c r="T94" s="295"/>
      <c r="U94" s="295"/>
      <c r="V94" s="295"/>
      <c r="W94" s="295"/>
      <c r="X94" s="295"/>
      <c r="Y94" s="295"/>
      <c r="Z94" s="295"/>
    </row>
    <row r="95" spans="1:26">
      <c r="A95" s="295"/>
      <c r="B95" s="295"/>
      <c r="C95" s="295"/>
      <c r="D95" s="295"/>
      <c r="E95" s="295"/>
      <c r="F95" s="295"/>
      <c r="G95" s="295"/>
      <c r="H95" s="295"/>
      <c r="I95" s="295"/>
      <c r="J95" s="295"/>
      <c r="K95" s="295"/>
      <c r="L95" s="295"/>
      <c r="M95" s="295"/>
      <c r="N95" s="295"/>
      <c r="O95" s="295"/>
      <c r="P95" s="295"/>
      <c r="Q95" s="295"/>
      <c r="R95" s="295"/>
      <c r="S95" s="295"/>
      <c r="T95" s="295"/>
      <c r="U95" s="295"/>
      <c r="V95" s="295"/>
      <c r="W95" s="295"/>
      <c r="X95" s="295"/>
      <c r="Y95" s="295"/>
      <c r="Z95" s="295"/>
    </row>
    <row r="96" spans="1:26">
      <c r="A96" s="295"/>
      <c r="B96" s="295"/>
      <c r="C96" s="295"/>
      <c r="D96" s="295"/>
      <c r="E96" s="295"/>
      <c r="F96" s="295"/>
      <c r="G96" s="295"/>
      <c r="H96" s="295"/>
      <c r="I96" s="295"/>
      <c r="J96" s="295"/>
      <c r="K96" s="295"/>
      <c r="L96" s="295"/>
      <c r="M96" s="295"/>
      <c r="N96" s="295"/>
      <c r="O96" s="295"/>
      <c r="P96" s="295"/>
      <c r="Q96" s="295"/>
      <c r="R96" s="295"/>
      <c r="S96" s="295"/>
      <c r="T96" s="295"/>
      <c r="U96" s="295"/>
      <c r="V96" s="295"/>
      <c r="W96" s="295"/>
      <c r="X96" s="295"/>
      <c r="Y96" s="295"/>
      <c r="Z96" s="295"/>
    </row>
    <row r="97" spans="1:26">
      <c r="A97" s="295"/>
      <c r="B97" s="295"/>
      <c r="C97" s="295"/>
      <c r="D97" s="295"/>
      <c r="E97" s="295"/>
      <c r="F97" s="295"/>
      <c r="G97" s="295"/>
      <c r="H97" s="295"/>
      <c r="I97" s="295"/>
      <c r="J97" s="295"/>
      <c r="K97" s="295"/>
      <c r="L97" s="295"/>
      <c r="M97" s="295"/>
      <c r="N97" s="295"/>
      <c r="O97" s="295"/>
      <c r="P97" s="295"/>
      <c r="Q97" s="295"/>
      <c r="R97" s="295"/>
      <c r="S97" s="295"/>
      <c r="T97" s="295"/>
      <c r="U97" s="295"/>
      <c r="V97" s="295"/>
      <c r="W97" s="295"/>
      <c r="X97" s="295"/>
      <c r="Y97" s="295"/>
      <c r="Z97" s="295"/>
    </row>
    <row r="98" spans="1:26">
      <c r="A98" s="295"/>
      <c r="B98" s="295"/>
      <c r="C98" s="295"/>
      <c r="D98" s="295"/>
      <c r="E98" s="295"/>
      <c r="F98" s="295"/>
      <c r="G98" s="295"/>
      <c r="H98" s="295"/>
      <c r="I98" s="295"/>
      <c r="J98" s="295"/>
      <c r="K98" s="295"/>
      <c r="L98" s="295"/>
      <c r="M98" s="295"/>
      <c r="N98" s="295"/>
      <c r="O98" s="295"/>
      <c r="P98" s="295"/>
      <c r="Q98" s="295"/>
      <c r="R98" s="295"/>
      <c r="S98" s="295"/>
      <c r="T98" s="295"/>
      <c r="U98" s="295"/>
      <c r="V98" s="295"/>
      <c r="W98" s="295"/>
      <c r="X98" s="295"/>
      <c r="Y98" s="295"/>
      <c r="Z98" s="295"/>
    </row>
    <row r="99" spans="1:26">
      <c r="A99" s="295"/>
      <c r="B99" s="295"/>
      <c r="C99" s="295"/>
      <c r="D99" s="295"/>
      <c r="E99" s="295"/>
      <c r="F99" s="295"/>
      <c r="G99" s="295"/>
      <c r="H99" s="295"/>
      <c r="I99" s="295"/>
      <c r="J99" s="295"/>
      <c r="K99" s="295"/>
      <c r="L99" s="295"/>
      <c r="M99" s="295"/>
      <c r="N99" s="295"/>
      <c r="O99" s="295"/>
      <c r="P99" s="295"/>
      <c r="Q99" s="295"/>
      <c r="R99" s="295"/>
      <c r="S99" s="295"/>
      <c r="T99" s="295"/>
      <c r="U99" s="295"/>
      <c r="V99" s="295"/>
      <c r="W99" s="295"/>
      <c r="X99" s="295"/>
      <c r="Y99" s="295"/>
      <c r="Z99" s="295"/>
    </row>
    <row r="100" spans="1:26">
      <c r="A100" s="295"/>
      <c r="B100" s="295"/>
      <c r="C100" s="295"/>
      <c r="D100" s="295"/>
      <c r="E100" s="295"/>
      <c r="F100" s="295"/>
      <c r="G100" s="295"/>
      <c r="H100" s="295"/>
      <c r="I100" s="295"/>
      <c r="J100" s="295"/>
      <c r="K100" s="295"/>
      <c r="L100" s="295"/>
      <c r="M100" s="295"/>
      <c r="N100" s="295"/>
      <c r="O100" s="295"/>
      <c r="P100" s="295"/>
      <c r="Q100" s="295"/>
      <c r="R100" s="295"/>
      <c r="S100" s="295"/>
      <c r="T100" s="295"/>
      <c r="U100" s="295"/>
      <c r="V100" s="295"/>
      <c r="W100" s="295"/>
      <c r="X100" s="295"/>
      <c r="Y100" s="295"/>
      <c r="Z100" s="295"/>
    </row>
  </sheetData>
  <mergeCells count="16">
    <mergeCell ref="B7:B8"/>
    <mergeCell ref="B9:B10"/>
    <mergeCell ref="B11:B12"/>
    <mergeCell ref="D7:D8"/>
    <mergeCell ref="D9:D10"/>
    <mergeCell ref="C7:C8"/>
    <mergeCell ref="C9:C10"/>
    <mergeCell ref="C11:C12"/>
    <mergeCell ref="D11:D12"/>
    <mergeCell ref="L5:N5"/>
    <mergeCell ref="B5:B6"/>
    <mergeCell ref="C5:C6"/>
    <mergeCell ref="D5:D6"/>
    <mergeCell ref="F5:H5"/>
    <mergeCell ref="I5:K5"/>
    <mergeCell ref="E5:E6"/>
  </mergeCells>
  <printOptions verticalCentered="1"/>
  <pageMargins left="0.25" right="0.25" top="0.75" bottom="0.75" header="0.3" footer="0.3"/>
  <pageSetup paperSize="9" scale="8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G56"/>
  <sheetViews>
    <sheetView zoomScaleNormal="100" workbookViewId="0">
      <selection activeCell="G2" sqref="G2"/>
    </sheetView>
  </sheetViews>
  <sheetFormatPr defaultColWidth="11.42578125" defaultRowHeight="15"/>
  <cols>
    <col min="1" max="4" width="11.42578125" style="295" customWidth="1"/>
    <col min="5" max="7" width="11.42578125" style="295"/>
    <col min="8" max="8" width="14.7109375" style="295" customWidth="1"/>
    <col min="9" max="9" width="6.7109375" style="295" customWidth="1"/>
    <col min="10" max="16384" width="11.42578125" style="295"/>
  </cols>
  <sheetData>
    <row r="2" spans="1:17">
      <c r="Q2" s="304"/>
    </row>
    <row r="3" spans="1:17">
      <c r="A3" s="305"/>
      <c r="J3" s="305"/>
      <c r="Q3" s="296" t="s">
        <v>274</v>
      </c>
    </row>
    <row r="9" spans="1:17">
      <c r="N9" s="302"/>
      <c r="P9" s="301" t="s">
        <v>61</v>
      </c>
    </row>
    <row r="11" spans="1:17">
      <c r="C11" s="306"/>
      <c r="O11" s="307"/>
    </row>
    <row r="15" spans="1:17">
      <c r="B15" s="303"/>
    </row>
    <row r="17" spans="1:17" ht="24.75" customHeight="1">
      <c r="B17" s="300"/>
    </row>
    <row r="22" spans="1:17">
      <c r="N22" s="301"/>
      <c r="P22" s="301" t="s">
        <v>61</v>
      </c>
    </row>
    <row r="25" spans="1:17" s="308" customFormat="1" ht="46.5" customHeight="1">
      <c r="A25" s="449" t="s">
        <v>64</v>
      </c>
      <c r="B25" s="449"/>
      <c r="C25" s="449"/>
      <c r="D25" s="449"/>
      <c r="E25" s="449"/>
      <c r="F25" s="449"/>
      <c r="G25" s="449"/>
      <c r="H25" s="449"/>
      <c r="J25" s="449" t="s">
        <v>62</v>
      </c>
      <c r="K25" s="449"/>
      <c r="L25" s="449"/>
      <c r="M25" s="449"/>
      <c r="N25" s="449"/>
      <c r="O25" s="449"/>
      <c r="P25" s="449"/>
      <c r="Q25" s="449"/>
    </row>
    <row r="26" spans="1:17" ht="39" customHeight="1">
      <c r="A26" s="449"/>
      <c r="B26" s="449"/>
      <c r="C26" s="449"/>
      <c r="D26" s="449"/>
      <c r="E26" s="449"/>
      <c r="F26" s="449"/>
      <c r="G26" s="449"/>
      <c r="H26" s="449"/>
      <c r="J26" s="449"/>
      <c r="K26" s="449"/>
      <c r="L26" s="449"/>
      <c r="M26" s="449"/>
      <c r="N26" s="449"/>
      <c r="O26" s="449"/>
      <c r="P26" s="449"/>
      <c r="Q26" s="449"/>
    </row>
    <row r="27" spans="1:17" ht="18.75" customHeight="1">
      <c r="A27" s="449"/>
      <c r="B27" s="449"/>
      <c r="C27" s="449"/>
      <c r="D27" s="449"/>
      <c r="E27" s="449"/>
      <c r="F27" s="449"/>
      <c r="G27" s="449"/>
      <c r="H27" s="449"/>
      <c r="J27" s="449"/>
      <c r="K27" s="449"/>
      <c r="L27" s="449"/>
      <c r="M27" s="449"/>
      <c r="N27" s="449"/>
      <c r="O27" s="449"/>
      <c r="P27" s="449"/>
      <c r="Q27" s="449"/>
    </row>
    <row r="28" spans="1:17">
      <c r="A28" s="305"/>
      <c r="J28" s="305"/>
    </row>
    <row r="29" spans="1:17">
      <c r="E29" s="295">
        <v>34.9</v>
      </c>
      <c r="F29" s="295">
        <v>30.7</v>
      </c>
      <c r="K29" s="295">
        <v>349.9</v>
      </c>
      <c r="L29" s="295">
        <v>376.7</v>
      </c>
      <c r="N29" s="295">
        <v>376.7</v>
      </c>
      <c r="O29" s="295">
        <v>403.2</v>
      </c>
    </row>
    <row r="30" spans="1:17">
      <c r="E30" s="295">
        <v>66</v>
      </c>
      <c r="F30" s="295">
        <v>49.2</v>
      </c>
      <c r="K30" s="295">
        <v>520.6</v>
      </c>
      <c r="L30" s="295">
        <v>407.9</v>
      </c>
      <c r="N30" s="295">
        <v>567.5</v>
      </c>
      <c r="O30" s="295">
        <v>420.3</v>
      </c>
    </row>
    <row r="39" spans="2:14">
      <c r="N39" s="301"/>
    </row>
    <row r="40" spans="2:14">
      <c r="N40" s="302"/>
    </row>
    <row r="47" spans="2:14">
      <c r="B47" s="303"/>
    </row>
    <row r="50" spans="1:85" s="308" customFormat="1" ht="152.25" customHeight="1">
      <c r="A50" s="449" t="s">
        <v>268</v>
      </c>
      <c r="B50" s="449"/>
      <c r="C50" s="449"/>
      <c r="D50" s="449"/>
      <c r="E50" s="449"/>
      <c r="F50" s="449"/>
      <c r="G50" s="449"/>
      <c r="H50" s="449"/>
      <c r="J50" s="449" t="s">
        <v>63</v>
      </c>
      <c r="K50" s="449"/>
      <c r="L50" s="449"/>
      <c r="M50" s="449"/>
      <c r="N50" s="449"/>
      <c r="O50" s="449"/>
      <c r="P50" s="449"/>
      <c r="Q50" s="449"/>
      <c r="CG50" s="295"/>
    </row>
    <row r="51" spans="1:85">
      <c r="A51" s="305"/>
    </row>
    <row r="55" spans="1:85">
      <c r="N55" s="301"/>
    </row>
    <row r="56" spans="1:85">
      <c r="N56" s="302"/>
    </row>
  </sheetData>
  <mergeCells count="4">
    <mergeCell ref="A50:H50"/>
    <mergeCell ref="J50:Q50"/>
    <mergeCell ref="A25:H27"/>
    <mergeCell ref="J25:Q27"/>
  </mergeCells>
  <printOptions horizontalCentered="1" verticalCentered="1"/>
  <pageMargins left="0.23622047244094491" right="0.23622047244094491" top="0.39370078740157483" bottom="0.39370078740157483" header="0.31496062992125984" footer="0.31496062992125984"/>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P55"/>
  <sheetViews>
    <sheetView workbookViewId="0">
      <selection activeCell="J16" sqref="J16"/>
    </sheetView>
  </sheetViews>
  <sheetFormatPr defaultColWidth="11.42578125" defaultRowHeight="15"/>
  <cols>
    <col min="1" max="7" width="11.42578125" style="295"/>
    <col min="8" max="8" width="11.42578125" style="295" customWidth="1"/>
    <col min="9" max="16384" width="11.42578125" style="295"/>
  </cols>
  <sheetData>
    <row r="4" spans="1:16">
      <c r="H4" s="304"/>
      <c r="I4" s="304"/>
    </row>
    <row r="5" spans="1:16">
      <c r="A5" s="305"/>
    </row>
    <row r="7" spans="1:16">
      <c r="I7" s="296" t="s">
        <v>274</v>
      </c>
    </row>
    <row r="9" spans="1:16">
      <c r="N9" s="302"/>
      <c r="P9" s="301"/>
    </row>
    <row r="11" spans="1:16">
      <c r="C11" s="306"/>
      <c r="O11" s="307"/>
    </row>
    <row r="15" spans="1:16">
      <c r="B15" s="303"/>
    </row>
    <row r="17" spans="1:16" ht="24.75" customHeight="1">
      <c r="B17" s="300"/>
    </row>
    <row r="22" spans="1:16">
      <c r="N22" s="301"/>
      <c r="P22" s="301"/>
    </row>
    <row r="29" spans="1:16">
      <c r="A29" s="305"/>
    </row>
    <row r="39" spans="2:14">
      <c r="N39" s="301"/>
    </row>
    <row r="40" spans="2:14">
      <c r="N40" s="302"/>
    </row>
    <row r="47" spans="2:14">
      <c r="B47" s="303"/>
    </row>
    <row r="54" spans="14:14">
      <c r="N54" s="301"/>
    </row>
    <row r="55" spans="14:14">
      <c r="N55" s="302"/>
    </row>
  </sheetData>
  <pageMargins left="0.23622047244094491" right="0.23622047244094491" top="0.74803149606299213" bottom="0.74803149606299213" header="0.31496062992125984" footer="0.31496062992125984"/>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1"/>
  <sheetViews>
    <sheetView workbookViewId="0">
      <selection activeCell="G1" sqref="G1"/>
    </sheetView>
  </sheetViews>
  <sheetFormatPr defaultColWidth="11.42578125" defaultRowHeight="15"/>
  <cols>
    <col min="1" max="16384" width="11.42578125" style="295"/>
  </cols>
  <sheetData>
    <row r="1" spans="2:16">
      <c r="I1" s="304"/>
    </row>
    <row r="2" spans="2:16">
      <c r="I2" s="304"/>
    </row>
    <row r="3" spans="2:16">
      <c r="N3" s="296" t="s">
        <v>274</v>
      </c>
    </row>
    <row r="7" spans="2:16">
      <c r="N7" s="302"/>
      <c r="P7" s="301"/>
    </row>
    <row r="9" spans="2:16">
      <c r="C9" s="306"/>
      <c r="O9" s="307"/>
    </row>
    <row r="13" spans="2:16">
      <c r="B13" s="303"/>
    </row>
    <row r="15" spans="2:16" ht="24.75" customHeight="1">
      <c r="B15" s="300"/>
    </row>
    <row r="18" spans="11:16">
      <c r="K18" s="305"/>
    </row>
    <row r="20" spans="11:16">
      <c r="P20" s="301"/>
    </row>
    <row r="38" spans="2:14">
      <c r="N38" s="302"/>
    </row>
    <row r="40" spans="2:14">
      <c r="K40" s="305"/>
    </row>
    <row r="45" spans="2:14">
      <c r="B45" s="303"/>
    </row>
    <row r="53" spans="11:14">
      <c r="N53" s="302"/>
    </row>
    <row r="61" spans="11:14">
      <c r="K61" s="305"/>
    </row>
  </sheetData>
  <printOptions verticalCentered="1"/>
  <pageMargins left="0.25" right="0.25"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6</vt:i4>
      </vt:variant>
      <vt:variant>
        <vt:lpstr>Intervals amb nom</vt:lpstr>
      </vt:variant>
      <vt:variant>
        <vt:i4>6</vt:i4>
      </vt:variant>
    </vt:vector>
  </HeadingPairs>
  <TitlesOfParts>
    <vt:vector size="12" baseType="lpstr">
      <vt:lpstr>Sèrie</vt:lpstr>
      <vt:lpstr>Anàlisi</vt:lpstr>
      <vt:lpstr>Esp-Cat</vt:lpstr>
      <vt:lpstr>Gràfiques 1</vt:lpstr>
      <vt:lpstr>Gràfiques 2</vt:lpstr>
      <vt:lpstr>Gràfiques 3</vt:lpstr>
      <vt:lpstr>Anàlisi!Àrea_d'impressió</vt:lpstr>
      <vt:lpstr>'Esp-Cat'!Àrea_d'impressió</vt:lpstr>
      <vt:lpstr>'Gràfiques 1'!Àrea_d'impressió</vt:lpstr>
      <vt:lpstr>'Gràfiques 2'!Àrea_d'impressió</vt:lpstr>
      <vt:lpstr>'Gràfiques 3'!Àrea_d'impressió</vt:lpstr>
      <vt:lpstr>Sèrie!Títols_per_imprimir</vt:lpstr>
    </vt:vector>
  </TitlesOfParts>
  <Company>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Villar Hernandez</dc:creator>
  <cp:lastModifiedBy>Villar Hernández, David</cp:lastModifiedBy>
  <cp:lastPrinted>2018-05-24T14:30:51Z</cp:lastPrinted>
  <dcterms:created xsi:type="dcterms:W3CDTF">2011-05-12T17:01:05Z</dcterms:created>
  <dcterms:modified xsi:type="dcterms:W3CDTF">2018-05-24T14:42:10Z</dcterms:modified>
</cp:coreProperties>
</file>