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70" yWindow="2595" windowWidth="15600" windowHeight="3210" tabRatio="886"/>
  </bookViews>
  <sheets>
    <sheet name="Sèrie" sheetId="13" r:id="rId1"/>
    <sheet name="Anàlisi" sheetId="9" r:id="rId2"/>
    <sheet name="Esp-Cat" sheetId="8" r:id="rId3"/>
    <sheet name="Gràfiques 1" sheetId="5" r:id="rId4"/>
    <sheet name="Gràfiques 2" sheetId="4" r:id="rId5"/>
    <sheet name="Gràfiques 3" sheetId="7" r:id="rId6"/>
  </sheets>
  <definedNames>
    <definedName name="_xlnm._FilterDatabase" localSheetId="0" hidden="1">Sèrie!#REF!</definedName>
    <definedName name="_xlnm.Print_Area" localSheetId="1">Anàlisi!$A$2:$U$112</definedName>
    <definedName name="_xlnm.Print_Area" localSheetId="2">'Esp-Cat'!$A$1:$N$12</definedName>
    <definedName name="_xlnm.Print_Area" localSheetId="3">'Gràfiques 1'!$A$1:$Q$50</definedName>
    <definedName name="_xlnm.Print_Area" localSheetId="4">'Gràfiques 2'!$A$3:$I$48</definedName>
    <definedName name="_xlnm.Print_Area" localSheetId="5">'Gràfiques 3'!$A$1:$O$82</definedName>
    <definedName name="_xlnm.Print_Titles" localSheetId="0">Sèrie!$A:$A</definedName>
  </definedNames>
  <calcPr calcId="145621" iterate="1" iterateCount="1"/>
</workbook>
</file>

<file path=xl/calcChain.xml><?xml version="1.0" encoding="utf-8"?>
<calcChain xmlns="http://schemas.openxmlformats.org/spreadsheetml/2006/main">
  <c r="Q85" i="9" l="1"/>
  <c r="Q82" i="9"/>
  <c r="Q81" i="9"/>
  <c r="Q18" i="9"/>
  <c r="N85" i="9"/>
  <c r="N82" i="9"/>
  <c r="N81" i="9"/>
  <c r="P85" i="9"/>
  <c r="P82" i="9"/>
  <c r="P81" i="9"/>
  <c r="M85" i="9"/>
  <c r="M82" i="9"/>
  <c r="M81" i="9"/>
  <c r="K85" i="9"/>
  <c r="K82" i="9"/>
  <c r="K81" i="9"/>
  <c r="J85" i="9"/>
  <c r="J82" i="9"/>
  <c r="J81" i="9"/>
  <c r="H85" i="9"/>
  <c r="H82" i="9"/>
  <c r="H81" i="9"/>
  <c r="G85" i="9"/>
  <c r="G82" i="9"/>
  <c r="G81" i="9"/>
  <c r="Q31" i="9" l="1"/>
  <c r="Q59" i="9"/>
  <c r="Q58" i="9"/>
  <c r="Q57" i="9"/>
  <c r="Q56" i="9"/>
  <c r="Q55" i="9"/>
  <c r="P56" i="9"/>
  <c r="P57" i="9"/>
  <c r="P58" i="9"/>
  <c r="P59" i="9"/>
  <c r="P55" i="9"/>
  <c r="N59" i="9"/>
  <c r="N58" i="9"/>
  <c r="N57" i="9"/>
  <c r="N56" i="9"/>
  <c r="N55" i="9"/>
  <c r="M59" i="9"/>
  <c r="M58" i="9"/>
  <c r="M57" i="9"/>
  <c r="M56" i="9"/>
  <c r="M55" i="9"/>
  <c r="M39" i="9"/>
  <c r="M38" i="9"/>
  <c r="K59" i="9"/>
  <c r="K58" i="9"/>
  <c r="K57" i="9"/>
  <c r="K56" i="9"/>
  <c r="K55" i="9"/>
  <c r="J59" i="9"/>
  <c r="J58" i="9"/>
  <c r="J57" i="9"/>
  <c r="J56" i="9"/>
  <c r="J55" i="9"/>
  <c r="H39" i="9"/>
  <c r="H38" i="9"/>
  <c r="H37" i="9"/>
  <c r="H35" i="9"/>
  <c r="H34" i="9"/>
  <c r="H33" i="9"/>
  <c r="H32" i="9"/>
  <c r="H31" i="9"/>
  <c r="G39" i="9"/>
  <c r="G38" i="9"/>
  <c r="G37" i="9"/>
  <c r="G35" i="9"/>
  <c r="G34" i="9"/>
  <c r="G33" i="9"/>
  <c r="G32" i="9"/>
  <c r="Q39" i="9"/>
  <c r="Q38" i="9"/>
  <c r="Q37" i="9"/>
  <c r="Q35" i="9"/>
  <c r="Q34" i="9"/>
  <c r="Q33" i="9"/>
  <c r="Q32" i="9"/>
  <c r="P39" i="9"/>
  <c r="P38" i="9"/>
  <c r="P37" i="9"/>
  <c r="P35" i="9"/>
  <c r="P34" i="9"/>
  <c r="P33" i="9"/>
  <c r="P32" i="9"/>
  <c r="P31" i="9"/>
  <c r="N39" i="9"/>
  <c r="N38" i="9"/>
  <c r="N37" i="9"/>
  <c r="N35" i="9"/>
  <c r="N34" i="9"/>
  <c r="N33" i="9"/>
  <c r="N32" i="9"/>
  <c r="N31" i="9"/>
  <c r="M37" i="9"/>
  <c r="M35" i="9"/>
  <c r="M34" i="9"/>
  <c r="M33" i="9"/>
  <c r="M32" i="9"/>
  <c r="M31" i="9"/>
  <c r="K39" i="9"/>
  <c r="K38" i="9"/>
  <c r="K37" i="9"/>
  <c r="K35" i="9"/>
  <c r="K34" i="9"/>
  <c r="K33" i="9"/>
  <c r="K32" i="9"/>
  <c r="K31" i="9"/>
  <c r="J39" i="9"/>
  <c r="J38" i="9"/>
  <c r="J37" i="9"/>
  <c r="J35" i="9"/>
  <c r="J34" i="9"/>
  <c r="J33" i="9"/>
  <c r="J32" i="9"/>
  <c r="J31" i="9"/>
  <c r="H59" i="9"/>
  <c r="H58" i="9"/>
  <c r="H57" i="9"/>
  <c r="H56" i="9"/>
  <c r="H55" i="9"/>
  <c r="G59" i="9"/>
  <c r="G58" i="9"/>
  <c r="G57" i="9"/>
  <c r="G56" i="9"/>
  <c r="G55" i="9"/>
  <c r="Q20" i="9"/>
  <c r="Q19" i="9"/>
  <c r="P20" i="9"/>
  <c r="P19" i="9"/>
  <c r="P18" i="9"/>
  <c r="N20" i="9"/>
  <c r="N19" i="9"/>
  <c r="N18" i="9"/>
  <c r="M20" i="9"/>
  <c r="M19" i="9"/>
  <c r="M18" i="9"/>
  <c r="K20" i="9"/>
  <c r="K19" i="9"/>
  <c r="K18" i="9"/>
  <c r="J20" i="9"/>
  <c r="J19" i="9"/>
  <c r="J18" i="9"/>
  <c r="H20" i="9"/>
  <c r="H19" i="9"/>
  <c r="H18" i="9"/>
  <c r="G20" i="9"/>
  <c r="G19" i="9"/>
  <c r="G18" i="9"/>
  <c r="FM74" i="13"/>
  <c r="FL74" i="13"/>
  <c r="FM178" i="13"/>
  <c r="FM177" i="13"/>
  <c r="FM176" i="13"/>
  <c r="FM175" i="13"/>
  <c r="FM173" i="13"/>
  <c r="FM172" i="13"/>
  <c r="FM171" i="13"/>
  <c r="FM170" i="13"/>
  <c r="FM168" i="13"/>
  <c r="FM167" i="13"/>
  <c r="FM166" i="13"/>
  <c r="FM165" i="13"/>
  <c r="FM160" i="13"/>
  <c r="FM159" i="13"/>
  <c r="FM158" i="13"/>
  <c r="FM157" i="13"/>
  <c r="FM155" i="13"/>
  <c r="FM154" i="13"/>
  <c r="FM153" i="13"/>
  <c r="FM152" i="13"/>
  <c r="FM150" i="13"/>
  <c r="FM149" i="13"/>
  <c r="FM148" i="13"/>
  <c r="FM147" i="13"/>
  <c r="FL147" i="13"/>
  <c r="FM116" i="13"/>
  <c r="FM114" i="13"/>
  <c r="FM113" i="13"/>
  <c r="FM112" i="13"/>
  <c r="FM111" i="13"/>
  <c r="FM110" i="13"/>
  <c r="FM109" i="13"/>
  <c r="FM107" i="13"/>
  <c r="FL109" i="13"/>
  <c r="FL107" i="13"/>
  <c r="Q105" i="9" l="1"/>
  <c r="Q104" i="9"/>
  <c r="P105" i="9"/>
  <c r="P104" i="9"/>
  <c r="N105" i="9"/>
  <c r="N104" i="9"/>
  <c r="M105" i="9"/>
  <c r="M104" i="9"/>
  <c r="K105" i="9"/>
  <c r="K104" i="9"/>
  <c r="J105" i="9"/>
  <c r="J104" i="9"/>
  <c r="H105" i="9"/>
  <c r="H104" i="9"/>
  <c r="G105" i="9"/>
  <c r="G104" i="9"/>
  <c r="FM120" i="13"/>
  <c r="FM119" i="13"/>
  <c r="FM118" i="13"/>
  <c r="G83" i="9" l="1"/>
  <c r="J83" i="9" l="1"/>
  <c r="J86" i="9" s="1"/>
  <c r="G86" i="9"/>
  <c r="G31" i="9" l="1"/>
  <c r="FL160" i="13"/>
  <c r="FL159" i="13"/>
  <c r="FL158" i="13"/>
  <c r="FL157" i="13"/>
  <c r="FL155" i="13"/>
  <c r="FL154" i="13"/>
  <c r="FL153" i="13"/>
  <c r="FL152" i="13"/>
  <c r="FL150" i="13"/>
  <c r="FL149" i="13"/>
  <c r="FL148" i="13"/>
  <c r="FL120" i="13"/>
  <c r="FL119" i="13"/>
  <c r="FL116" i="13"/>
  <c r="FL114" i="13"/>
  <c r="FL113" i="13"/>
  <c r="FL112" i="13"/>
  <c r="FL111" i="13"/>
  <c r="FL110" i="13"/>
  <c r="FK120" i="13" l="1"/>
  <c r="FJ120" i="13"/>
  <c r="FK119" i="13"/>
  <c r="FJ119" i="13"/>
  <c r="FK116" i="13"/>
  <c r="FJ116" i="13"/>
  <c r="FK114" i="13"/>
  <c r="FJ114" i="13"/>
  <c r="FK113" i="13"/>
  <c r="FJ113" i="13"/>
  <c r="FK112" i="13"/>
  <c r="FJ112" i="13"/>
  <c r="FK111" i="13"/>
  <c r="FJ111" i="13"/>
  <c r="FK110" i="13"/>
  <c r="FJ110" i="13"/>
  <c r="FK109" i="13"/>
  <c r="FJ109" i="13"/>
  <c r="FK107" i="13"/>
  <c r="FJ107" i="13"/>
  <c r="FK147" i="13" l="1"/>
  <c r="FK148" i="13"/>
  <c r="FK149" i="13"/>
  <c r="FK150" i="13"/>
  <c r="FK152" i="13"/>
  <c r="FK153" i="13"/>
  <c r="FK154" i="13"/>
  <c r="FK155" i="13"/>
  <c r="FK157" i="13"/>
  <c r="FK158" i="13"/>
  <c r="FK159" i="13"/>
  <c r="FK160" i="13"/>
  <c r="FK74" i="13" l="1"/>
  <c r="FJ160" i="13" l="1"/>
  <c r="FI160" i="13"/>
  <c r="FH160" i="13"/>
  <c r="FG160" i="13"/>
  <c r="FF160" i="13"/>
  <c r="FE160" i="13"/>
  <c r="FD160" i="13"/>
  <c r="FC160" i="13"/>
  <c r="FB160" i="13"/>
  <c r="FA160" i="13"/>
  <c r="EZ160" i="13"/>
  <c r="FL178" i="13" s="1"/>
  <c r="EY160" i="13"/>
  <c r="FK178" i="13" s="1"/>
  <c r="EX160" i="13"/>
  <c r="EW160" i="13"/>
  <c r="EV160" i="13"/>
  <c r="EU160" i="13"/>
  <c r="ET160" i="13"/>
  <c r="ES160" i="13"/>
  <c r="ER160" i="13"/>
  <c r="EQ160" i="13"/>
  <c r="EP160" i="13"/>
  <c r="EO160" i="13"/>
  <c r="EN160" i="13"/>
  <c r="EM160" i="13"/>
  <c r="EL160" i="13"/>
  <c r="EK160" i="13"/>
  <c r="EJ160" i="13"/>
  <c r="EI160" i="13"/>
  <c r="EH160" i="13"/>
  <c r="EG160" i="13"/>
  <c r="EF160" i="13"/>
  <c r="EE160" i="13"/>
  <c r="ED160" i="13"/>
  <c r="EC160" i="13"/>
  <c r="EB160" i="13"/>
  <c r="EA160" i="13"/>
  <c r="DZ160" i="13"/>
  <c r="DY160" i="13"/>
  <c r="DX160" i="13"/>
  <c r="DW160" i="13"/>
  <c r="DV160" i="13"/>
  <c r="DU160" i="13"/>
  <c r="DT160" i="13"/>
  <c r="DS160" i="13"/>
  <c r="DR160" i="13"/>
  <c r="DQ160" i="13"/>
  <c r="DP160" i="13"/>
  <c r="DO160" i="13"/>
  <c r="DN160" i="13"/>
  <c r="DM160" i="13"/>
  <c r="DL160" i="13"/>
  <c r="DK160" i="13"/>
  <c r="DJ160" i="13"/>
  <c r="DI160" i="13"/>
  <c r="DH160" i="13"/>
  <c r="DG160" i="13"/>
  <c r="DF160" i="13"/>
  <c r="DE160" i="13"/>
  <c r="DD160" i="13"/>
  <c r="DC160" i="13"/>
  <c r="DB160" i="13"/>
  <c r="DA160" i="13"/>
  <c r="CZ160" i="13"/>
  <c r="CY160" i="13"/>
  <c r="CX160" i="13"/>
  <c r="CW160" i="13"/>
  <c r="CV160" i="13"/>
  <c r="CU160" i="13"/>
  <c r="CT160" i="13"/>
  <c r="CS160" i="13"/>
  <c r="CR160" i="13"/>
  <c r="CQ160" i="13"/>
  <c r="CP160" i="13"/>
  <c r="CO160" i="13"/>
  <c r="CN160" i="13"/>
  <c r="CM160" i="13"/>
  <c r="CL160" i="13"/>
  <c r="CK160" i="13"/>
  <c r="CJ160" i="13"/>
  <c r="CI160" i="13"/>
  <c r="CH160" i="13"/>
  <c r="CG160" i="13"/>
  <c r="CF160" i="13"/>
  <c r="CE160" i="13"/>
  <c r="CD160" i="13"/>
  <c r="CC160" i="13"/>
  <c r="CB160" i="13"/>
  <c r="CA160" i="13"/>
  <c r="BZ160" i="13"/>
  <c r="BY160" i="13"/>
  <c r="BX160" i="13"/>
  <c r="BW160" i="13"/>
  <c r="BV160" i="13"/>
  <c r="BU160" i="13"/>
  <c r="BT160" i="13"/>
  <c r="BS160" i="13"/>
  <c r="BR160" i="13"/>
  <c r="BQ160" i="13"/>
  <c r="BP160" i="13"/>
  <c r="BO160" i="13"/>
  <c r="BN160" i="13"/>
  <c r="BM160" i="13"/>
  <c r="BL160" i="13"/>
  <c r="BK160" i="13"/>
  <c r="BJ160" i="13"/>
  <c r="BI160" i="13"/>
  <c r="BH160" i="13"/>
  <c r="BG160" i="13"/>
  <c r="BF160" i="13"/>
  <c r="BE160" i="13"/>
  <c r="BD160" i="13"/>
  <c r="BC160" i="13"/>
  <c r="BB160" i="13"/>
  <c r="BA160" i="13"/>
  <c r="AZ160" i="13"/>
  <c r="AY160" i="13"/>
  <c r="AX160" i="13"/>
  <c r="AW160" i="13"/>
  <c r="AV160" i="13"/>
  <c r="AU160" i="13"/>
  <c r="AT160" i="13"/>
  <c r="AS160" i="13"/>
  <c r="AR160" i="13"/>
  <c r="AQ160" i="13"/>
  <c r="AP160" i="13"/>
  <c r="AO160" i="13"/>
  <c r="AN160" i="13"/>
  <c r="AM160" i="13"/>
  <c r="AL160" i="13"/>
  <c r="AK160" i="13"/>
  <c r="AJ160" i="13"/>
  <c r="AI160" i="13"/>
  <c r="AH160" i="13"/>
  <c r="AG160" i="13"/>
  <c r="AF160" i="13"/>
  <c r="AE160" i="13"/>
  <c r="AD160" i="13"/>
  <c r="AC160" i="13"/>
  <c r="AB160" i="13"/>
  <c r="AA160" i="13"/>
  <c r="Z160" i="13"/>
  <c r="Y160" i="13"/>
  <c r="X160" i="13"/>
  <c r="W160" i="13"/>
  <c r="V160" i="13"/>
  <c r="U160" i="13"/>
  <c r="T160" i="13"/>
  <c r="S160" i="13"/>
  <c r="R160" i="13"/>
  <c r="Q160" i="13"/>
  <c r="P160" i="13"/>
  <c r="O160" i="13"/>
  <c r="N160" i="13"/>
  <c r="M160" i="13"/>
  <c r="FJ159" i="13"/>
  <c r="FI159" i="13"/>
  <c r="FH159" i="13"/>
  <c r="FG159" i="13"/>
  <c r="FF159" i="13"/>
  <c r="FE159" i="13"/>
  <c r="FD159" i="13"/>
  <c r="FC159" i="13"/>
  <c r="FB159" i="13"/>
  <c r="FA159" i="13"/>
  <c r="EZ159" i="13"/>
  <c r="FL177" i="13" s="1"/>
  <c r="EY159" i="13"/>
  <c r="FK177" i="13" s="1"/>
  <c r="EX159" i="13"/>
  <c r="EW159" i="13"/>
  <c r="EV159" i="13"/>
  <c r="EU159" i="13"/>
  <c r="ET159" i="13"/>
  <c r="ES159" i="13"/>
  <c r="ER159" i="13"/>
  <c r="EQ159" i="13"/>
  <c r="EP159" i="13"/>
  <c r="EO159" i="13"/>
  <c r="EN159" i="13"/>
  <c r="EM159" i="13"/>
  <c r="EL159" i="13"/>
  <c r="EK159" i="13"/>
  <c r="EJ159" i="13"/>
  <c r="EI159" i="13"/>
  <c r="EH159" i="13"/>
  <c r="EG159" i="13"/>
  <c r="EF159" i="13"/>
  <c r="EE159" i="13"/>
  <c r="ED159" i="13"/>
  <c r="EC159" i="13"/>
  <c r="EB159" i="13"/>
  <c r="EA159" i="13"/>
  <c r="DZ159" i="13"/>
  <c r="DY159" i="13"/>
  <c r="DX159" i="13"/>
  <c r="DW159" i="13"/>
  <c r="DV159" i="13"/>
  <c r="DU159" i="13"/>
  <c r="DT159" i="13"/>
  <c r="DS159" i="13"/>
  <c r="DR159" i="13"/>
  <c r="DQ159" i="13"/>
  <c r="DP159" i="13"/>
  <c r="DO159" i="13"/>
  <c r="DN159" i="13"/>
  <c r="DM159" i="13"/>
  <c r="DL159" i="13"/>
  <c r="DK159" i="13"/>
  <c r="DJ159" i="13"/>
  <c r="DI159" i="13"/>
  <c r="DH159" i="13"/>
  <c r="DG159" i="13"/>
  <c r="DF159" i="13"/>
  <c r="DE159" i="13"/>
  <c r="DD159" i="13"/>
  <c r="DC159" i="13"/>
  <c r="DB159" i="13"/>
  <c r="DA159" i="13"/>
  <c r="CZ159" i="13"/>
  <c r="CY159" i="13"/>
  <c r="CX159" i="13"/>
  <c r="CW159" i="13"/>
  <c r="CV159" i="13"/>
  <c r="CU159" i="13"/>
  <c r="CT159" i="13"/>
  <c r="CS159" i="13"/>
  <c r="CR159" i="13"/>
  <c r="CQ159" i="13"/>
  <c r="CP159" i="13"/>
  <c r="CO159" i="13"/>
  <c r="CN159" i="13"/>
  <c r="CM159" i="13"/>
  <c r="CL159" i="13"/>
  <c r="CK159" i="13"/>
  <c r="CJ159" i="13"/>
  <c r="CI159" i="13"/>
  <c r="CH159" i="13"/>
  <c r="CG159" i="13"/>
  <c r="CF159" i="13"/>
  <c r="CE159" i="13"/>
  <c r="CD159" i="13"/>
  <c r="CC159" i="13"/>
  <c r="CB159" i="13"/>
  <c r="CA159" i="13"/>
  <c r="BZ159" i="13"/>
  <c r="BY159" i="13"/>
  <c r="BX159" i="13"/>
  <c r="BW159" i="13"/>
  <c r="BV159" i="13"/>
  <c r="BU159" i="13"/>
  <c r="BT159" i="13"/>
  <c r="BS159" i="13"/>
  <c r="BR159" i="13"/>
  <c r="BQ159" i="13"/>
  <c r="BP159" i="13"/>
  <c r="BO159" i="13"/>
  <c r="BN159" i="13"/>
  <c r="BM159" i="13"/>
  <c r="BL159" i="13"/>
  <c r="BK159" i="13"/>
  <c r="BJ159" i="13"/>
  <c r="BI159" i="13"/>
  <c r="BH159" i="13"/>
  <c r="BG159" i="13"/>
  <c r="BF159" i="13"/>
  <c r="BE159" i="13"/>
  <c r="BD159" i="13"/>
  <c r="BC159" i="13"/>
  <c r="BB159" i="13"/>
  <c r="BA159" i="13"/>
  <c r="AZ159" i="13"/>
  <c r="AY159" i="13"/>
  <c r="AX159" i="13"/>
  <c r="AW159" i="13"/>
  <c r="AV159" i="13"/>
  <c r="AU159" i="13"/>
  <c r="AT159" i="13"/>
  <c r="AS159" i="13"/>
  <c r="AR159" i="13"/>
  <c r="AQ159" i="13"/>
  <c r="AP159" i="13"/>
  <c r="AO159" i="13"/>
  <c r="AN159" i="13"/>
  <c r="AM159" i="13"/>
  <c r="AL159" i="13"/>
  <c r="AK159" i="13"/>
  <c r="AJ159" i="13"/>
  <c r="AI159" i="13"/>
  <c r="AH159" i="13"/>
  <c r="AG159" i="13"/>
  <c r="AF159" i="13"/>
  <c r="AE159" i="13"/>
  <c r="AD159" i="13"/>
  <c r="AC159" i="13"/>
  <c r="AB159" i="13"/>
  <c r="AA159" i="13"/>
  <c r="Z159" i="13"/>
  <c r="Y159" i="13"/>
  <c r="X159" i="13"/>
  <c r="W159" i="13"/>
  <c r="V159" i="13"/>
  <c r="U159" i="13"/>
  <c r="T159" i="13"/>
  <c r="S159" i="13"/>
  <c r="R159" i="13"/>
  <c r="Q159" i="13"/>
  <c r="P159" i="13"/>
  <c r="O159" i="13"/>
  <c r="N159" i="13"/>
  <c r="M159" i="13"/>
  <c r="FJ158" i="13"/>
  <c r="FI158" i="13"/>
  <c r="FH158" i="13"/>
  <c r="FG158" i="13"/>
  <c r="FF158" i="13"/>
  <c r="FE158" i="13"/>
  <c r="FD158" i="13"/>
  <c r="FC158" i="13"/>
  <c r="FB158" i="13"/>
  <c r="FA158" i="13"/>
  <c r="EZ158" i="13"/>
  <c r="FL176" i="13" s="1"/>
  <c r="EY158" i="13"/>
  <c r="FK176" i="13" s="1"/>
  <c r="EX158" i="13"/>
  <c r="EW158" i="13"/>
  <c r="EV158" i="13"/>
  <c r="EU158" i="13"/>
  <c r="ET158" i="13"/>
  <c r="ES158" i="13"/>
  <c r="ER158" i="13"/>
  <c r="EQ158" i="13"/>
  <c r="EP158" i="13"/>
  <c r="EO158" i="13"/>
  <c r="EN158" i="13"/>
  <c r="EM158" i="13"/>
  <c r="EL158" i="13"/>
  <c r="EK158" i="13"/>
  <c r="EJ158" i="13"/>
  <c r="EI158" i="13"/>
  <c r="EH158" i="13"/>
  <c r="EG158" i="13"/>
  <c r="EF158" i="13"/>
  <c r="EE158" i="13"/>
  <c r="ED158" i="13"/>
  <c r="EC158" i="13"/>
  <c r="EB158" i="13"/>
  <c r="EA158" i="13"/>
  <c r="DZ158" i="13"/>
  <c r="DY158" i="13"/>
  <c r="DX158" i="13"/>
  <c r="DW158" i="13"/>
  <c r="DV158" i="13"/>
  <c r="DU158" i="13"/>
  <c r="DT158" i="13"/>
  <c r="DS158" i="13"/>
  <c r="DR158" i="13"/>
  <c r="DQ158" i="13"/>
  <c r="DP158" i="13"/>
  <c r="DO158" i="13"/>
  <c r="DN158" i="13"/>
  <c r="DM158" i="13"/>
  <c r="DL158" i="13"/>
  <c r="DK158" i="13"/>
  <c r="DJ158" i="13"/>
  <c r="DI158" i="13"/>
  <c r="DH158" i="13"/>
  <c r="DG158" i="13"/>
  <c r="DF158" i="13"/>
  <c r="DE158" i="13"/>
  <c r="DD158" i="13"/>
  <c r="DC158" i="13"/>
  <c r="DB158" i="13"/>
  <c r="DA158" i="13"/>
  <c r="CZ158" i="13"/>
  <c r="CY158" i="13"/>
  <c r="CX158" i="13"/>
  <c r="CW158" i="13"/>
  <c r="CV158" i="13"/>
  <c r="CU158" i="13"/>
  <c r="CT158" i="13"/>
  <c r="CS158" i="13"/>
  <c r="CR158" i="13"/>
  <c r="CQ158" i="13"/>
  <c r="CP158" i="13"/>
  <c r="CO158" i="13"/>
  <c r="CN158" i="13"/>
  <c r="CM158" i="13"/>
  <c r="CL158" i="13"/>
  <c r="CK158" i="13"/>
  <c r="CJ158" i="13"/>
  <c r="CI158" i="13"/>
  <c r="CH158" i="13"/>
  <c r="CG158" i="13"/>
  <c r="CF158" i="13"/>
  <c r="CE158" i="13"/>
  <c r="CD158" i="13"/>
  <c r="CC158" i="13"/>
  <c r="CB158" i="13"/>
  <c r="CA158" i="13"/>
  <c r="BZ158" i="13"/>
  <c r="BY158" i="13"/>
  <c r="BX158" i="13"/>
  <c r="BW158" i="13"/>
  <c r="BV158" i="13"/>
  <c r="BU158" i="13"/>
  <c r="BT158" i="13"/>
  <c r="BS158" i="13"/>
  <c r="BR158" i="13"/>
  <c r="BQ158" i="13"/>
  <c r="BP158" i="13"/>
  <c r="BO158" i="13"/>
  <c r="BN158" i="13"/>
  <c r="BM158" i="13"/>
  <c r="BL158" i="13"/>
  <c r="BK158" i="13"/>
  <c r="BJ158" i="13"/>
  <c r="BI158" i="13"/>
  <c r="BH158" i="13"/>
  <c r="BG158" i="13"/>
  <c r="BF158" i="13"/>
  <c r="BE158" i="13"/>
  <c r="BD158" i="13"/>
  <c r="BC158" i="13"/>
  <c r="BB158" i="13"/>
  <c r="BA158" i="13"/>
  <c r="AZ158" i="13"/>
  <c r="AY158" i="13"/>
  <c r="AX158" i="13"/>
  <c r="AW158" i="13"/>
  <c r="AV158" i="13"/>
  <c r="AU158" i="13"/>
  <c r="AT158" i="13"/>
  <c r="AS158" i="13"/>
  <c r="AR158" i="13"/>
  <c r="AQ158" i="13"/>
  <c r="AP158" i="13"/>
  <c r="AO158" i="13"/>
  <c r="AN158" i="13"/>
  <c r="AM158" i="13"/>
  <c r="AL158" i="13"/>
  <c r="AK158" i="13"/>
  <c r="AJ158" i="13"/>
  <c r="AI158" i="13"/>
  <c r="AH158" i="13"/>
  <c r="AG158" i="13"/>
  <c r="AF158" i="13"/>
  <c r="AE158" i="13"/>
  <c r="AD158" i="13"/>
  <c r="AC158" i="13"/>
  <c r="AB158" i="13"/>
  <c r="AA158" i="13"/>
  <c r="Z158" i="13"/>
  <c r="Y158" i="13"/>
  <c r="X158" i="13"/>
  <c r="W158" i="13"/>
  <c r="V158" i="13"/>
  <c r="U158" i="13"/>
  <c r="T158" i="13"/>
  <c r="S158" i="13"/>
  <c r="R158" i="13"/>
  <c r="Q158" i="13"/>
  <c r="P158" i="13"/>
  <c r="O158" i="13"/>
  <c r="N158" i="13"/>
  <c r="M158" i="13"/>
  <c r="FJ157" i="13"/>
  <c r="FI157" i="13"/>
  <c r="FH157" i="13"/>
  <c r="FG157" i="13"/>
  <c r="FF157" i="13"/>
  <c r="FE157" i="13"/>
  <c r="FD157" i="13"/>
  <c r="FC157" i="13"/>
  <c r="FB157" i="13"/>
  <c r="FA157" i="13"/>
  <c r="EZ157" i="13"/>
  <c r="FL175" i="13" s="1"/>
  <c r="EY157" i="13"/>
  <c r="FK175" i="13" s="1"/>
  <c r="EX157" i="13"/>
  <c r="EW157" i="13"/>
  <c r="EV157" i="13"/>
  <c r="EU157" i="13"/>
  <c r="ET157" i="13"/>
  <c r="ES157" i="13"/>
  <c r="ER157" i="13"/>
  <c r="EQ157" i="13"/>
  <c r="EP157" i="13"/>
  <c r="EO157" i="13"/>
  <c r="EN157" i="13"/>
  <c r="EM157" i="13"/>
  <c r="EL157" i="13"/>
  <c r="EK157" i="13"/>
  <c r="EJ157" i="13"/>
  <c r="EI157" i="13"/>
  <c r="EH157" i="13"/>
  <c r="EG157" i="13"/>
  <c r="EF157" i="13"/>
  <c r="EE157" i="13"/>
  <c r="ED157" i="13"/>
  <c r="EC157" i="13"/>
  <c r="EB157" i="13"/>
  <c r="EA157" i="13"/>
  <c r="DZ157" i="13"/>
  <c r="DY157" i="13"/>
  <c r="DX157" i="13"/>
  <c r="DW157" i="13"/>
  <c r="DV157" i="13"/>
  <c r="DU157" i="13"/>
  <c r="DT157" i="13"/>
  <c r="DS157" i="13"/>
  <c r="DR157" i="13"/>
  <c r="DQ157" i="13"/>
  <c r="DP157" i="13"/>
  <c r="DO157" i="13"/>
  <c r="DN157" i="13"/>
  <c r="DM157" i="13"/>
  <c r="DL157" i="13"/>
  <c r="DK157" i="13"/>
  <c r="DJ157" i="13"/>
  <c r="DI157" i="13"/>
  <c r="DH157" i="13"/>
  <c r="DG157" i="13"/>
  <c r="DF157" i="13"/>
  <c r="DE157" i="13"/>
  <c r="DD157" i="13"/>
  <c r="DC157" i="13"/>
  <c r="DB157" i="13"/>
  <c r="DA157" i="13"/>
  <c r="CZ157" i="13"/>
  <c r="CY157" i="13"/>
  <c r="CX157" i="13"/>
  <c r="CW157" i="13"/>
  <c r="CV157" i="13"/>
  <c r="CU157" i="13"/>
  <c r="CT157" i="13"/>
  <c r="CS157" i="13"/>
  <c r="CR157" i="13"/>
  <c r="CQ157" i="13"/>
  <c r="CP157" i="13"/>
  <c r="CO157" i="13"/>
  <c r="CN157" i="13"/>
  <c r="CM157" i="13"/>
  <c r="CL157" i="13"/>
  <c r="CK157" i="13"/>
  <c r="CJ157" i="13"/>
  <c r="CI157" i="13"/>
  <c r="CH157" i="13"/>
  <c r="CG157" i="13"/>
  <c r="CF157" i="13"/>
  <c r="CE157" i="13"/>
  <c r="CD157" i="13"/>
  <c r="CC157" i="13"/>
  <c r="CB157" i="13"/>
  <c r="CA157" i="13"/>
  <c r="BZ157" i="13"/>
  <c r="BY157" i="13"/>
  <c r="BX157" i="13"/>
  <c r="BW157" i="13"/>
  <c r="BV157" i="13"/>
  <c r="BU157" i="13"/>
  <c r="BT157" i="13"/>
  <c r="BS157" i="13"/>
  <c r="BR157" i="13"/>
  <c r="BQ157" i="13"/>
  <c r="BP157" i="13"/>
  <c r="BO157" i="13"/>
  <c r="BN157" i="13"/>
  <c r="BM157" i="13"/>
  <c r="BL157" i="13"/>
  <c r="BK157" i="13"/>
  <c r="BJ157" i="13"/>
  <c r="BI157" i="13"/>
  <c r="BH157" i="13"/>
  <c r="BG157" i="13"/>
  <c r="BF157" i="13"/>
  <c r="BE157" i="13"/>
  <c r="BD157" i="13"/>
  <c r="BC157" i="13"/>
  <c r="BB157" i="13"/>
  <c r="BA157" i="13"/>
  <c r="AZ157" i="13"/>
  <c r="AY157" i="13"/>
  <c r="AX157" i="13"/>
  <c r="AW157" i="13"/>
  <c r="AV157" i="13"/>
  <c r="AU157" i="13"/>
  <c r="AT157" i="13"/>
  <c r="AS157" i="13"/>
  <c r="AR157" i="13"/>
  <c r="AQ157" i="13"/>
  <c r="AP157" i="13"/>
  <c r="AO157" i="13"/>
  <c r="AN157" i="13"/>
  <c r="AM157" i="13"/>
  <c r="AL157" i="13"/>
  <c r="AK157" i="13"/>
  <c r="AJ157" i="13"/>
  <c r="AI157" i="13"/>
  <c r="AH157" i="13"/>
  <c r="AG157" i="13"/>
  <c r="AF157" i="13"/>
  <c r="AE157" i="13"/>
  <c r="AD157" i="13"/>
  <c r="AC157" i="13"/>
  <c r="AB157" i="13"/>
  <c r="AA157" i="13"/>
  <c r="Z157" i="13"/>
  <c r="Y157" i="13"/>
  <c r="X157" i="13"/>
  <c r="W157" i="13"/>
  <c r="V157" i="13"/>
  <c r="U157" i="13"/>
  <c r="T157" i="13"/>
  <c r="S157" i="13"/>
  <c r="R157" i="13"/>
  <c r="Q157" i="13"/>
  <c r="P157" i="13"/>
  <c r="O157" i="13"/>
  <c r="N157" i="13"/>
  <c r="M157" i="13"/>
  <c r="FJ155" i="13"/>
  <c r="FI155" i="13"/>
  <c r="FH155" i="13"/>
  <c r="FG155" i="13"/>
  <c r="FF155" i="13"/>
  <c r="FE155" i="13"/>
  <c r="FD155" i="13"/>
  <c r="FC155" i="13"/>
  <c r="FB155" i="13"/>
  <c r="FA155" i="13"/>
  <c r="EZ155" i="13"/>
  <c r="FL173" i="13" s="1"/>
  <c r="EY155" i="13"/>
  <c r="FK173" i="13" s="1"/>
  <c r="EX155" i="13"/>
  <c r="EW155" i="13"/>
  <c r="EV155" i="13"/>
  <c r="EU155" i="13"/>
  <c r="ET155" i="13"/>
  <c r="ES155" i="13"/>
  <c r="ER155" i="13"/>
  <c r="EQ155" i="13"/>
  <c r="EP155" i="13"/>
  <c r="EO155" i="13"/>
  <c r="EN155" i="13"/>
  <c r="EM155" i="13"/>
  <c r="EL155" i="13"/>
  <c r="EK155" i="13"/>
  <c r="EJ155" i="13"/>
  <c r="EI155" i="13"/>
  <c r="EH155" i="13"/>
  <c r="EG155" i="13"/>
  <c r="EF155" i="13"/>
  <c r="EE155" i="13"/>
  <c r="ED155" i="13"/>
  <c r="EC155" i="13"/>
  <c r="EB155" i="13"/>
  <c r="EA155" i="13"/>
  <c r="DZ155" i="13"/>
  <c r="DY155" i="13"/>
  <c r="DX155" i="13"/>
  <c r="DW155" i="13"/>
  <c r="DV155" i="13"/>
  <c r="DU155" i="13"/>
  <c r="DT155" i="13"/>
  <c r="DS155" i="13"/>
  <c r="DR155" i="13"/>
  <c r="DQ155" i="13"/>
  <c r="DP155" i="13"/>
  <c r="DO155" i="13"/>
  <c r="DN155" i="13"/>
  <c r="DM155" i="13"/>
  <c r="DL155" i="13"/>
  <c r="DK155" i="13"/>
  <c r="DJ155" i="13"/>
  <c r="DI155" i="13"/>
  <c r="DH155" i="13"/>
  <c r="DG155" i="13"/>
  <c r="DF155" i="13"/>
  <c r="DE155" i="13"/>
  <c r="DD155" i="13"/>
  <c r="DC155" i="13"/>
  <c r="DB155" i="13"/>
  <c r="DA155" i="13"/>
  <c r="CZ155" i="13"/>
  <c r="CY155" i="13"/>
  <c r="CX155" i="13"/>
  <c r="CW155" i="13"/>
  <c r="CV155" i="13"/>
  <c r="CU155" i="13"/>
  <c r="CT155" i="13"/>
  <c r="CS155" i="13"/>
  <c r="CR155" i="13"/>
  <c r="CQ155" i="13"/>
  <c r="CP155" i="13"/>
  <c r="CO155" i="13"/>
  <c r="CN155" i="13"/>
  <c r="CM155" i="13"/>
  <c r="CL155" i="13"/>
  <c r="CK155" i="13"/>
  <c r="CJ155" i="13"/>
  <c r="CI155" i="13"/>
  <c r="CH155" i="13"/>
  <c r="CG155" i="13"/>
  <c r="CF155" i="13"/>
  <c r="CE155" i="13"/>
  <c r="CD155" i="13"/>
  <c r="CC155" i="13"/>
  <c r="CB155" i="13"/>
  <c r="CA155" i="13"/>
  <c r="BZ155" i="13"/>
  <c r="BY155" i="13"/>
  <c r="BX155" i="13"/>
  <c r="BW155" i="13"/>
  <c r="BV155" i="13"/>
  <c r="BU155" i="13"/>
  <c r="BT155" i="13"/>
  <c r="BS155" i="13"/>
  <c r="BR155" i="13"/>
  <c r="BQ155" i="13"/>
  <c r="BP155" i="13"/>
  <c r="BO155" i="13"/>
  <c r="BN155" i="13"/>
  <c r="BM155" i="13"/>
  <c r="BL155" i="13"/>
  <c r="BK155" i="13"/>
  <c r="BJ155" i="13"/>
  <c r="BI155" i="13"/>
  <c r="BH155" i="13"/>
  <c r="BG155" i="13"/>
  <c r="BF155" i="13"/>
  <c r="BE155" i="13"/>
  <c r="BD155" i="13"/>
  <c r="BC155" i="13"/>
  <c r="BB155" i="13"/>
  <c r="BA155" i="13"/>
  <c r="AZ155" i="13"/>
  <c r="AY155" i="13"/>
  <c r="AX155" i="13"/>
  <c r="AW155" i="13"/>
  <c r="AV155" i="13"/>
  <c r="AU155" i="13"/>
  <c r="AT155" i="13"/>
  <c r="AS155" i="13"/>
  <c r="AR155" i="13"/>
  <c r="AQ155" i="13"/>
  <c r="AP155" i="13"/>
  <c r="AO155" i="13"/>
  <c r="AN155" i="13"/>
  <c r="AM155" i="13"/>
  <c r="AL155" i="13"/>
  <c r="AK155" i="13"/>
  <c r="AJ155" i="13"/>
  <c r="AI155" i="13"/>
  <c r="AH155" i="13"/>
  <c r="AG155" i="13"/>
  <c r="AF155" i="13"/>
  <c r="AE155" i="13"/>
  <c r="AD155" i="13"/>
  <c r="AC155" i="13"/>
  <c r="AB155" i="13"/>
  <c r="AA155" i="13"/>
  <c r="Z155" i="13"/>
  <c r="Y155" i="13"/>
  <c r="X155" i="13"/>
  <c r="W155" i="13"/>
  <c r="V155" i="13"/>
  <c r="U155" i="13"/>
  <c r="T155" i="13"/>
  <c r="S155" i="13"/>
  <c r="R155" i="13"/>
  <c r="Q155" i="13"/>
  <c r="P155" i="13"/>
  <c r="O155" i="13"/>
  <c r="N155" i="13"/>
  <c r="M155" i="13"/>
  <c r="FJ154" i="13"/>
  <c r="FI154" i="13"/>
  <c r="FH154" i="13"/>
  <c r="FG154" i="13"/>
  <c r="FF154" i="13"/>
  <c r="FE154" i="13"/>
  <c r="FD154" i="13"/>
  <c r="FC154" i="13"/>
  <c r="FB154" i="13"/>
  <c r="FA154" i="13"/>
  <c r="EZ154" i="13"/>
  <c r="FL172" i="13" s="1"/>
  <c r="EY154" i="13"/>
  <c r="FK172" i="13" s="1"/>
  <c r="EX154" i="13"/>
  <c r="EW154" i="13"/>
  <c r="EV154" i="13"/>
  <c r="EU154" i="13"/>
  <c r="ET154" i="13"/>
  <c r="ES154" i="13"/>
  <c r="ER154" i="13"/>
  <c r="EQ154" i="13"/>
  <c r="EP154" i="13"/>
  <c r="EO154" i="13"/>
  <c r="EN154" i="13"/>
  <c r="EM154" i="13"/>
  <c r="EL154" i="13"/>
  <c r="EK154" i="13"/>
  <c r="EJ154" i="13"/>
  <c r="EI154" i="13"/>
  <c r="EH154" i="13"/>
  <c r="EG154" i="13"/>
  <c r="EF154" i="13"/>
  <c r="EE154" i="13"/>
  <c r="ED154" i="13"/>
  <c r="EC154" i="13"/>
  <c r="EB154" i="13"/>
  <c r="EA154" i="13"/>
  <c r="DZ154" i="13"/>
  <c r="DY154" i="13"/>
  <c r="DX154" i="13"/>
  <c r="DW154" i="13"/>
  <c r="DV154" i="13"/>
  <c r="DU154" i="13"/>
  <c r="DT154" i="13"/>
  <c r="DS154" i="13"/>
  <c r="DR154" i="13"/>
  <c r="DQ154" i="13"/>
  <c r="DP154" i="13"/>
  <c r="DO154" i="13"/>
  <c r="DN154" i="13"/>
  <c r="DM154" i="13"/>
  <c r="DL154" i="13"/>
  <c r="DK154" i="13"/>
  <c r="DJ154" i="13"/>
  <c r="DI154" i="13"/>
  <c r="DH154" i="13"/>
  <c r="DG154" i="13"/>
  <c r="DF154" i="13"/>
  <c r="DE154" i="13"/>
  <c r="DD154" i="13"/>
  <c r="DC154" i="13"/>
  <c r="DB154" i="13"/>
  <c r="DA154" i="13"/>
  <c r="CZ154" i="13"/>
  <c r="CY154" i="13"/>
  <c r="CX154" i="13"/>
  <c r="CW154" i="13"/>
  <c r="CV154" i="13"/>
  <c r="CU154" i="13"/>
  <c r="CT154" i="13"/>
  <c r="CS154" i="13"/>
  <c r="CR154" i="13"/>
  <c r="CQ154" i="13"/>
  <c r="CP154" i="13"/>
  <c r="CO154" i="13"/>
  <c r="CN154" i="13"/>
  <c r="CM154" i="13"/>
  <c r="CL154" i="13"/>
  <c r="CK154" i="13"/>
  <c r="CJ154" i="13"/>
  <c r="CI154" i="13"/>
  <c r="CH154" i="13"/>
  <c r="CG154" i="13"/>
  <c r="CF154" i="13"/>
  <c r="CE154" i="13"/>
  <c r="CD154" i="13"/>
  <c r="CC154" i="13"/>
  <c r="CB154" i="13"/>
  <c r="CA154" i="13"/>
  <c r="BZ154" i="13"/>
  <c r="BY154" i="13"/>
  <c r="BX154" i="13"/>
  <c r="BW154" i="13"/>
  <c r="BV154" i="13"/>
  <c r="BU154" i="13"/>
  <c r="BT154" i="13"/>
  <c r="BS154" i="13"/>
  <c r="BR154" i="13"/>
  <c r="BQ154" i="13"/>
  <c r="BP154" i="13"/>
  <c r="BO154" i="13"/>
  <c r="BN154" i="13"/>
  <c r="BM154" i="13"/>
  <c r="BL154" i="13"/>
  <c r="BK154" i="13"/>
  <c r="BJ154" i="13"/>
  <c r="BI154" i="13"/>
  <c r="BH154" i="13"/>
  <c r="BG154" i="13"/>
  <c r="BF154" i="13"/>
  <c r="BE154" i="13"/>
  <c r="BD154" i="13"/>
  <c r="BC154" i="13"/>
  <c r="BB154" i="13"/>
  <c r="BA154" i="13"/>
  <c r="AZ154" i="13"/>
  <c r="AY154" i="13"/>
  <c r="AX154" i="13"/>
  <c r="AW154" i="13"/>
  <c r="AV154" i="13"/>
  <c r="AU154" i="13"/>
  <c r="AT154" i="13"/>
  <c r="AS154" i="13"/>
  <c r="AR154" i="13"/>
  <c r="AQ154" i="13"/>
  <c r="AP154" i="13"/>
  <c r="AO154" i="13"/>
  <c r="AN154" i="13"/>
  <c r="AM154" i="13"/>
  <c r="AL154" i="13"/>
  <c r="AK154" i="13"/>
  <c r="AJ154" i="13"/>
  <c r="AI154" i="13"/>
  <c r="AH154" i="13"/>
  <c r="AG154" i="13"/>
  <c r="AF154" i="13"/>
  <c r="AE154" i="13"/>
  <c r="AD154" i="13"/>
  <c r="AC154" i="13"/>
  <c r="AB154" i="13"/>
  <c r="AA154" i="13"/>
  <c r="Z154" i="13"/>
  <c r="Y154" i="13"/>
  <c r="X154" i="13"/>
  <c r="W154" i="13"/>
  <c r="V154" i="13"/>
  <c r="U154" i="13"/>
  <c r="T154" i="13"/>
  <c r="S154" i="13"/>
  <c r="R154" i="13"/>
  <c r="Q154" i="13"/>
  <c r="P154" i="13"/>
  <c r="O154" i="13"/>
  <c r="N154" i="13"/>
  <c r="M154" i="13"/>
  <c r="FJ153" i="13"/>
  <c r="FI153" i="13"/>
  <c r="FH153" i="13"/>
  <c r="FG153" i="13"/>
  <c r="FF153" i="13"/>
  <c r="FE153" i="13"/>
  <c r="FD153" i="13"/>
  <c r="FC153" i="13"/>
  <c r="FB153" i="13"/>
  <c r="FA153" i="13"/>
  <c r="EZ153" i="13"/>
  <c r="FL171" i="13" s="1"/>
  <c r="EY153" i="13"/>
  <c r="FK171" i="13" s="1"/>
  <c r="EX153" i="13"/>
  <c r="EW153" i="13"/>
  <c r="EV153" i="13"/>
  <c r="EU153" i="13"/>
  <c r="ET153" i="13"/>
  <c r="ES153" i="13"/>
  <c r="ER153" i="13"/>
  <c r="EQ153" i="13"/>
  <c r="EP153" i="13"/>
  <c r="EO153" i="13"/>
  <c r="EN153" i="13"/>
  <c r="EM153" i="13"/>
  <c r="EL153" i="13"/>
  <c r="EK153" i="13"/>
  <c r="EJ153" i="13"/>
  <c r="EI153" i="13"/>
  <c r="EH153" i="13"/>
  <c r="EG153" i="13"/>
  <c r="EF153" i="13"/>
  <c r="EE153" i="13"/>
  <c r="ED153" i="13"/>
  <c r="EC153" i="13"/>
  <c r="EB153" i="13"/>
  <c r="EA153" i="13"/>
  <c r="DZ153" i="13"/>
  <c r="DY153" i="13"/>
  <c r="DX153" i="13"/>
  <c r="DW153" i="13"/>
  <c r="DV153" i="13"/>
  <c r="DU153" i="13"/>
  <c r="DT153" i="13"/>
  <c r="DS153" i="13"/>
  <c r="DR153" i="13"/>
  <c r="DQ153" i="13"/>
  <c r="DP153" i="13"/>
  <c r="DO153" i="13"/>
  <c r="DN153" i="13"/>
  <c r="DM153" i="13"/>
  <c r="DL153" i="13"/>
  <c r="DK153" i="13"/>
  <c r="DJ153" i="13"/>
  <c r="DI153" i="13"/>
  <c r="DH153" i="13"/>
  <c r="DG153" i="13"/>
  <c r="DF153" i="13"/>
  <c r="DE153" i="13"/>
  <c r="DD153" i="13"/>
  <c r="DC153" i="13"/>
  <c r="DB153" i="13"/>
  <c r="DA153" i="13"/>
  <c r="CZ153" i="13"/>
  <c r="CY153" i="13"/>
  <c r="CX153" i="13"/>
  <c r="CW153" i="13"/>
  <c r="CV153" i="13"/>
  <c r="CU153" i="13"/>
  <c r="CT153" i="13"/>
  <c r="CS153" i="13"/>
  <c r="CR153" i="13"/>
  <c r="CQ153" i="13"/>
  <c r="CP153" i="13"/>
  <c r="CO153" i="13"/>
  <c r="CN153" i="13"/>
  <c r="CM153" i="13"/>
  <c r="CL153" i="13"/>
  <c r="CK153" i="13"/>
  <c r="CJ153" i="13"/>
  <c r="CI153" i="13"/>
  <c r="CH153" i="13"/>
  <c r="CG153" i="13"/>
  <c r="CF153" i="13"/>
  <c r="CE153" i="13"/>
  <c r="CD153" i="13"/>
  <c r="CC153" i="13"/>
  <c r="CB153" i="13"/>
  <c r="CA153" i="13"/>
  <c r="BZ153" i="13"/>
  <c r="BY153" i="13"/>
  <c r="BX153" i="13"/>
  <c r="BW153" i="13"/>
  <c r="BV153" i="13"/>
  <c r="BU153" i="13"/>
  <c r="BT153" i="13"/>
  <c r="BS153" i="13"/>
  <c r="BR153" i="13"/>
  <c r="BQ153" i="13"/>
  <c r="BP153" i="13"/>
  <c r="BO153" i="13"/>
  <c r="BN153" i="13"/>
  <c r="BM153" i="13"/>
  <c r="BL153" i="13"/>
  <c r="BK153" i="13"/>
  <c r="BJ153" i="13"/>
  <c r="BI153" i="13"/>
  <c r="BH153" i="13"/>
  <c r="BG153" i="13"/>
  <c r="BF153" i="13"/>
  <c r="BE153" i="13"/>
  <c r="BD153" i="13"/>
  <c r="BC153" i="13"/>
  <c r="BB153" i="13"/>
  <c r="BA153" i="13"/>
  <c r="AZ153" i="13"/>
  <c r="AY153" i="13"/>
  <c r="AX153" i="13"/>
  <c r="AW153" i="13"/>
  <c r="AV153" i="13"/>
  <c r="AU153" i="13"/>
  <c r="AT153" i="13"/>
  <c r="AS153" i="13"/>
  <c r="AR153" i="13"/>
  <c r="AQ153" i="13"/>
  <c r="AP153" i="13"/>
  <c r="AO153" i="13"/>
  <c r="AN153" i="13"/>
  <c r="AM153" i="13"/>
  <c r="AL153" i="13"/>
  <c r="AK153" i="13"/>
  <c r="AJ153" i="13"/>
  <c r="AI153" i="13"/>
  <c r="AH153" i="13"/>
  <c r="AG153" i="13"/>
  <c r="AF153" i="13"/>
  <c r="AE153" i="13"/>
  <c r="AD153" i="13"/>
  <c r="AC153" i="13"/>
  <c r="AB153" i="13"/>
  <c r="AA153" i="13"/>
  <c r="Z153" i="13"/>
  <c r="Y153" i="13"/>
  <c r="X153" i="13"/>
  <c r="W153" i="13"/>
  <c r="V153" i="13"/>
  <c r="U153" i="13"/>
  <c r="T153" i="13"/>
  <c r="S153" i="13"/>
  <c r="R153" i="13"/>
  <c r="Q153" i="13"/>
  <c r="P153" i="13"/>
  <c r="O153" i="13"/>
  <c r="N153" i="13"/>
  <c r="M153" i="13"/>
  <c r="FJ152" i="13"/>
  <c r="FI152" i="13"/>
  <c r="FH152" i="13"/>
  <c r="FG152" i="13"/>
  <c r="FF152" i="13"/>
  <c r="FE152" i="13"/>
  <c r="FD152" i="13"/>
  <c r="FC152" i="13"/>
  <c r="FB152" i="13"/>
  <c r="FA152" i="13"/>
  <c r="EZ152" i="13"/>
  <c r="FL170" i="13" s="1"/>
  <c r="EY152" i="13"/>
  <c r="FK170" i="13" s="1"/>
  <c r="EX152" i="13"/>
  <c r="EW152" i="13"/>
  <c r="EV152" i="13"/>
  <c r="EU152" i="13"/>
  <c r="ET152" i="13"/>
  <c r="ES152" i="13"/>
  <c r="ER152" i="13"/>
  <c r="EQ152" i="13"/>
  <c r="EP152" i="13"/>
  <c r="EO152" i="13"/>
  <c r="EN152" i="13"/>
  <c r="EM152" i="13"/>
  <c r="EL152" i="13"/>
  <c r="EK152" i="13"/>
  <c r="EJ152" i="13"/>
  <c r="EI152" i="13"/>
  <c r="EH152" i="13"/>
  <c r="EG152" i="13"/>
  <c r="EF152" i="13"/>
  <c r="EE152" i="13"/>
  <c r="ED152" i="13"/>
  <c r="EC152" i="13"/>
  <c r="EB152" i="13"/>
  <c r="EA152" i="13"/>
  <c r="DZ152" i="13"/>
  <c r="DY152" i="13"/>
  <c r="DX152" i="13"/>
  <c r="DW152" i="13"/>
  <c r="DV152" i="13"/>
  <c r="DU152" i="13"/>
  <c r="DT152" i="13"/>
  <c r="DS152" i="13"/>
  <c r="DR152" i="13"/>
  <c r="DQ152" i="13"/>
  <c r="DP152" i="13"/>
  <c r="DO152" i="13"/>
  <c r="DN152" i="13"/>
  <c r="DM152" i="13"/>
  <c r="DL152" i="13"/>
  <c r="DK152" i="13"/>
  <c r="DJ152" i="13"/>
  <c r="DI152" i="13"/>
  <c r="DH152" i="13"/>
  <c r="DG152" i="13"/>
  <c r="DF152" i="13"/>
  <c r="DE152" i="13"/>
  <c r="DD152" i="13"/>
  <c r="DC152" i="13"/>
  <c r="DB152" i="13"/>
  <c r="DA152" i="13"/>
  <c r="CZ152" i="13"/>
  <c r="CY152" i="13"/>
  <c r="CX152" i="13"/>
  <c r="CW152" i="13"/>
  <c r="CV152" i="13"/>
  <c r="CU152" i="13"/>
  <c r="CT152" i="13"/>
  <c r="CS152" i="13"/>
  <c r="CR152" i="13"/>
  <c r="CQ152" i="13"/>
  <c r="CP152" i="13"/>
  <c r="CO152" i="13"/>
  <c r="CN152" i="13"/>
  <c r="CM152" i="13"/>
  <c r="CL152" i="13"/>
  <c r="CK152" i="13"/>
  <c r="CJ152" i="13"/>
  <c r="CI152" i="13"/>
  <c r="CH152" i="13"/>
  <c r="CG152" i="13"/>
  <c r="CF152" i="13"/>
  <c r="CE152" i="13"/>
  <c r="CD152" i="13"/>
  <c r="CC152" i="13"/>
  <c r="CB152" i="13"/>
  <c r="CA152" i="13"/>
  <c r="BZ152" i="13"/>
  <c r="BY152" i="13"/>
  <c r="BX152" i="13"/>
  <c r="BW152" i="13"/>
  <c r="BV152" i="13"/>
  <c r="BU152" i="13"/>
  <c r="BT152" i="13"/>
  <c r="BS152" i="13"/>
  <c r="BR152" i="13"/>
  <c r="BQ152" i="13"/>
  <c r="BP152" i="13"/>
  <c r="BO152" i="13"/>
  <c r="BN152" i="13"/>
  <c r="BM152" i="13"/>
  <c r="BL152" i="13"/>
  <c r="BK152" i="13"/>
  <c r="BJ152" i="13"/>
  <c r="BI152" i="13"/>
  <c r="BH152" i="13"/>
  <c r="BG152" i="13"/>
  <c r="BF152" i="13"/>
  <c r="BE152" i="13"/>
  <c r="BD152" i="13"/>
  <c r="BC152" i="13"/>
  <c r="BB152" i="13"/>
  <c r="BA152" i="13"/>
  <c r="AZ152" i="13"/>
  <c r="AY152" i="13"/>
  <c r="AX152" i="13"/>
  <c r="AW152" i="13"/>
  <c r="AV152" i="13"/>
  <c r="AU152" i="13"/>
  <c r="AT152" i="13"/>
  <c r="AS152" i="13"/>
  <c r="AR152" i="13"/>
  <c r="AQ152" i="13"/>
  <c r="AP152" i="13"/>
  <c r="AO152" i="13"/>
  <c r="AN152" i="13"/>
  <c r="AM152" i="13"/>
  <c r="AL152" i="13"/>
  <c r="AK152" i="13"/>
  <c r="AJ152" i="13"/>
  <c r="AI152" i="13"/>
  <c r="AH152" i="13"/>
  <c r="AG152" i="13"/>
  <c r="AF152" i="13"/>
  <c r="AE152" i="13"/>
  <c r="AD152" i="13"/>
  <c r="AC152" i="13"/>
  <c r="AB152" i="13"/>
  <c r="AA152" i="13"/>
  <c r="Z152" i="13"/>
  <c r="Y152" i="13"/>
  <c r="X152" i="13"/>
  <c r="W152" i="13"/>
  <c r="V152" i="13"/>
  <c r="U152" i="13"/>
  <c r="T152" i="13"/>
  <c r="S152" i="13"/>
  <c r="R152" i="13"/>
  <c r="Q152" i="13"/>
  <c r="P152" i="13"/>
  <c r="O152" i="13"/>
  <c r="N152" i="13"/>
  <c r="M152" i="13"/>
  <c r="FJ150" i="13"/>
  <c r="FI150" i="13"/>
  <c r="FH150" i="13"/>
  <c r="FG150" i="13"/>
  <c r="FF150" i="13"/>
  <c r="FE150" i="13"/>
  <c r="FD150" i="13"/>
  <c r="FC150" i="13"/>
  <c r="FB150" i="13"/>
  <c r="FA150" i="13"/>
  <c r="EZ150" i="13"/>
  <c r="FL168" i="13" s="1"/>
  <c r="EY150" i="13"/>
  <c r="FK168" i="13" s="1"/>
  <c r="EX150" i="13"/>
  <c r="EW150" i="13"/>
  <c r="EV150" i="13"/>
  <c r="EU150" i="13"/>
  <c r="ET150" i="13"/>
  <c r="ES150" i="13"/>
  <c r="ER150" i="13"/>
  <c r="EQ150" i="13"/>
  <c r="EP150" i="13"/>
  <c r="EO150" i="13"/>
  <c r="EN150" i="13"/>
  <c r="EM150" i="13"/>
  <c r="EL150" i="13"/>
  <c r="EK150" i="13"/>
  <c r="EJ150" i="13"/>
  <c r="EI150" i="13"/>
  <c r="EH150" i="13"/>
  <c r="EG150" i="13"/>
  <c r="EF150" i="13"/>
  <c r="EE150" i="13"/>
  <c r="ED150" i="13"/>
  <c r="EC150" i="13"/>
  <c r="EB150" i="13"/>
  <c r="EA150" i="13"/>
  <c r="DZ150" i="13"/>
  <c r="DY150" i="13"/>
  <c r="DX150" i="13"/>
  <c r="DW150" i="13"/>
  <c r="DV150" i="13"/>
  <c r="DU150" i="13"/>
  <c r="DT150" i="13"/>
  <c r="DS150" i="13"/>
  <c r="DR150" i="13"/>
  <c r="DQ150" i="13"/>
  <c r="DP150" i="13"/>
  <c r="DO150" i="13"/>
  <c r="DN150" i="13"/>
  <c r="DM150" i="13"/>
  <c r="DL150" i="13"/>
  <c r="DK150" i="13"/>
  <c r="DJ150" i="13"/>
  <c r="DI150" i="13"/>
  <c r="DH150" i="13"/>
  <c r="DG150" i="13"/>
  <c r="DF150" i="13"/>
  <c r="DE150" i="13"/>
  <c r="DD150" i="13"/>
  <c r="DC150" i="13"/>
  <c r="DB150" i="13"/>
  <c r="DA150" i="13"/>
  <c r="CZ150" i="13"/>
  <c r="CY150" i="13"/>
  <c r="CX150" i="13"/>
  <c r="CW150" i="13"/>
  <c r="CV150" i="13"/>
  <c r="CU150" i="13"/>
  <c r="CT150" i="13"/>
  <c r="CS150" i="13"/>
  <c r="CR150" i="13"/>
  <c r="CQ150" i="13"/>
  <c r="CP150" i="13"/>
  <c r="CO150" i="13"/>
  <c r="CN150" i="13"/>
  <c r="CM150" i="13"/>
  <c r="CL150" i="13"/>
  <c r="CK150" i="13"/>
  <c r="CJ150" i="13"/>
  <c r="CI150" i="13"/>
  <c r="CH150" i="13"/>
  <c r="CG150" i="13"/>
  <c r="CF150" i="13"/>
  <c r="CE150" i="13"/>
  <c r="CD150" i="13"/>
  <c r="CC150" i="13"/>
  <c r="CB150" i="13"/>
  <c r="CA150" i="13"/>
  <c r="BZ150" i="13"/>
  <c r="BY150" i="13"/>
  <c r="BX150" i="13"/>
  <c r="BW150" i="13"/>
  <c r="BV150" i="13"/>
  <c r="BU150" i="13"/>
  <c r="BT150" i="13"/>
  <c r="BS150" i="13"/>
  <c r="BR150" i="13"/>
  <c r="BQ150" i="13"/>
  <c r="BP150" i="13"/>
  <c r="BO150" i="13"/>
  <c r="BN150" i="13"/>
  <c r="BM150" i="13"/>
  <c r="BL150" i="13"/>
  <c r="BK150" i="13"/>
  <c r="BJ150" i="13"/>
  <c r="BI150" i="13"/>
  <c r="BH150" i="13"/>
  <c r="BG150" i="13"/>
  <c r="BF150" i="13"/>
  <c r="BE150" i="13"/>
  <c r="BD150" i="13"/>
  <c r="BC150" i="13"/>
  <c r="BB150" i="13"/>
  <c r="BA150" i="13"/>
  <c r="AZ150" i="13"/>
  <c r="AY150" i="13"/>
  <c r="AX150" i="13"/>
  <c r="AW150" i="13"/>
  <c r="AV150" i="13"/>
  <c r="AU150" i="13"/>
  <c r="AT150" i="13"/>
  <c r="AS150" i="13"/>
  <c r="AR150" i="13"/>
  <c r="AQ150" i="13"/>
  <c r="AP150" i="13"/>
  <c r="AO150" i="13"/>
  <c r="AN150" i="13"/>
  <c r="AM150" i="13"/>
  <c r="AL150" i="13"/>
  <c r="AK150" i="13"/>
  <c r="AJ150" i="13"/>
  <c r="AI150" i="13"/>
  <c r="AH150" i="13"/>
  <c r="AG150" i="13"/>
  <c r="AF150" i="13"/>
  <c r="AE150" i="13"/>
  <c r="AD150" i="13"/>
  <c r="AC150" i="13"/>
  <c r="AB150" i="13"/>
  <c r="AA150" i="13"/>
  <c r="Z150" i="13"/>
  <c r="Y150" i="13"/>
  <c r="X150" i="13"/>
  <c r="W150" i="13"/>
  <c r="V150" i="13"/>
  <c r="U150" i="13"/>
  <c r="T150" i="13"/>
  <c r="S150" i="13"/>
  <c r="R150" i="13"/>
  <c r="Q150" i="13"/>
  <c r="P150" i="13"/>
  <c r="O150" i="13"/>
  <c r="N150" i="13"/>
  <c r="M150" i="13"/>
  <c r="FJ149" i="13"/>
  <c r="FI149" i="13"/>
  <c r="FH149" i="13"/>
  <c r="FG149" i="13"/>
  <c r="FF149" i="13"/>
  <c r="FE149" i="13"/>
  <c r="FD149" i="13"/>
  <c r="FC149" i="13"/>
  <c r="FB149" i="13"/>
  <c r="FA149" i="13"/>
  <c r="EZ149" i="13"/>
  <c r="FL167" i="13" s="1"/>
  <c r="EY149" i="13"/>
  <c r="FK167" i="13" s="1"/>
  <c r="EX149" i="13"/>
  <c r="EW149" i="13"/>
  <c r="EV149" i="13"/>
  <c r="EU149" i="13"/>
  <c r="ET149" i="13"/>
  <c r="ES149" i="13"/>
  <c r="ER149" i="13"/>
  <c r="EQ149" i="13"/>
  <c r="EP149" i="13"/>
  <c r="EO149" i="13"/>
  <c r="EN149" i="13"/>
  <c r="EM149" i="13"/>
  <c r="EL149" i="13"/>
  <c r="EK149" i="13"/>
  <c r="EJ149" i="13"/>
  <c r="EI149" i="13"/>
  <c r="EH149" i="13"/>
  <c r="EG149" i="13"/>
  <c r="EF149" i="13"/>
  <c r="EE149" i="13"/>
  <c r="ED149" i="13"/>
  <c r="EC149" i="13"/>
  <c r="EB149" i="13"/>
  <c r="EA149" i="13"/>
  <c r="DZ149" i="13"/>
  <c r="DY149" i="13"/>
  <c r="DX149" i="13"/>
  <c r="DW149" i="13"/>
  <c r="DV149" i="13"/>
  <c r="DU149" i="13"/>
  <c r="DT149" i="13"/>
  <c r="DS149" i="13"/>
  <c r="DR149" i="13"/>
  <c r="DQ149" i="13"/>
  <c r="DP149" i="13"/>
  <c r="DO149" i="13"/>
  <c r="DN149" i="13"/>
  <c r="DM149" i="13"/>
  <c r="DL149" i="13"/>
  <c r="DK149" i="13"/>
  <c r="DJ149" i="13"/>
  <c r="DI149" i="13"/>
  <c r="DH149" i="13"/>
  <c r="DG149" i="13"/>
  <c r="DF149" i="13"/>
  <c r="DE149" i="13"/>
  <c r="DD149" i="13"/>
  <c r="DC149" i="13"/>
  <c r="DB149" i="13"/>
  <c r="DA149" i="13"/>
  <c r="CZ149" i="13"/>
  <c r="CY149" i="13"/>
  <c r="CX149" i="13"/>
  <c r="CW149" i="13"/>
  <c r="CV149" i="13"/>
  <c r="CU149" i="13"/>
  <c r="CT149" i="13"/>
  <c r="CS149" i="13"/>
  <c r="CR149" i="13"/>
  <c r="CQ149" i="13"/>
  <c r="CP149" i="13"/>
  <c r="CO149" i="13"/>
  <c r="CN149" i="13"/>
  <c r="CM149" i="13"/>
  <c r="CL149" i="13"/>
  <c r="CK149" i="13"/>
  <c r="CJ149" i="13"/>
  <c r="CI149" i="13"/>
  <c r="CH149" i="13"/>
  <c r="CG149" i="13"/>
  <c r="CF149" i="13"/>
  <c r="CE149" i="13"/>
  <c r="CD149" i="13"/>
  <c r="CC149" i="13"/>
  <c r="CB149" i="13"/>
  <c r="CA149" i="13"/>
  <c r="BZ149" i="13"/>
  <c r="BY149" i="13"/>
  <c r="BX149" i="13"/>
  <c r="BW149" i="13"/>
  <c r="BV149" i="13"/>
  <c r="BU149" i="13"/>
  <c r="BT149" i="13"/>
  <c r="BS149" i="13"/>
  <c r="BR149" i="13"/>
  <c r="BQ149" i="13"/>
  <c r="BP149" i="13"/>
  <c r="BO149" i="13"/>
  <c r="BN149" i="13"/>
  <c r="BM149" i="13"/>
  <c r="BL149" i="13"/>
  <c r="BK149" i="13"/>
  <c r="BJ149" i="13"/>
  <c r="BI149" i="13"/>
  <c r="BH149" i="13"/>
  <c r="BG149" i="13"/>
  <c r="BF149" i="13"/>
  <c r="BE149" i="13"/>
  <c r="BD149" i="13"/>
  <c r="BC149" i="13"/>
  <c r="BB149" i="13"/>
  <c r="BA149" i="13"/>
  <c r="AZ149" i="13"/>
  <c r="AY149" i="13"/>
  <c r="AX149" i="13"/>
  <c r="AW149" i="13"/>
  <c r="AV149" i="13"/>
  <c r="AU149" i="13"/>
  <c r="AT149" i="13"/>
  <c r="AS149" i="13"/>
  <c r="AR149" i="13"/>
  <c r="AQ149" i="13"/>
  <c r="AP149" i="13"/>
  <c r="AO149" i="13"/>
  <c r="AN149" i="13"/>
  <c r="AM149" i="13"/>
  <c r="AL149" i="13"/>
  <c r="AK149" i="13"/>
  <c r="AJ149" i="13"/>
  <c r="AI149" i="13"/>
  <c r="AH149" i="13"/>
  <c r="AG149" i="13"/>
  <c r="AF149" i="13"/>
  <c r="AE149" i="13"/>
  <c r="AD149" i="13"/>
  <c r="AC149" i="13"/>
  <c r="AB149" i="13"/>
  <c r="AA149" i="13"/>
  <c r="Z149" i="13"/>
  <c r="Y149" i="13"/>
  <c r="X149" i="13"/>
  <c r="W149" i="13"/>
  <c r="V149" i="13"/>
  <c r="U149" i="13"/>
  <c r="T149" i="13"/>
  <c r="S149" i="13"/>
  <c r="R149" i="13"/>
  <c r="Q149" i="13"/>
  <c r="P149" i="13"/>
  <c r="O149" i="13"/>
  <c r="N149" i="13"/>
  <c r="M149" i="13"/>
  <c r="FJ148" i="13"/>
  <c r="FI148" i="13"/>
  <c r="FH148" i="13"/>
  <c r="FG148" i="13"/>
  <c r="FF148" i="13"/>
  <c r="FE148" i="13"/>
  <c r="FD148" i="13"/>
  <c r="FC148" i="13"/>
  <c r="FB148" i="13"/>
  <c r="FA148" i="13"/>
  <c r="EZ148" i="13"/>
  <c r="FL166" i="13" s="1"/>
  <c r="EY148" i="13"/>
  <c r="FK166" i="13" s="1"/>
  <c r="EX148" i="13"/>
  <c r="EW148" i="13"/>
  <c r="EV148" i="13"/>
  <c r="EU148" i="13"/>
  <c r="ET148" i="13"/>
  <c r="ES148" i="13"/>
  <c r="ER148" i="13"/>
  <c r="EQ148" i="13"/>
  <c r="EP148" i="13"/>
  <c r="EO148" i="13"/>
  <c r="EN148" i="13"/>
  <c r="EM148" i="13"/>
  <c r="EL148" i="13"/>
  <c r="EK148" i="13"/>
  <c r="EJ148" i="13"/>
  <c r="EI148" i="13"/>
  <c r="EH148" i="13"/>
  <c r="EG148" i="13"/>
  <c r="EF148" i="13"/>
  <c r="EE148" i="13"/>
  <c r="ED148" i="13"/>
  <c r="EC148" i="13"/>
  <c r="EB148" i="13"/>
  <c r="EA148" i="13"/>
  <c r="DZ148" i="13"/>
  <c r="DY148" i="13"/>
  <c r="DX148" i="13"/>
  <c r="DW148" i="13"/>
  <c r="DV148" i="13"/>
  <c r="DU148" i="13"/>
  <c r="DT148" i="13"/>
  <c r="DS148" i="13"/>
  <c r="DR148" i="13"/>
  <c r="DQ148" i="13"/>
  <c r="DP148" i="13"/>
  <c r="DO148" i="13"/>
  <c r="DN148" i="13"/>
  <c r="DM148" i="13"/>
  <c r="DL148" i="13"/>
  <c r="DK148" i="13"/>
  <c r="DJ148" i="13"/>
  <c r="DI148" i="13"/>
  <c r="DH148" i="13"/>
  <c r="DG148" i="13"/>
  <c r="DF148" i="13"/>
  <c r="DE148" i="13"/>
  <c r="DD148" i="13"/>
  <c r="DC148" i="13"/>
  <c r="DB148" i="13"/>
  <c r="DA148" i="13"/>
  <c r="CZ148" i="13"/>
  <c r="CY148" i="13"/>
  <c r="CX148" i="13"/>
  <c r="CW148" i="13"/>
  <c r="CV148" i="13"/>
  <c r="CU148" i="13"/>
  <c r="CT148" i="13"/>
  <c r="CS148" i="13"/>
  <c r="CR148" i="13"/>
  <c r="CQ148" i="13"/>
  <c r="CP148" i="13"/>
  <c r="CO148" i="13"/>
  <c r="CN148" i="13"/>
  <c r="CM148" i="13"/>
  <c r="CL148" i="13"/>
  <c r="CK148" i="13"/>
  <c r="CJ148" i="13"/>
  <c r="CI148" i="13"/>
  <c r="CH148" i="13"/>
  <c r="CG148" i="13"/>
  <c r="CF148" i="13"/>
  <c r="CE148" i="13"/>
  <c r="CD148" i="13"/>
  <c r="CC148" i="13"/>
  <c r="CB148" i="13"/>
  <c r="CA148" i="13"/>
  <c r="BZ148" i="13"/>
  <c r="BY148" i="13"/>
  <c r="BX148" i="13"/>
  <c r="BW148" i="13"/>
  <c r="BV148" i="13"/>
  <c r="BU148" i="13"/>
  <c r="BT148" i="13"/>
  <c r="BS148" i="13"/>
  <c r="BR148" i="13"/>
  <c r="BQ148" i="13"/>
  <c r="BP148" i="13"/>
  <c r="BO148" i="13"/>
  <c r="BN148" i="13"/>
  <c r="BM148" i="13"/>
  <c r="BL148" i="13"/>
  <c r="BK148" i="13"/>
  <c r="BJ148" i="13"/>
  <c r="BI148" i="13"/>
  <c r="BH148" i="13"/>
  <c r="BG148" i="13"/>
  <c r="BF148" i="13"/>
  <c r="BE148" i="13"/>
  <c r="BD148" i="13"/>
  <c r="BC148" i="13"/>
  <c r="BB148" i="13"/>
  <c r="BA148" i="13"/>
  <c r="AZ148" i="13"/>
  <c r="AY148" i="13"/>
  <c r="AX148" i="13"/>
  <c r="AW148" i="13"/>
  <c r="AV148" i="13"/>
  <c r="AU148" i="13"/>
  <c r="AT148" i="13"/>
  <c r="AS148" i="13"/>
  <c r="AR148" i="13"/>
  <c r="AQ148" i="13"/>
  <c r="AP148" i="13"/>
  <c r="AO148" i="13"/>
  <c r="AN148" i="13"/>
  <c r="AM148" i="13"/>
  <c r="AL148" i="13"/>
  <c r="AK148" i="13"/>
  <c r="AJ148" i="13"/>
  <c r="AI148" i="13"/>
  <c r="AH148" i="13"/>
  <c r="AG148" i="13"/>
  <c r="AF148" i="13"/>
  <c r="AE148" i="13"/>
  <c r="AD148" i="13"/>
  <c r="AC148" i="13"/>
  <c r="AB148" i="13"/>
  <c r="AA148" i="13"/>
  <c r="Z148" i="13"/>
  <c r="Y148" i="13"/>
  <c r="X148" i="13"/>
  <c r="W148" i="13"/>
  <c r="V148" i="13"/>
  <c r="U148" i="13"/>
  <c r="T148" i="13"/>
  <c r="S148" i="13"/>
  <c r="R148" i="13"/>
  <c r="Q148" i="13"/>
  <c r="P148" i="13"/>
  <c r="O148" i="13"/>
  <c r="N148" i="13"/>
  <c r="M148" i="13"/>
  <c r="FJ147" i="13"/>
  <c r="FI147" i="13"/>
  <c r="FH147" i="13"/>
  <c r="FG147" i="13"/>
  <c r="FF147" i="13"/>
  <c r="FE147" i="13"/>
  <c r="FD147" i="13"/>
  <c r="FC147" i="13"/>
  <c r="FB147" i="13"/>
  <c r="FA147" i="13"/>
  <c r="EZ147" i="13"/>
  <c r="FL165" i="13" s="1"/>
  <c r="EY147" i="13"/>
  <c r="FK165" i="13" s="1"/>
  <c r="EX147" i="13"/>
  <c r="EW147" i="13"/>
  <c r="EV147" i="13"/>
  <c r="EU147" i="13"/>
  <c r="ET147" i="13"/>
  <c r="ES147" i="13"/>
  <c r="ER147" i="13"/>
  <c r="EQ147" i="13"/>
  <c r="EP147" i="13"/>
  <c r="EO147" i="13"/>
  <c r="EN147" i="13"/>
  <c r="EM147" i="13"/>
  <c r="EL147" i="13"/>
  <c r="EK147" i="13"/>
  <c r="EJ147" i="13"/>
  <c r="EI147" i="13"/>
  <c r="EH147" i="13"/>
  <c r="EG147" i="13"/>
  <c r="EF147" i="13"/>
  <c r="EE147" i="13"/>
  <c r="ED147" i="13"/>
  <c r="EC147" i="13"/>
  <c r="EB147" i="13"/>
  <c r="EA147" i="13"/>
  <c r="DZ147" i="13"/>
  <c r="DY147" i="13"/>
  <c r="DX147" i="13"/>
  <c r="DW147" i="13"/>
  <c r="DV147" i="13"/>
  <c r="DU147" i="13"/>
  <c r="DT147" i="13"/>
  <c r="DS147" i="13"/>
  <c r="DR147" i="13"/>
  <c r="DQ147" i="13"/>
  <c r="DP147" i="13"/>
  <c r="DO147" i="13"/>
  <c r="DN147" i="13"/>
  <c r="DM147" i="13"/>
  <c r="DL147" i="13"/>
  <c r="DK147" i="13"/>
  <c r="DJ147" i="13"/>
  <c r="DI147" i="13"/>
  <c r="DH147" i="13"/>
  <c r="DG147" i="13"/>
  <c r="DF147" i="13"/>
  <c r="DE147" i="13"/>
  <c r="DD147" i="13"/>
  <c r="DC147" i="13"/>
  <c r="DB147" i="13"/>
  <c r="DA147" i="13"/>
  <c r="CZ147" i="13"/>
  <c r="CY147" i="13"/>
  <c r="CX147" i="13"/>
  <c r="CW147" i="13"/>
  <c r="CV147" i="13"/>
  <c r="CU147" i="13"/>
  <c r="CT147" i="13"/>
  <c r="CS147" i="13"/>
  <c r="CR147" i="13"/>
  <c r="CQ147" i="13"/>
  <c r="CP147" i="13"/>
  <c r="CO147" i="13"/>
  <c r="CN147" i="13"/>
  <c r="CM147" i="13"/>
  <c r="CL147" i="13"/>
  <c r="CK147" i="13"/>
  <c r="CJ147" i="13"/>
  <c r="CI147" i="13"/>
  <c r="CH147" i="13"/>
  <c r="CG147" i="13"/>
  <c r="CF147" i="13"/>
  <c r="CE147" i="13"/>
  <c r="CD147" i="13"/>
  <c r="CC147" i="13"/>
  <c r="CB147" i="13"/>
  <c r="CA147" i="13"/>
  <c r="BZ147" i="13"/>
  <c r="BY147" i="13"/>
  <c r="BX147" i="13"/>
  <c r="BW147" i="13"/>
  <c r="BV147" i="13"/>
  <c r="BU147" i="13"/>
  <c r="BT147" i="13"/>
  <c r="BS147" i="13"/>
  <c r="BR147" i="13"/>
  <c r="BQ147" i="13"/>
  <c r="BP147" i="13"/>
  <c r="BO147" i="13"/>
  <c r="BN147" i="13"/>
  <c r="BM147" i="13"/>
  <c r="BL147" i="13"/>
  <c r="BK147" i="13"/>
  <c r="BJ147" i="13"/>
  <c r="BI147" i="13"/>
  <c r="BH147" i="13"/>
  <c r="BG147" i="13"/>
  <c r="BF147" i="13"/>
  <c r="BE147" i="13"/>
  <c r="BD147" i="13"/>
  <c r="BC147" i="13"/>
  <c r="BB147" i="13"/>
  <c r="BA147" i="13"/>
  <c r="AZ147" i="13"/>
  <c r="AY147" i="13"/>
  <c r="AX147" i="13"/>
  <c r="AW147" i="13"/>
  <c r="AV147" i="13"/>
  <c r="AU147" i="13"/>
  <c r="AT147" i="13"/>
  <c r="AS147" i="13"/>
  <c r="AR147" i="13"/>
  <c r="AQ147" i="13"/>
  <c r="AP147" i="13"/>
  <c r="AO147" i="13"/>
  <c r="AN147" i="13"/>
  <c r="AM147" i="13"/>
  <c r="AL147" i="13"/>
  <c r="AK147" i="13"/>
  <c r="AJ147" i="13"/>
  <c r="AI147" i="13"/>
  <c r="AH147" i="13"/>
  <c r="AG147" i="13"/>
  <c r="AF147" i="13"/>
  <c r="AE147" i="13"/>
  <c r="AD147" i="13"/>
  <c r="AC147" i="13"/>
  <c r="AB147" i="13"/>
  <c r="AA147" i="13"/>
  <c r="Z147" i="13"/>
  <c r="Y147" i="13"/>
  <c r="X147" i="13"/>
  <c r="W147" i="13"/>
  <c r="V147" i="13"/>
  <c r="U147" i="13"/>
  <c r="T147" i="13"/>
  <c r="S147" i="13"/>
  <c r="R147" i="13"/>
  <c r="Q147" i="13"/>
  <c r="P147" i="13"/>
  <c r="O147" i="13"/>
  <c r="N147" i="13"/>
  <c r="M147" i="13"/>
  <c r="FI120" i="13"/>
  <c r="FH120" i="13"/>
  <c r="FG120" i="13"/>
  <c r="FF120" i="13"/>
  <c r="FE120" i="13"/>
  <c r="FD120" i="13"/>
  <c r="FC120" i="13"/>
  <c r="FB120" i="13"/>
  <c r="FA120" i="13"/>
  <c r="EZ120" i="13"/>
  <c r="EY120" i="13"/>
  <c r="EX120" i="13"/>
  <c r="EW120" i="13"/>
  <c r="EV120" i="13"/>
  <c r="EU120" i="13"/>
  <c r="ET120" i="13"/>
  <c r="ES120" i="13"/>
  <c r="ER120" i="13"/>
  <c r="EQ120" i="13"/>
  <c r="EP120" i="13"/>
  <c r="EO120" i="13"/>
  <c r="EN120" i="13"/>
  <c r="EM120" i="13"/>
  <c r="EL120" i="13"/>
  <c r="EK120" i="13"/>
  <c r="EJ120" i="13"/>
  <c r="EI120" i="13"/>
  <c r="EH120" i="13"/>
  <c r="EG120" i="13"/>
  <c r="EF120" i="13"/>
  <c r="EE120" i="13"/>
  <c r="ED120" i="13"/>
  <c r="EC120" i="13"/>
  <c r="EB120" i="13"/>
  <c r="EA120" i="13"/>
  <c r="DZ120" i="13"/>
  <c r="DY120" i="13"/>
  <c r="DX120" i="13"/>
  <c r="DW120" i="13"/>
  <c r="DV120" i="13"/>
  <c r="DU120" i="13"/>
  <c r="DT120" i="13"/>
  <c r="DS120" i="13"/>
  <c r="DR120" i="13"/>
  <c r="DQ120" i="13"/>
  <c r="DP120" i="13"/>
  <c r="DO120" i="13"/>
  <c r="DN120" i="13"/>
  <c r="DM120" i="13"/>
  <c r="DL120" i="13"/>
  <c r="DK120" i="13"/>
  <c r="DJ120" i="13"/>
  <c r="DI120" i="13"/>
  <c r="DH120" i="13"/>
  <c r="DG120" i="13"/>
  <c r="DF120" i="13"/>
  <c r="DE120" i="13"/>
  <c r="DD120" i="13"/>
  <c r="DC120" i="13"/>
  <c r="DB120" i="13"/>
  <c r="DA120" i="13"/>
  <c r="CZ120" i="13"/>
  <c r="CY120" i="13"/>
  <c r="CX120" i="13"/>
  <c r="CW120" i="13"/>
  <c r="CV120" i="13"/>
  <c r="CU120" i="13"/>
  <c r="CT120" i="13"/>
  <c r="CS120" i="13"/>
  <c r="CR120" i="13"/>
  <c r="CQ120" i="13"/>
  <c r="CP120" i="13"/>
  <c r="CO120" i="13"/>
  <c r="CN120" i="13"/>
  <c r="CM120" i="13"/>
  <c r="CL120" i="13"/>
  <c r="CK120" i="13"/>
  <c r="CJ120" i="13"/>
  <c r="CI120" i="13"/>
  <c r="CH120" i="13"/>
  <c r="CG120" i="13"/>
  <c r="CF120" i="13"/>
  <c r="CE120" i="13"/>
  <c r="CD120" i="13"/>
  <c r="CC120" i="13"/>
  <c r="CB120" i="13"/>
  <c r="CA120" i="13"/>
  <c r="BZ120" i="13"/>
  <c r="BY120" i="13"/>
  <c r="BX120" i="13"/>
  <c r="BW120" i="13"/>
  <c r="BV120" i="13"/>
  <c r="BU120" i="13"/>
  <c r="BT120" i="13"/>
  <c r="BS120" i="13"/>
  <c r="BR120" i="13"/>
  <c r="BQ120" i="13"/>
  <c r="BP120" i="13"/>
  <c r="BO120" i="13"/>
  <c r="BN120" i="13"/>
  <c r="BM120" i="13"/>
  <c r="BL120" i="13"/>
  <c r="BK120" i="13"/>
  <c r="BJ120" i="13"/>
  <c r="BI120" i="13"/>
  <c r="BH120" i="13"/>
  <c r="BG120" i="13"/>
  <c r="BF120" i="13"/>
  <c r="BE120" i="13"/>
  <c r="BD120" i="13"/>
  <c r="BC120" i="13"/>
  <c r="BB120" i="13"/>
  <c r="BA120" i="13"/>
  <c r="AZ120" i="13"/>
  <c r="AY120" i="13"/>
  <c r="AX120" i="13"/>
  <c r="AW120" i="13"/>
  <c r="AV120" i="13"/>
  <c r="AU120" i="13"/>
  <c r="AT120" i="13"/>
  <c r="AS120" i="13"/>
  <c r="AR120" i="13"/>
  <c r="AQ120" i="13"/>
  <c r="AP120" i="13"/>
  <c r="AO120" i="13"/>
  <c r="AN120" i="13"/>
  <c r="AM120" i="13"/>
  <c r="AL120" i="13"/>
  <c r="AK120" i="13"/>
  <c r="AJ120" i="13"/>
  <c r="AI120" i="13"/>
  <c r="AH120" i="13"/>
  <c r="AG120" i="13"/>
  <c r="AF120" i="13"/>
  <c r="AE120" i="13"/>
  <c r="AD120" i="13"/>
  <c r="AC120" i="13"/>
  <c r="AB120" i="13"/>
  <c r="AA120" i="13"/>
  <c r="Z120" i="13"/>
  <c r="Y120" i="13"/>
  <c r="Y139" i="13" s="1"/>
  <c r="X120" i="13"/>
  <c r="W120" i="13"/>
  <c r="W139" i="13" s="1"/>
  <c r="V120" i="13"/>
  <c r="U120" i="13"/>
  <c r="U139" i="13" s="1"/>
  <c r="T120" i="13"/>
  <c r="S120" i="13"/>
  <c r="S139" i="13" s="1"/>
  <c r="R120" i="13"/>
  <c r="Q120" i="13"/>
  <c r="Q139" i="13" s="1"/>
  <c r="P120" i="13"/>
  <c r="O120" i="13"/>
  <c r="O139" i="13" s="1"/>
  <c r="N120" i="13"/>
  <c r="M120" i="13"/>
  <c r="M139" i="13" s="1"/>
  <c r="FI119" i="13"/>
  <c r="FH119" i="13"/>
  <c r="FG119" i="13"/>
  <c r="FF119" i="13"/>
  <c r="FE119" i="13"/>
  <c r="FD119" i="13"/>
  <c r="FC119" i="13"/>
  <c r="FB119" i="13"/>
  <c r="FA119" i="13"/>
  <c r="EZ119" i="13"/>
  <c r="EY119" i="13"/>
  <c r="EX119" i="13"/>
  <c r="EW119" i="13"/>
  <c r="EV119" i="13"/>
  <c r="EU119" i="13"/>
  <c r="ET119" i="13"/>
  <c r="ES119" i="13"/>
  <c r="ER119" i="13"/>
  <c r="EQ119" i="13"/>
  <c r="EP119" i="13"/>
  <c r="EO119" i="13"/>
  <c r="EN119" i="13"/>
  <c r="EM119" i="13"/>
  <c r="EL119" i="13"/>
  <c r="EK119" i="13"/>
  <c r="EJ119" i="13"/>
  <c r="EI119" i="13"/>
  <c r="EH119" i="13"/>
  <c r="EG119" i="13"/>
  <c r="EF119" i="13"/>
  <c r="EE119" i="13"/>
  <c r="ED119" i="13"/>
  <c r="EC119" i="13"/>
  <c r="EB119" i="13"/>
  <c r="EA119" i="13"/>
  <c r="DZ119" i="13"/>
  <c r="DY119" i="13"/>
  <c r="DX119" i="13"/>
  <c r="DW119" i="13"/>
  <c r="DV119" i="13"/>
  <c r="DU119" i="13"/>
  <c r="DT119" i="13"/>
  <c r="DS119" i="13"/>
  <c r="DR119" i="13"/>
  <c r="DQ119" i="13"/>
  <c r="DP119" i="13"/>
  <c r="DO119" i="13"/>
  <c r="DN119" i="13"/>
  <c r="DM119" i="13"/>
  <c r="DL119" i="13"/>
  <c r="DK119" i="13"/>
  <c r="DJ119" i="13"/>
  <c r="DI119" i="13"/>
  <c r="DH119" i="13"/>
  <c r="DG119" i="13"/>
  <c r="DF119" i="13"/>
  <c r="DE119" i="13"/>
  <c r="DD119" i="13"/>
  <c r="DC119" i="13"/>
  <c r="DB119" i="13"/>
  <c r="DA119" i="13"/>
  <c r="CZ119" i="13"/>
  <c r="CY119" i="13"/>
  <c r="CX119" i="13"/>
  <c r="CW119" i="13"/>
  <c r="CV119" i="13"/>
  <c r="CU119" i="13"/>
  <c r="CT119" i="13"/>
  <c r="CS119" i="13"/>
  <c r="CR119" i="13"/>
  <c r="CQ119" i="13"/>
  <c r="CP119" i="13"/>
  <c r="CO119" i="13"/>
  <c r="CN119" i="13"/>
  <c r="CM119" i="13"/>
  <c r="CL119" i="13"/>
  <c r="CK119" i="13"/>
  <c r="CJ119" i="13"/>
  <c r="CI119" i="13"/>
  <c r="CH119" i="13"/>
  <c r="CG119" i="13"/>
  <c r="CF119" i="13"/>
  <c r="CE119" i="13"/>
  <c r="CD119" i="13"/>
  <c r="CC119" i="13"/>
  <c r="CB119" i="13"/>
  <c r="CA119" i="13"/>
  <c r="BZ119" i="13"/>
  <c r="BY119" i="13"/>
  <c r="BX119" i="13"/>
  <c r="BW119" i="13"/>
  <c r="BV119" i="13"/>
  <c r="BU119" i="13"/>
  <c r="BT119" i="13"/>
  <c r="BS119" i="13"/>
  <c r="BR119" i="13"/>
  <c r="BQ119" i="13"/>
  <c r="BP119" i="13"/>
  <c r="BO119" i="13"/>
  <c r="BN119" i="13"/>
  <c r="BM119" i="13"/>
  <c r="BL119" i="13"/>
  <c r="BK119" i="13"/>
  <c r="BJ119" i="13"/>
  <c r="BI119" i="13"/>
  <c r="BH119" i="13"/>
  <c r="BG119" i="13"/>
  <c r="BF119" i="13"/>
  <c r="BE119" i="13"/>
  <c r="BD119" i="13"/>
  <c r="BC119" i="13"/>
  <c r="BB119" i="13"/>
  <c r="BA119" i="13"/>
  <c r="AZ119" i="13"/>
  <c r="AY119" i="13"/>
  <c r="AX119" i="13"/>
  <c r="AW119" i="13"/>
  <c r="AV119" i="13"/>
  <c r="AU119" i="13"/>
  <c r="AT119" i="13"/>
  <c r="AS119" i="13"/>
  <c r="AR119" i="13"/>
  <c r="AR138" i="13" s="1"/>
  <c r="AQ119" i="13"/>
  <c r="AP119" i="13"/>
  <c r="AO119" i="13"/>
  <c r="AN119" i="13"/>
  <c r="AN138" i="13" s="1"/>
  <c r="AM119" i="13"/>
  <c r="AL119" i="13"/>
  <c r="AL138" i="13" s="1"/>
  <c r="AK119" i="13"/>
  <c r="AJ119" i="13"/>
  <c r="AJ138" i="13" s="1"/>
  <c r="AI119" i="13"/>
  <c r="AH119" i="13"/>
  <c r="AH138" i="13" s="1"/>
  <c r="AG119" i="13"/>
  <c r="AF119" i="13"/>
  <c r="AF138" i="13" s="1"/>
  <c r="AE119" i="13"/>
  <c r="AD119" i="13"/>
  <c r="AD138" i="13" s="1"/>
  <c r="AC119" i="13"/>
  <c r="AB119" i="13"/>
  <c r="AB138" i="13" s="1"/>
  <c r="AA119" i="13"/>
  <c r="Z119" i="13"/>
  <c r="Z138" i="13" s="1"/>
  <c r="Y119" i="13"/>
  <c r="X119" i="13"/>
  <c r="X138" i="13" s="1"/>
  <c r="W119" i="13"/>
  <c r="W138" i="13" s="1"/>
  <c r="V119" i="13"/>
  <c r="V138" i="13" s="1"/>
  <c r="U119" i="13"/>
  <c r="U138" i="13" s="1"/>
  <c r="T119" i="13"/>
  <c r="T138" i="13" s="1"/>
  <c r="S119" i="13"/>
  <c r="S138" i="13" s="1"/>
  <c r="R119" i="13"/>
  <c r="R138" i="13" s="1"/>
  <c r="Q119" i="13"/>
  <c r="Q138" i="13" s="1"/>
  <c r="P119" i="13"/>
  <c r="P138" i="13" s="1"/>
  <c r="O119" i="13"/>
  <c r="O138" i="13" s="1"/>
  <c r="N119" i="13"/>
  <c r="N138" i="13" s="1"/>
  <c r="M119" i="13"/>
  <c r="M138" i="13" s="1"/>
  <c r="FI116" i="13"/>
  <c r="FH116" i="13"/>
  <c r="FG116" i="13"/>
  <c r="FF116" i="13"/>
  <c r="FE116" i="13"/>
  <c r="FD116" i="13"/>
  <c r="FC116" i="13"/>
  <c r="FB116" i="13"/>
  <c r="FA116" i="13"/>
  <c r="EZ116" i="13"/>
  <c r="EY116" i="13"/>
  <c r="EX116" i="13"/>
  <c r="EW116" i="13"/>
  <c r="EV116" i="13"/>
  <c r="EU116" i="13"/>
  <c r="ET116" i="13"/>
  <c r="ES116" i="13"/>
  <c r="ER116" i="13"/>
  <c r="EQ116" i="13"/>
  <c r="EP116" i="13"/>
  <c r="EO116" i="13"/>
  <c r="EN116" i="13"/>
  <c r="EM116" i="13"/>
  <c r="EL116" i="13"/>
  <c r="EK116" i="13"/>
  <c r="EJ116" i="13"/>
  <c r="EI116" i="13"/>
  <c r="EH116" i="13"/>
  <c r="EG116" i="13"/>
  <c r="EF116" i="13"/>
  <c r="EE116" i="13"/>
  <c r="ED116" i="13"/>
  <c r="EC116" i="13"/>
  <c r="EB116" i="13"/>
  <c r="EA116" i="13"/>
  <c r="DZ116" i="13"/>
  <c r="DY116" i="13"/>
  <c r="DX116" i="13"/>
  <c r="DW116" i="13"/>
  <c r="DV116" i="13"/>
  <c r="DU116" i="13"/>
  <c r="DT116" i="13"/>
  <c r="DS116" i="13"/>
  <c r="DR116" i="13"/>
  <c r="DQ116" i="13"/>
  <c r="DP116" i="13"/>
  <c r="DO116" i="13"/>
  <c r="DN116" i="13"/>
  <c r="DM116" i="13"/>
  <c r="DL116" i="13"/>
  <c r="DK116" i="13"/>
  <c r="DJ116" i="13"/>
  <c r="DI116" i="13"/>
  <c r="DH116" i="13"/>
  <c r="DG116" i="13"/>
  <c r="DF116" i="13"/>
  <c r="DE116" i="13"/>
  <c r="DD116" i="13"/>
  <c r="DC116" i="13"/>
  <c r="DB116" i="13"/>
  <c r="DA116" i="13"/>
  <c r="CZ116" i="13"/>
  <c r="CY116" i="13"/>
  <c r="CX116" i="13"/>
  <c r="CW116" i="13"/>
  <c r="CV116" i="13"/>
  <c r="CU116" i="13"/>
  <c r="CT116" i="13"/>
  <c r="CS116" i="13"/>
  <c r="CR116" i="13"/>
  <c r="CQ116" i="13"/>
  <c r="CP116" i="13"/>
  <c r="CO116" i="13"/>
  <c r="CN116" i="13"/>
  <c r="CM116" i="13"/>
  <c r="CL116" i="13"/>
  <c r="CK116" i="13"/>
  <c r="CJ116" i="13"/>
  <c r="CI116" i="13"/>
  <c r="CH116" i="13"/>
  <c r="CG116" i="13"/>
  <c r="CF116" i="13"/>
  <c r="CE116" i="13"/>
  <c r="CD116" i="13"/>
  <c r="CC116" i="13"/>
  <c r="CB116" i="13"/>
  <c r="CA116" i="13"/>
  <c r="BZ116" i="13"/>
  <c r="BY116" i="13"/>
  <c r="BX116" i="13"/>
  <c r="BW116" i="13"/>
  <c r="BV116" i="13"/>
  <c r="BU116" i="13"/>
  <c r="BT116" i="13"/>
  <c r="BS116" i="13"/>
  <c r="BR116" i="13"/>
  <c r="BQ116" i="13"/>
  <c r="BP116" i="13"/>
  <c r="BO116" i="13"/>
  <c r="BN116" i="13"/>
  <c r="BM116" i="13"/>
  <c r="BL116" i="13"/>
  <c r="BK116" i="13"/>
  <c r="BJ116" i="13"/>
  <c r="BI116" i="13"/>
  <c r="BH116" i="13"/>
  <c r="BG116" i="13"/>
  <c r="BF116" i="13"/>
  <c r="BE116" i="13"/>
  <c r="BD116" i="13"/>
  <c r="BC116" i="13"/>
  <c r="BB116" i="13"/>
  <c r="BA116" i="13"/>
  <c r="AZ116" i="13"/>
  <c r="AY116" i="13"/>
  <c r="AX116" i="13"/>
  <c r="AW116" i="13"/>
  <c r="AV116" i="13"/>
  <c r="AU116" i="13"/>
  <c r="AT116" i="13"/>
  <c r="AS116" i="13"/>
  <c r="AR116" i="13"/>
  <c r="AQ116" i="13"/>
  <c r="AP116" i="13"/>
  <c r="AO116" i="13"/>
  <c r="AN116" i="13"/>
  <c r="AM116" i="13"/>
  <c r="AL116" i="13"/>
  <c r="AK116" i="13"/>
  <c r="AJ116" i="13"/>
  <c r="AI116" i="13"/>
  <c r="AH116" i="13"/>
  <c r="AG116" i="13"/>
  <c r="AF116" i="13"/>
  <c r="AE116" i="13"/>
  <c r="AD116" i="13"/>
  <c r="AC116" i="13"/>
  <c r="AB116" i="13"/>
  <c r="AA116" i="13"/>
  <c r="Z116" i="13"/>
  <c r="Z135" i="13" s="1"/>
  <c r="Y116" i="13"/>
  <c r="Y135" i="13" s="1"/>
  <c r="X116" i="13"/>
  <c r="X135" i="13" s="1"/>
  <c r="W116" i="13"/>
  <c r="W135" i="13" s="1"/>
  <c r="V116" i="13"/>
  <c r="V135" i="13" s="1"/>
  <c r="U116" i="13"/>
  <c r="U135" i="13" s="1"/>
  <c r="T116" i="13"/>
  <c r="T135" i="13" s="1"/>
  <c r="S116" i="13"/>
  <c r="S135" i="13" s="1"/>
  <c r="R116" i="13"/>
  <c r="R135" i="13" s="1"/>
  <c r="Q116" i="13"/>
  <c r="Q135" i="13" s="1"/>
  <c r="P116" i="13"/>
  <c r="P135" i="13" s="1"/>
  <c r="O116" i="13"/>
  <c r="O135" i="13" s="1"/>
  <c r="N116" i="13"/>
  <c r="N135" i="13" s="1"/>
  <c r="M116" i="13"/>
  <c r="M135" i="13" s="1"/>
  <c r="FI114" i="13"/>
  <c r="FH114" i="13"/>
  <c r="FG114" i="13"/>
  <c r="FF114" i="13"/>
  <c r="FE114" i="13"/>
  <c r="FD114" i="13"/>
  <c r="FC114" i="13"/>
  <c r="FB114" i="13"/>
  <c r="FA114" i="13"/>
  <c r="EZ114" i="13"/>
  <c r="EY114" i="13"/>
  <c r="EX114" i="13"/>
  <c r="EW114" i="13"/>
  <c r="EV114" i="13"/>
  <c r="EU114" i="13"/>
  <c r="ET114" i="13"/>
  <c r="ES114" i="13"/>
  <c r="ER114" i="13"/>
  <c r="EQ114" i="13"/>
  <c r="EP114" i="13"/>
  <c r="EO114" i="13"/>
  <c r="EN114" i="13"/>
  <c r="EM114" i="13"/>
  <c r="EL114" i="13"/>
  <c r="EK114" i="13"/>
  <c r="EJ114" i="13"/>
  <c r="EI114" i="13"/>
  <c r="EH114" i="13"/>
  <c r="EG114" i="13"/>
  <c r="EF114" i="13"/>
  <c r="EE114" i="13"/>
  <c r="ED114" i="13"/>
  <c r="EC114" i="13"/>
  <c r="EB114" i="13"/>
  <c r="EA114" i="13"/>
  <c r="DZ114" i="13"/>
  <c r="DY114" i="13"/>
  <c r="DX114" i="13"/>
  <c r="DW114" i="13"/>
  <c r="DV114" i="13"/>
  <c r="DU114" i="13"/>
  <c r="DT114" i="13"/>
  <c r="DS114" i="13"/>
  <c r="DR114" i="13"/>
  <c r="DQ114" i="13"/>
  <c r="DP114" i="13"/>
  <c r="DO114" i="13"/>
  <c r="DN114" i="13"/>
  <c r="DM114" i="13"/>
  <c r="DL114" i="13"/>
  <c r="DK114" i="13"/>
  <c r="DJ114" i="13"/>
  <c r="DI114" i="13"/>
  <c r="DH114" i="13"/>
  <c r="DG114" i="13"/>
  <c r="DF114" i="13"/>
  <c r="DE114" i="13"/>
  <c r="DD114" i="13"/>
  <c r="DC114" i="13"/>
  <c r="DB114" i="13"/>
  <c r="DA114" i="13"/>
  <c r="CZ114" i="13"/>
  <c r="CY114" i="13"/>
  <c r="CX114" i="13"/>
  <c r="CW114" i="13"/>
  <c r="CV114" i="13"/>
  <c r="CU114" i="13"/>
  <c r="CT114" i="13"/>
  <c r="CS114" i="13"/>
  <c r="CR114" i="13"/>
  <c r="CQ114" i="13"/>
  <c r="CP114" i="13"/>
  <c r="CO114" i="13"/>
  <c r="CN114" i="13"/>
  <c r="CM114" i="13"/>
  <c r="CL114" i="13"/>
  <c r="CK114" i="13"/>
  <c r="CJ114" i="13"/>
  <c r="CI114" i="13"/>
  <c r="CH114" i="13"/>
  <c r="CG114" i="13"/>
  <c r="CF114" i="13"/>
  <c r="CE114" i="13"/>
  <c r="CD114" i="13"/>
  <c r="CC114" i="13"/>
  <c r="CB114" i="13"/>
  <c r="CA114" i="13"/>
  <c r="BZ114" i="13"/>
  <c r="BY114" i="13"/>
  <c r="BX114" i="13"/>
  <c r="BW114" i="13"/>
  <c r="BV114" i="13"/>
  <c r="BU114" i="13"/>
  <c r="BT114" i="13"/>
  <c r="BS114" i="13"/>
  <c r="BR114" i="13"/>
  <c r="BQ114" i="13"/>
  <c r="BP114" i="13"/>
  <c r="BO114" i="13"/>
  <c r="BN114" i="13"/>
  <c r="BM114" i="13"/>
  <c r="BL114" i="13"/>
  <c r="BK114" i="13"/>
  <c r="BJ114" i="13"/>
  <c r="BI114" i="13"/>
  <c r="BH114" i="13"/>
  <c r="BG114" i="13"/>
  <c r="BF114" i="13"/>
  <c r="BE114" i="13"/>
  <c r="BD114" i="13"/>
  <c r="BC114" i="13"/>
  <c r="BB114" i="13"/>
  <c r="BA114" i="13"/>
  <c r="AZ114" i="13"/>
  <c r="AY114" i="13"/>
  <c r="AX114" i="13"/>
  <c r="AW114" i="13"/>
  <c r="AV114" i="13"/>
  <c r="AU114" i="13"/>
  <c r="AT114" i="13"/>
  <c r="AS114" i="13"/>
  <c r="AR114" i="13"/>
  <c r="AQ114" i="13"/>
  <c r="AP114" i="13"/>
  <c r="AO114" i="13"/>
  <c r="AN114" i="13"/>
  <c r="AM114" i="13"/>
  <c r="AL114" i="13"/>
  <c r="AK114" i="13"/>
  <c r="AJ114" i="13"/>
  <c r="AI114" i="13"/>
  <c r="AH114" i="13"/>
  <c r="AG114" i="13"/>
  <c r="AF114" i="13"/>
  <c r="AF133" i="13" s="1"/>
  <c r="AE114" i="13"/>
  <c r="AD114" i="13"/>
  <c r="AD133" i="13" s="1"/>
  <c r="AC114" i="13"/>
  <c r="AB114" i="13"/>
  <c r="AB133" i="13" s="1"/>
  <c r="AA114" i="13"/>
  <c r="Z114" i="13"/>
  <c r="Z133" i="13" s="1"/>
  <c r="Y114" i="13"/>
  <c r="Y133" i="13" s="1"/>
  <c r="X114" i="13"/>
  <c r="X133" i="13" s="1"/>
  <c r="W114" i="13"/>
  <c r="W133" i="13" s="1"/>
  <c r="V114" i="13"/>
  <c r="V133" i="13" s="1"/>
  <c r="U114" i="13"/>
  <c r="U133" i="13" s="1"/>
  <c r="T114" i="13"/>
  <c r="T133" i="13" s="1"/>
  <c r="S114" i="13"/>
  <c r="S133" i="13" s="1"/>
  <c r="R114" i="13"/>
  <c r="R133" i="13" s="1"/>
  <c r="Q114" i="13"/>
  <c r="Q133" i="13" s="1"/>
  <c r="P114" i="13"/>
  <c r="P133" i="13" s="1"/>
  <c r="O114" i="13"/>
  <c r="O133" i="13" s="1"/>
  <c r="N114" i="13"/>
  <c r="N133" i="13" s="1"/>
  <c r="M114" i="13"/>
  <c r="M133" i="13" s="1"/>
  <c r="FI113" i="13"/>
  <c r="FH113" i="13"/>
  <c r="FG113" i="13"/>
  <c r="FF113" i="13"/>
  <c r="FE113" i="13"/>
  <c r="FD113" i="13"/>
  <c r="FC113" i="13"/>
  <c r="FB113" i="13"/>
  <c r="FA113" i="13"/>
  <c r="EZ113" i="13"/>
  <c r="EY113" i="13"/>
  <c r="EX113" i="13"/>
  <c r="EW113" i="13"/>
  <c r="EV113" i="13"/>
  <c r="EU113" i="13"/>
  <c r="ET113" i="13"/>
  <c r="ES113" i="13"/>
  <c r="ER113" i="13"/>
  <c r="EQ113" i="13"/>
  <c r="EP113" i="13"/>
  <c r="EO113" i="13"/>
  <c r="EN113" i="13"/>
  <c r="EM113" i="13"/>
  <c r="EL113" i="13"/>
  <c r="EK113" i="13"/>
  <c r="EJ113" i="13"/>
  <c r="EI113" i="13"/>
  <c r="EH113" i="13"/>
  <c r="EG113" i="13"/>
  <c r="EF113" i="13"/>
  <c r="EE113" i="13"/>
  <c r="ED113" i="13"/>
  <c r="EC113" i="13"/>
  <c r="EB113" i="13"/>
  <c r="EA113" i="13"/>
  <c r="DZ113" i="13"/>
  <c r="DY113" i="13"/>
  <c r="DX113" i="13"/>
  <c r="DW113" i="13"/>
  <c r="DV113" i="13"/>
  <c r="DU113" i="13"/>
  <c r="DT113" i="13"/>
  <c r="DS113" i="13"/>
  <c r="DR113" i="13"/>
  <c r="DQ113" i="13"/>
  <c r="DP113" i="13"/>
  <c r="DO113" i="13"/>
  <c r="DN113" i="13"/>
  <c r="DM113" i="13"/>
  <c r="DL113" i="13"/>
  <c r="DK113" i="13"/>
  <c r="DJ113" i="13"/>
  <c r="DI113" i="13"/>
  <c r="DH113" i="13"/>
  <c r="DG113" i="13"/>
  <c r="DF113" i="13"/>
  <c r="DE113" i="13"/>
  <c r="DD113" i="13"/>
  <c r="DC113" i="13"/>
  <c r="DB113" i="13"/>
  <c r="DA113" i="13"/>
  <c r="CZ113" i="13"/>
  <c r="CY113" i="13"/>
  <c r="CX113" i="13"/>
  <c r="CW113" i="13"/>
  <c r="CV113" i="13"/>
  <c r="CU113" i="13"/>
  <c r="CT113" i="13"/>
  <c r="CS113" i="13"/>
  <c r="CR113" i="13"/>
  <c r="CQ113" i="13"/>
  <c r="CP113" i="13"/>
  <c r="CO113" i="13"/>
  <c r="CN113" i="13"/>
  <c r="CM113" i="13"/>
  <c r="CL113" i="13"/>
  <c r="CK113" i="13"/>
  <c r="CJ113" i="13"/>
  <c r="CI113" i="13"/>
  <c r="CH113" i="13"/>
  <c r="CG113" i="13"/>
  <c r="CF113" i="13"/>
  <c r="CE113" i="13"/>
  <c r="CD113" i="13"/>
  <c r="CC113" i="13"/>
  <c r="CB113" i="13"/>
  <c r="CA113" i="13"/>
  <c r="BZ113" i="13"/>
  <c r="BY113" i="13"/>
  <c r="BX113" i="13"/>
  <c r="BW113" i="13"/>
  <c r="BV113" i="13"/>
  <c r="BU113" i="13"/>
  <c r="BT113" i="13"/>
  <c r="BS113" i="13"/>
  <c r="BR113" i="13"/>
  <c r="BQ113" i="13"/>
  <c r="BP113" i="13"/>
  <c r="BO113" i="13"/>
  <c r="BN113" i="13"/>
  <c r="BM113" i="13"/>
  <c r="BL113" i="13"/>
  <c r="BK113" i="13"/>
  <c r="BJ113" i="13"/>
  <c r="BI113" i="13"/>
  <c r="BH113" i="13"/>
  <c r="BG113" i="13"/>
  <c r="BF113" i="13"/>
  <c r="BE113" i="13"/>
  <c r="BD113" i="13"/>
  <c r="BC113" i="13"/>
  <c r="BB113" i="13"/>
  <c r="BA113" i="13"/>
  <c r="AZ113" i="13"/>
  <c r="AY113" i="13"/>
  <c r="AX113" i="13"/>
  <c r="AW113" i="13"/>
  <c r="AV113" i="13"/>
  <c r="AU113" i="13"/>
  <c r="AT113" i="13"/>
  <c r="AS113" i="13"/>
  <c r="AR113" i="13"/>
  <c r="AQ113" i="13"/>
  <c r="AP113" i="13"/>
  <c r="AO113" i="13"/>
  <c r="AN113" i="13"/>
  <c r="AM113" i="13"/>
  <c r="AL113" i="13"/>
  <c r="AL132" i="13" s="1"/>
  <c r="AK113" i="13"/>
  <c r="AJ113" i="13"/>
  <c r="AJ132" i="13" s="1"/>
  <c r="AI113" i="13"/>
  <c r="AH113" i="13"/>
  <c r="AH132" i="13" s="1"/>
  <c r="AG113" i="13"/>
  <c r="AF113" i="13"/>
  <c r="AF132" i="13" s="1"/>
  <c r="AE113" i="13"/>
  <c r="AD113" i="13"/>
  <c r="AD132" i="13" s="1"/>
  <c r="AC113" i="13"/>
  <c r="AB113" i="13"/>
  <c r="AB132" i="13" s="1"/>
  <c r="AA113" i="13"/>
  <c r="Z113" i="13"/>
  <c r="Z132" i="13" s="1"/>
  <c r="Y113" i="13"/>
  <c r="Y132" i="13" s="1"/>
  <c r="X113" i="13"/>
  <c r="X132" i="13" s="1"/>
  <c r="W113" i="13"/>
  <c r="W132" i="13" s="1"/>
  <c r="V113" i="13"/>
  <c r="V132" i="13" s="1"/>
  <c r="U113" i="13"/>
  <c r="U132" i="13" s="1"/>
  <c r="T113" i="13"/>
  <c r="T132" i="13" s="1"/>
  <c r="S113" i="13"/>
  <c r="S132" i="13" s="1"/>
  <c r="R113" i="13"/>
  <c r="R132" i="13" s="1"/>
  <c r="Q113" i="13"/>
  <c r="Q132" i="13" s="1"/>
  <c r="P113" i="13"/>
  <c r="P132" i="13" s="1"/>
  <c r="O113" i="13"/>
  <c r="O132" i="13" s="1"/>
  <c r="N113" i="13"/>
  <c r="N132" i="13" s="1"/>
  <c r="M113" i="13"/>
  <c r="M132" i="13" s="1"/>
  <c r="FI112" i="13"/>
  <c r="FH112" i="13"/>
  <c r="FG112" i="13"/>
  <c r="FF112" i="13"/>
  <c r="FE112" i="13"/>
  <c r="FD112" i="13"/>
  <c r="FC112" i="13"/>
  <c r="FB112" i="13"/>
  <c r="FA112" i="13"/>
  <c r="EZ112" i="13"/>
  <c r="EY112" i="13"/>
  <c r="EX112" i="13"/>
  <c r="EW112" i="13"/>
  <c r="EV112" i="13"/>
  <c r="EU112" i="13"/>
  <c r="ET112" i="13"/>
  <c r="ES112" i="13"/>
  <c r="ER112" i="13"/>
  <c r="EQ112" i="13"/>
  <c r="EP112" i="13"/>
  <c r="EO112" i="13"/>
  <c r="EN112" i="13"/>
  <c r="EM112" i="13"/>
  <c r="EL112" i="13"/>
  <c r="EK112" i="13"/>
  <c r="EJ112" i="13"/>
  <c r="EI112" i="13"/>
  <c r="EH112" i="13"/>
  <c r="EG112" i="13"/>
  <c r="EF112" i="13"/>
  <c r="EE112" i="13"/>
  <c r="ED112" i="13"/>
  <c r="EC112" i="13"/>
  <c r="EB112" i="13"/>
  <c r="EA112" i="13"/>
  <c r="DZ112" i="13"/>
  <c r="DY112" i="13"/>
  <c r="DX112" i="13"/>
  <c r="DW112" i="13"/>
  <c r="DV112" i="13"/>
  <c r="DU112" i="13"/>
  <c r="DT112" i="13"/>
  <c r="DS112" i="13"/>
  <c r="DR112" i="13"/>
  <c r="DQ112" i="13"/>
  <c r="DP112" i="13"/>
  <c r="DO112" i="13"/>
  <c r="DN112" i="13"/>
  <c r="DM112" i="13"/>
  <c r="DL112" i="13"/>
  <c r="DK112" i="13"/>
  <c r="DJ112" i="13"/>
  <c r="DI112" i="13"/>
  <c r="DH112" i="13"/>
  <c r="DG112" i="13"/>
  <c r="DF112" i="13"/>
  <c r="DE112" i="13"/>
  <c r="DD112" i="13"/>
  <c r="DC112" i="13"/>
  <c r="DB112" i="13"/>
  <c r="DA112" i="13"/>
  <c r="CZ112" i="13"/>
  <c r="CY112" i="13"/>
  <c r="CX112" i="13"/>
  <c r="CW112" i="13"/>
  <c r="CV112" i="13"/>
  <c r="CU112" i="13"/>
  <c r="CT112" i="13"/>
  <c r="CS112" i="13"/>
  <c r="CR112" i="13"/>
  <c r="CQ112" i="13"/>
  <c r="CP112" i="13"/>
  <c r="CO112" i="13"/>
  <c r="CN112" i="13"/>
  <c r="CM112" i="13"/>
  <c r="CL112" i="13"/>
  <c r="CK112" i="13"/>
  <c r="CJ112" i="13"/>
  <c r="CI112" i="13"/>
  <c r="CH112" i="13"/>
  <c r="CG112" i="13"/>
  <c r="CF112" i="13"/>
  <c r="CE112" i="13"/>
  <c r="CD112" i="13"/>
  <c r="CC112" i="13"/>
  <c r="CB112" i="13"/>
  <c r="CA112" i="13"/>
  <c r="BZ112" i="13"/>
  <c r="BY112" i="13"/>
  <c r="BX112" i="13"/>
  <c r="BW112" i="13"/>
  <c r="BV112" i="13"/>
  <c r="BU112" i="13"/>
  <c r="BT112" i="13"/>
  <c r="BS112" i="13"/>
  <c r="BR112" i="13"/>
  <c r="BQ112" i="13"/>
  <c r="BP112" i="13"/>
  <c r="BO112" i="13"/>
  <c r="BN112" i="13"/>
  <c r="BM112" i="13"/>
  <c r="BL112" i="13"/>
  <c r="BK112" i="13"/>
  <c r="BJ112" i="13"/>
  <c r="BI112" i="13"/>
  <c r="BH112" i="13"/>
  <c r="BG112" i="13"/>
  <c r="BF112" i="13"/>
  <c r="BE112" i="13"/>
  <c r="BD112" i="13"/>
  <c r="BC112" i="13"/>
  <c r="BB112" i="13"/>
  <c r="BA112" i="13"/>
  <c r="AZ112" i="13"/>
  <c r="AY112" i="13"/>
  <c r="AX112" i="13"/>
  <c r="AW112" i="13"/>
  <c r="AV112" i="13"/>
  <c r="AU112" i="13"/>
  <c r="AT112" i="13"/>
  <c r="AS112" i="13"/>
  <c r="AR112" i="13"/>
  <c r="AQ112" i="13"/>
  <c r="AP112" i="13"/>
  <c r="AO112" i="13"/>
  <c r="AN112" i="13"/>
  <c r="AM112" i="13"/>
  <c r="AL112" i="13"/>
  <c r="AK112" i="13"/>
  <c r="AJ112" i="13"/>
  <c r="AJ131" i="13" s="1"/>
  <c r="AI112" i="13"/>
  <c r="AH112" i="13"/>
  <c r="AH131" i="13" s="1"/>
  <c r="AG112" i="13"/>
  <c r="AF112" i="13"/>
  <c r="AF131" i="13" s="1"/>
  <c r="AE112" i="13"/>
  <c r="AD112" i="13"/>
  <c r="AD131" i="13" s="1"/>
  <c r="AC112" i="13"/>
  <c r="AB112" i="13"/>
  <c r="AB131" i="13" s="1"/>
  <c r="AA112" i="13"/>
  <c r="Z112" i="13"/>
  <c r="Z131" i="13" s="1"/>
  <c r="Y112" i="13"/>
  <c r="Y131" i="13" s="1"/>
  <c r="X112" i="13"/>
  <c r="X131" i="13" s="1"/>
  <c r="W112" i="13"/>
  <c r="W131" i="13" s="1"/>
  <c r="V112" i="13"/>
  <c r="V131" i="13" s="1"/>
  <c r="U112" i="13"/>
  <c r="U131" i="13" s="1"/>
  <c r="T112" i="13"/>
  <c r="T131" i="13" s="1"/>
  <c r="S112" i="13"/>
  <c r="S131" i="13" s="1"/>
  <c r="R112" i="13"/>
  <c r="R131" i="13" s="1"/>
  <c r="Q112" i="13"/>
  <c r="Q131" i="13" s="1"/>
  <c r="P112" i="13"/>
  <c r="P131" i="13" s="1"/>
  <c r="O112" i="13"/>
  <c r="O131" i="13" s="1"/>
  <c r="N112" i="13"/>
  <c r="N131" i="13" s="1"/>
  <c r="M112" i="13"/>
  <c r="M131" i="13" s="1"/>
  <c r="FI111" i="13"/>
  <c r="FH111" i="13"/>
  <c r="FG111" i="13"/>
  <c r="FF111" i="13"/>
  <c r="FE111" i="13"/>
  <c r="FD111" i="13"/>
  <c r="FC111" i="13"/>
  <c r="FB111" i="13"/>
  <c r="FA111" i="13"/>
  <c r="EZ111" i="13"/>
  <c r="EY111" i="13"/>
  <c r="EX111" i="13"/>
  <c r="EW111" i="13"/>
  <c r="EV111" i="13"/>
  <c r="EU111" i="13"/>
  <c r="ET111" i="13"/>
  <c r="ES111" i="13"/>
  <c r="ER111" i="13"/>
  <c r="EQ111" i="13"/>
  <c r="EP111" i="13"/>
  <c r="EO111" i="13"/>
  <c r="EN111" i="13"/>
  <c r="EM111" i="13"/>
  <c r="EL111" i="13"/>
  <c r="EK111" i="13"/>
  <c r="EJ111" i="13"/>
  <c r="EI111" i="13"/>
  <c r="EH111" i="13"/>
  <c r="EG111" i="13"/>
  <c r="EF111" i="13"/>
  <c r="EE111" i="13"/>
  <c r="ED111" i="13"/>
  <c r="EC111" i="13"/>
  <c r="EB111" i="13"/>
  <c r="EA111" i="13"/>
  <c r="DZ111" i="13"/>
  <c r="DY111" i="13"/>
  <c r="DX111" i="13"/>
  <c r="DW111" i="13"/>
  <c r="DV111" i="13"/>
  <c r="DU111" i="13"/>
  <c r="DT111" i="13"/>
  <c r="DS111" i="13"/>
  <c r="DR111" i="13"/>
  <c r="DQ111" i="13"/>
  <c r="DP111" i="13"/>
  <c r="DO111" i="13"/>
  <c r="DN111" i="13"/>
  <c r="DM111" i="13"/>
  <c r="DL111" i="13"/>
  <c r="DK111" i="13"/>
  <c r="DJ111" i="13"/>
  <c r="DI111" i="13"/>
  <c r="DH111" i="13"/>
  <c r="DG111" i="13"/>
  <c r="DF111" i="13"/>
  <c r="DE111" i="13"/>
  <c r="DD111" i="13"/>
  <c r="DC111" i="13"/>
  <c r="DB111" i="13"/>
  <c r="DA111" i="13"/>
  <c r="CZ111" i="13"/>
  <c r="CY111" i="13"/>
  <c r="CX111" i="13"/>
  <c r="CW111" i="13"/>
  <c r="CV111" i="13"/>
  <c r="CU111" i="13"/>
  <c r="CT111" i="13"/>
  <c r="CS111" i="13"/>
  <c r="CR111" i="13"/>
  <c r="CQ111" i="13"/>
  <c r="CP111" i="13"/>
  <c r="CO111" i="13"/>
  <c r="CN111" i="13"/>
  <c r="CM111" i="13"/>
  <c r="CL111" i="13"/>
  <c r="CK111" i="13"/>
  <c r="CJ111" i="13"/>
  <c r="CI111" i="13"/>
  <c r="CH111" i="13"/>
  <c r="CG111" i="13"/>
  <c r="CF111" i="13"/>
  <c r="CE111" i="13"/>
  <c r="CD111" i="13"/>
  <c r="CC111" i="13"/>
  <c r="CB111" i="13"/>
  <c r="CA111" i="13"/>
  <c r="BZ111" i="13"/>
  <c r="BZ130" i="13" s="1"/>
  <c r="BY111" i="13"/>
  <c r="BX111" i="13"/>
  <c r="BX130" i="13" s="1"/>
  <c r="BW111" i="13"/>
  <c r="BV111" i="13"/>
  <c r="BV130" i="13" s="1"/>
  <c r="BU111" i="13"/>
  <c r="BT111" i="13"/>
  <c r="BT130" i="13" s="1"/>
  <c r="BS111" i="13"/>
  <c r="BR111" i="13"/>
  <c r="BR130" i="13" s="1"/>
  <c r="BQ111" i="13"/>
  <c r="BP111" i="13"/>
  <c r="BP130" i="13" s="1"/>
  <c r="BO111" i="13"/>
  <c r="BN111" i="13"/>
  <c r="BN130" i="13" s="1"/>
  <c r="BM111" i="13"/>
  <c r="BL111" i="13"/>
  <c r="BL130" i="13" s="1"/>
  <c r="BK111" i="13"/>
  <c r="BJ111" i="13"/>
  <c r="BJ130" i="13" s="1"/>
  <c r="BI111" i="13"/>
  <c r="BH111" i="13"/>
  <c r="BH130" i="13" s="1"/>
  <c r="BG111" i="13"/>
  <c r="BF111" i="13"/>
  <c r="BF130" i="13" s="1"/>
  <c r="BE111" i="13"/>
  <c r="BD111" i="13"/>
  <c r="BD130" i="13" s="1"/>
  <c r="BC111" i="13"/>
  <c r="BB111" i="13"/>
  <c r="BB130" i="13" s="1"/>
  <c r="BA111" i="13"/>
  <c r="AZ111" i="13"/>
  <c r="AZ130" i="13" s="1"/>
  <c r="AY111" i="13"/>
  <c r="AX111" i="13"/>
  <c r="AX130" i="13" s="1"/>
  <c r="AW111" i="13"/>
  <c r="AV111" i="13"/>
  <c r="AV130" i="13" s="1"/>
  <c r="AU111" i="13"/>
  <c r="AT111" i="13"/>
  <c r="AT130" i="13" s="1"/>
  <c r="AS111" i="13"/>
  <c r="AR111" i="13"/>
  <c r="AR130" i="13" s="1"/>
  <c r="AQ111" i="13"/>
  <c r="AP111" i="13"/>
  <c r="AP130" i="13" s="1"/>
  <c r="AO111" i="13"/>
  <c r="AN111" i="13"/>
  <c r="AN130" i="13" s="1"/>
  <c r="AM111" i="13"/>
  <c r="AL111" i="13"/>
  <c r="AL130" i="13" s="1"/>
  <c r="AK111" i="13"/>
  <c r="AJ111" i="13"/>
  <c r="AJ130" i="13" s="1"/>
  <c r="AI111" i="13"/>
  <c r="AH111" i="13"/>
  <c r="AH130" i="13" s="1"/>
  <c r="AG111" i="13"/>
  <c r="AF111" i="13"/>
  <c r="AF130" i="13" s="1"/>
  <c r="AE111" i="13"/>
  <c r="AD111" i="13"/>
  <c r="AD130" i="13" s="1"/>
  <c r="AC111" i="13"/>
  <c r="AB111" i="13"/>
  <c r="AB130" i="13" s="1"/>
  <c r="AA111" i="13"/>
  <c r="FJ130" i="13" s="1"/>
  <c r="Z111" i="13"/>
  <c r="Z130" i="13" s="1"/>
  <c r="Y111" i="13"/>
  <c r="Y130" i="13" s="1"/>
  <c r="X111" i="13"/>
  <c r="X130" i="13" s="1"/>
  <c r="W111" i="13"/>
  <c r="W130" i="13" s="1"/>
  <c r="V111" i="13"/>
  <c r="V130" i="13" s="1"/>
  <c r="U111" i="13"/>
  <c r="U130" i="13" s="1"/>
  <c r="T111" i="13"/>
  <c r="T130" i="13" s="1"/>
  <c r="S111" i="13"/>
  <c r="S130" i="13" s="1"/>
  <c r="R111" i="13"/>
  <c r="R130" i="13" s="1"/>
  <c r="Q111" i="13"/>
  <c r="Q130" i="13" s="1"/>
  <c r="P111" i="13"/>
  <c r="P130" i="13" s="1"/>
  <c r="O111" i="13"/>
  <c r="O130" i="13" s="1"/>
  <c r="N111" i="13"/>
  <c r="N130" i="13" s="1"/>
  <c r="M111" i="13"/>
  <c r="M130" i="13" s="1"/>
  <c r="FI110" i="13"/>
  <c r="FH110" i="13"/>
  <c r="FG110" i="13"/>
  <c r="FF110" i="13"/>
  <c r="FE110" i="13"/>
  <c r="FD110" i="13"/>
  <c r="FC110" i="13"/>
  <c r="FB110" i="13"/>
  <c r="FA110" i="13"/>
  <c r="EZ110" i="13"/>
  <c r="EY110" i="13"/>
  <c r="EX110" i="13"/>
  <c r="EW110" i="13"/>
  <c r="EV110" i="13"/>
  <c r="EU110" i="13"/>
  <c r="ET110" i="13"/>
  <c r="ES110" i="13"/>
  <c r="ER110" i="13"/>
  <c r="EQ110" i="13"/>
  <c r="EP110" i="13"/>
  <c r="EO110" i="13"/>
  <c r="EN110" i="13"/>
  <c r="EM110" i="13"/>
  <c r="EL110" i="13"/>
  <c r="EK110" i="13"/>
  <c r="EJ110" i="13"/>
  <c r="EI110" i="13"/>
  <c r="EH110" i="13"/>
  <c r="EG110" i="13"/>
  <c r="EF110" i="13"/>
  <c r="EE110" i="13"/>
  <c r="ED110" i="13"/>
  <c r="EC110" i="13"/>
  <c r="EB110" i="13"/>
  <c r="EA110" i="13"/>
  <c r="DZ110" i="13"/>
  <c r="DY110" i="13"/>
  <c r="DX110" i="13"/>
  <c r="DW110" i="13"/>
  <c r="DV110" i="13"/>
  <c r="DU110" i="13"/>
  <c r="DT110" i="13"/>
  <c r="DS110" i="13"/>
  <c r="DR110" i="13"/>
  <c r="DQ110" i="13"/>
  <c r="DP110" i="13"/>
  <c r="DP129" i="13" s="1"/>
  <c r="DO110" i="13"/>
  <c r="DN110" i="13"/>
  <c r="DN129" i="13" s="1"/>
  <c r="DM110" i="13"/>
  <c r="DL110" i="13"/>
  <c r="DL129" i="13" s="1"/>
  <c r="DK110" i="13"/>
  <c r="DJ110" i="13"/>
  <c r="DJ129" i="13" s="1"/>
  <c r="DI110" i="13"/>
  <c r="DH110" i="13"/>
  <c r="DH129" i="13" s="1"/>
  <c r="DG110" i="13"/>
  <c r="DF110" i="13"/>
  <c r="DF129" i="13" s="1"/>
  <c r="DE110" i="13"/>
  <c r="DD110" i="13"/>
  <c r="DD129" i="13" s="1"/>
  <c r="DC110" i="13"/>
  <c r="DB110" i="13"/>
  <c r="DB129" i="13" s="1"/>
  <c r="DA110" i="13"/>
  <c r="CZ110" i="13"/>
  <c r="CZ129" i="13" s="1"/>
  <c r="CY110" i="13"/>
  <c r="CX110" i="13"/>
  <c r="CX129" i="13" s="1"/>
  <c r="CW110" i="13"/>
  <c r="CV110" i="13"/>
  <c r="CV129" i="13" s="1"/>
  <c r="CU110" i="13"/>
  <c r="CT110" i="13"/>
  <c r="CT129" i="13" s="1"/>
  <c r="CS110" i="13"/>
  <c r="CR110" i="13"/>
  <c r="CR129" i="13" s="1"/>
  <c r="CQ110" i="13"/>
  <c r="CP110" i="13"/>
  <c r="CP129" i="13" s="1"/>
  <c r="CO110" i="13"/>
  <c r="CN110" i="13"/>
  <c r="CN129" i="13" s="1"/>
  <c r="CM110" i="13"/>
  <c r="CL110" i="13"/>
  <c r="CL129" i="13" s="1"/>
  <c r="CK110" i="13"/>
  <c r="CJ110" i="13"/>
  <c r="CJ129" i="13" s="1"/>
  <c r="CI110" i="13"/>
  <c r="CH110" i="13"/>
  <c r="CH129" i="13" s="1"/>
  <c r="CG110" i="13"/>
  <c r="CF110" i="13"/>
  <c r="CF129" i="13" s="1"/>
  <c r="CE110" i="13"/>
  <c r="CD110" i="13"/>
  <c r="CD129" i="13" s="1"/>
  <c r="CC110" i="13"/>
  <c r="CB110" i="13"/>
  <c r="CB129" i="13" s="1"/>
  <c r="CA110" i="13"/>
  <c r="BZ110" i="13"/>
  <c r="BZ129" i="13" s="1"/>
  <c r="BY110" i="13"/>
  <c r="BX110" i="13"/>
  <c r="BX129" i="13" s="1"/>
  <c r="BW110" i="13"/>
  <c r="BV110" i="13"/>
  <c r="BV129" i="13" s="1"/>
  <c r="BU110" i="13"/>
  <c r="BT110" i="13"/>
  <c r="BT129" i="13" s="1"/>
  <c r="BS110" i="13"/>
  <c r="BR110" i="13"/>
  <c r="BR129" i="13" s="1"/>
  <c r="BQ110" i="13"/>
  <c r="BP110" i="13"/>
  <c r="BP129" i="13" s="1"/>
  <c r="BO110" i="13"/>
  <c r="BN110" i="13"/>
  <c r="BN129" i="13" s="1"/>
  <c r="BM110" i="13"/>
  <c r="BL110" i="13"/>
  <c r="BL129" i="13" s="1"/>
  <c r="BK110" i="13"/>
  <c r="BJ110" i="13"/>
  <c r="BJ129" i="13" s="1"/>
  <c r="BI110" i="13"/>
  <c r="BH110" i="13"/>
  <c r="BH129" i="13" s="1"/>
  <c r="BG110" i="13"/>
  <c r="BF110" i="13"/>
  <c r="BF129" i="13" s="1"/>
  <c r="BE110" i="13"/>
  <c r="BD110" i="13"/>
  <c r="BD129" i="13" s="1"/>
  <c r="BC110" i="13"/>
  <c r="BB110" i="13"/>
  <c r="BB129" i="13" s="1"/>
  <c r="BA110" i="13"/>
  <c r="AZ110" i="13"/>
  <c r="AZ129" i="13" s="1"/>
  <c r="AY110" i="13"/>
  <c r="AX110" i="13"/>
  <c r="AX129" i="13" s="1"/>
  <c r="AW110" i="13"/>
  <c r="AV110" i="13"/>
  <c r="AV129" i="13" s="1"/>
  <c r="AU110" i="13"/>
  <c r="AT110" i="13"/>
  <c r="AT129" i="13" s="1"/>
  <c r="AS110" i="13"/>
  <c r="AR110" i="13"/>
  <c r="AR129" i="13" s="1"/>
  <c r="AQ110" i="13"/>
  <c r="AP110" i="13"/>
  <c r="AP129" i="13" s="1"/>
  <c r="AO110" i="13"/>
  <c r="AN110" i="13"/>
  <c r="AN129" i="13" s="1"/>
  <c r="AM110" i="13"/>
  <c r="AL110" i="13"/>
  <c r="AL129" i="13" s="1"/>
  <c r="AK110" i="13"/>
  <c r="AJ110" i="13"/>
  <c r="AJ129" i="13" s="1"/>
  <c r="AI110" i="13"/>
  <c r="AH110" i="13"/>
  <c r="AH129" i="13" s="1"/>
  <c r="AG110" i="13"/>
  <c r="AF110" i="13"/>
  <c r="AF129" i="13" s="1"/>
  <c r="AE110" i="13"/>
  <c r="AD110" i="13"/>
  <c r="AD129" i="13" s="1"/>
  <c r="AC110" i="13"/>
  <c r="AB110" i="13"/>
  <c r="AB129" i="13" s="1"/>
  <c r="AA110" i="13"/>
  <c r="Z110" i="13"/>
  <c r="Z129" i="13" s="1"/>
  <c r="Y110" i="13"/>
  <c r="Y129" i="13" s="1"/>
  <c r="X110" i="13"/>
  <c r="X129" i="13" s="1"/>
  <c r="W110" i="13"/>
  <c r="W129" i="13" s="1"/>
  <c r="V110" i="13"/>
  <c r="V129" i="13" s="1"/>
  <c r="U110" i="13"/>
  <c r="U129" i="13" s="1"/>
  <c r="T110" i="13"/>
  <c r="T129" i="13" s="1"/>
  <c r="S110" i="13"/>
  <c r="S129" i="13" s="1"/>
  <c r="R110" i="13"/>
  <c r="R129" i="13" s="1"/>
  <c r="Q110" i="13"/>
  <c r="Q129" i="13" s="1"/>
  <c r="P110" i="13"/>
  <c r="P129" i="13" s="1"/>
  <c r="O110" i="13"/>
  <c r="O129" i="13" s="1"/>
  <c r="N110" i="13"/>
  <c r="N129" i="13" s="1"/>
  <c r="M110" i="13"/>
  <c r="M129" i="13" s="1"/>
  <c r="FJ128" i="13"/>
  <c r="FI109" i="13"/>
  <c r="FH109" i="13"/>
  <c r="FH128" i="13" s="1"/>
  <c r="FG109" i="13"/>
  <c r="FF109" i="13"/>
  <c r="FF128" i="13" s="1"/>
  <c r="FE109" i="13"/>
  <c r="FD109" i="13"/>
  <c r="FD128" i="13" s="1"/>
  <c r="FC109" i="13"/>
  <c r="FB109" i="13"/>
  <c r="FB128" i="13" s="1"/>
  <c r="FA109" i="13"/>
  <c r="EZ109" i="13"/>
  <c r="EZ128" i="13" s="1"/>
  <c r="EY109" i="13"/>
  <c r="EX109" i="13"/>
  <c r="EX128" i="13" s="1"/>
  <c r="EW109" i="13"/>
  <c r="EV109" i="13"/>
  <c r="EV128" i="13" s="1"/>
  <c r="EU109" i="13"/>
  <c r="ET109" i="13"/>
  <c r="ET128" i="13" s="1"/>
  <c r="ES109" i="13"/>
  <c r="ER109" i="13"/>
  <c r="ER128" i="13" s="1"/>
  <c r="EQ109" i="13"/>
  <c r="EP109" i="13"/>
  <c r="EP128" i="13" s="1"/>
  <c r="EO109" i="13"/>
  <c r="EN109" i="13"/>
  <c r="EN128" i="13" s="1"/>
  <c r="EM109" i="13"/>
  <c r="EL109" i="13"/>
  <c r="EL128" i="13" s="1"/>
  <c r="EK109" i="13"/>
  <c r="EJ109" i="13"/>
  <c r="EJ128" i="13" s="1"/>
  <c r="EI109" i="13"/>
  <c r="EH109" i="13"/>
  <c r="EH128" i="13" s="1"/>
  <c r="EG109" i="13"/>
  <c r="EF109" i="13"/>
  <c r="EF128" i="13" s="1"/>
  <c r="EE109" i="13"/>
  <c r="ED109" i="13"/>
  <c r="ED128" i="13" s="1"/>
  <c r="EC109" i="13"/>
  <c r="EB109" i="13"/>
  <c r="EB128" i="13" s="1"/>
  <c r="EA109" i="13"/>
  <c r="DZ109" i="13"/>
  <c r="DZ128" i="13" s="1"/>
  <c r="DY109" i="13"/>
  <c r="DX109" i="13"/>
  <c r="DX128" i="13" s="1"/>
  <c r="DW109" i="13"/>
  <c r="DV109" i="13"/>
  <c r="DV128" i="13" s="1"/>
  <c r="DU109" i="13"/>
  <c r="DT109" i="13"/>
  <c r="DT128" i="13" s="1"/>
  <c r="DS109" i="13"/>
  <c r="DR109" i="13"/>
  <c r="DR128" i="13" s="1"/>
  <c r="DQ109" i="13"/>
  <c r="DP109" i="13"/>
  <c r="DP128" i="13" s="1"/>
  <c r="DO109" i="13"/>
  <c r="DN109" i="13"/>
  <c r="DN128" i="13" s="1"/>
  <c r="DM109" i="13"/>
  <c r="DL109" i="13"/>
  <c r="DL128" i="13" s="1"/>
  <c r="DK109" i="13"/>
  <c r="DJ109" i="13"/>
  <c r="DJ128" i="13" s="1"/>
  <c r="DI109" i="13"/>
  <c r="DH109" i="13"/>
  <c r="DH128" i="13" s="1"/>
  <c r="DG109" i="13"/>
  <c r="DF109" i="13"/>
  <c r="DF128" i="13" s="1"/>
  <c r="DE109" i="13"/>
  <c r="DD109" i="13"/>
  <c r="DD128" i="13" s="1"/>
  <c r="DC109" i="13"/>
  <c r="DB109" i="13"/>
  <c r="DB128" i="13" s="1"/>
  <c r="DA109" i="13"/>
  <c r="CZ109" i="13"/>
  <c r="CZ128" i="13" s="1"/>
  <c r="CY109" i="13"/>
  <c r="CX109" i="13"/>
  <c r="CX128" i="13" s="1"/>
  <c r="CW109" i="13"/>
  <c r="CV109" i="13"/>
  <c r="CV128" i="13" s="1"/>
  <c r="CU109" i="13"/>
  <c r="CT109" i="13"/>
  <c r="CT128" i="13" s="1"/>
  <c r="CS109" i="13"/>
  <c r="CR109" i="13"/>
  <c r="CR128" i="13" s="1"/>
  <c r="CQ109" i="13"/>
  <c r="CP109" i="13"/>
  <c r="CP128" i="13" s="1"/>
  <c r="CO109" i="13"/>
  <c r="CN109" i="13"/>
  <c r="CN128" i="13" s="1"/>
  <c r="CM109" i="13"/>
  <c r="CL109" i="13"/>
  <c r="CL128" i="13" s="1"/>
  <c r="CK109" i="13"/>
  <c r="CJ109" i="13"/>
  <c r="CJ128" i="13" s="1"/>
  <c r="CI109" i="13"/>
  <c r="CH109" i="13"/>
  <c r="CH128" i="13" s="1"/>
  <c r="CG109" i="13"/>
  <c r="CF109" i="13"/>
  <c r="CF128" i="13" s="1"/>
  <c r="CE109" i="13"/>
  <c r="CD109" i="13"/>
  <c r="CD128" i="13" s="1"/>
  <c r="CC109" i="13"/>
  <c r="CB109" i="13"/>
  <c r="CB128" i="13" s="1"/>
  <c r="CA109" i="13"/>
  <c r="BZ109" i="13"/>
  <c r="BZ128" i="13" s="1"/>
  <c r="BY109" i="13"/>
  <c r="BX109" i="13"/>
  <c r="BX128" i="13" s="1"/>
  <c r="BW109" i="13"/>
  <c r="BV109" i="13"/>
  <c r="BV128" i="13" s="1"/>
  <c r="BU109" i="13"/>
  <c r="BT109" i="13"/>
  <c r="BT128" i="13" s="1"/>
  <c r="BS109" i="13"/>
  <c r="BR109" i="13"/>
  <c r="BR128" i="13" s="1"/>
  <c r="BQ109" i="13"/>
  <c r="BP109" i="13"/>
  <c r="BP128" i="13" s="1"/>
  <c r="BO109" i="13"/>
  <c r="BN109" i="13"/>
  <c r="BN128" i="13" s="1"/>
  <c r="BM109" i="13"/>
  <c r="BL109" i="13"/>
  <c r="BL128" i="13" s="1"/>
  <c r="BK109" i="13"/>
  <c r="BJ109" i="13"/>
  <c r="BJ128" i="13" s="1"/>
  <c r="BI109" i="13"/>
  <c r="BH109" i="13"/>
  <c r="BH128" i="13" s="1"/>
  <c r="BG109" i="13"/>
  <c r="BF109" i="13"/>
  <c r="BF128" i="13" s="1"/>
  <c r="BE109" i="13"/>
  <c r="BD109" i="13"/>
  <c r="BD128" i="13" s="1"/>
  <c r="BC109" i="13"/>
  <c r="BB109" i="13"/>
  <c r="BB128" i="13" s="1"/>
  <c r="BA109" i="13"/>
  <c r="AZ109" i="13"/>
  <c r="AZ128" i="13" s="1"/>
  <c r="AY109" i="13"/>
  <c r="AX109" i="13"/>
  <c r="AX128" i="13" s="1"/>
  <c r="AW109" i="13"/>
  <c r="AV109" i="13"/>
  <c r="AV128" i="13" s="1"/>
  <c r="AU109" i="13"/>
  <c r="AT109" i="13"/>
  <c r="AT128" i="13" s="1"/>
  <c r="AS109" i="13"/>
  <c r="AR109" i="13"/>
  <c r="AR128" i="13" s="1"/>
  <c r="AQ109" i="13"/>
  <c r="AP109" i="13"/>
  <c r="AP128" i="13" s="1"/>
  <c r="AO109" i="13"/>
  <c r="AN109" i="13"/>
  <c r="AN128" i="13" s="1"/>
  <c r="AM109" i="13"/>
  <c r="AL109" i="13"/>
  <c r="AL128" i="13" s="1"/>
  <c r="AK109" i="13"/>
  <c r="AJ109" i="13"/>
  <c r="AJ128" i="13" s="1"/>
  <c r="AI109" i="13"/>
  <c r="AH109" i="13"/>
  <c r="AH128" i="13" s="1"/>
  <c r="AG109" i="13"/>
  <c r="AF109" i="13"/>
  <c r="AF128" i="13" s="1"/>
  <c r="AE109" i="13"/>
  <c r="AD109" i="13"/>
  <c r="AD128" i="13" s="1"/>
  <c r="AC109" i="13"/>
  <c r="AB109" i="13"/>
  <c r="AB128" i="13" s="1"/>
  <c r="AA109" i="13"/>
  <c r="Z109" i="13"/>
  <c r="Z128" i="13" s="1"/>
  <c r="Y109" i="13"/>
  <c r="Y128" i="13" s="1"/>
  <c r="X109" i="13"/>
  <c r="X128" i="13" s="1"/>
  <c r="W109" i="13"/>
  <c r="W128" i="13" s="1"/>
  <c r="V109" i="13"/>
  <c r="V128" i="13" s="1"/>
  <c r="U109" i="13"/>
  <c r="U128" i="13" s="1"/>
  <c r="T109" i="13"/>
  <c r="T128" i="13" s="1"/>
  <c r="S109" i="13"/>
  <c r="S128" i="13" s="1"/>
  <c r="R109" i="13"/>
  <c r="R128" i="13" s="1"/>
  <c r="Q109" i="13"/>
  <c r="Q128" i="13" s="1"/>
  <c r="P109" i="13"/>
  <c r="P128" i="13" s="1"/>
  <c r="O109" i="13"/>
  <c r="O128" i="13" s="1"/>
  <c r="N109" i="13"/>
  <c r="N128" i="13" s="1"/>
  <c r="M109" i="13"/>
  <c r="M128" i="13" s="1"/>
  <c r="FJ126" i="13"/>
  <c r="FI107" i="13"/>
  <c r="FH107" i="13"/>
  <c r="FH126" i="13" s="1"/>
  <c r="FG107" i="13"/>
  <c r="FF107" i="13"/>
  <c r="FF126" i="13" s="1"/>
  <c r="FE107" i="13"/>
  <c r="FD107" i="13"/>
  <c r="FD126" i="13" s="1"/>
  <c r="FC107" i="13"/>
  <c r="FB107" i="13"/>
  <c r="FB126" i="13" s="1"/>
  <c r="FA107" i="13"/>
  <c r="EZ107" i="13"/>
  <c r="EZ126" i="13" s="1"/>
  <c r="EY107" i="13"/>
  <c r="EX107" i="13"/>
  <c r="EX126" i="13" s="1"/>
  <c r="EW107" i="13"/>
  <c r="EV107" i="13"/>
  <c r="EV126" i="13" s="1"/>
  <c r="EU107" i="13"/>
  <c r="ET107" i="13"/>
  <c r="ET126" i="13" s="1"/>
  <c r="ES107" i="13"/>
  <c r="ER107" i="13"/>
  <c r="ER126" i="13" s="1"/>
  <c r="EQ107" i="13"/>
  <c r="EP107" i="13"/>
  <c r="EP126" i="13" s="1"/>
  <c r="EO107" i="13"/>
  <c r="EN107" i="13"/>
  <c r="EN126" i="13" s="1"/>
  <c r="EM107" i="13"/>
  <c r="EL107" i="13"/>
  <c r="EL126" i="13" s="1"/>
  <c r="EK107" i="13"/>
  <c r="EJ107" i="13"/>
  <c r="EJ126" i="13" s="1"/>
  <c r="EI107" i="13"/>
  <c r="EH107" i="13"/>
  <c r="EH126" i="13" s="1"/>
  <c r="EG107" i="13"/>
  <c r="EF107" i="13"/>
  <c r="EF126" i="13" s="1"/>
  <c r="EE107" i="13"/>
  <c r="ED107" i="13"/>
  <c r="ED126" i="13" s="1"/>
  <c r="EC107" i="13"/>
  <c r="EB107" i="13"/>
  <c r="EB126" i="13" s="1"/>
  <c r="EA107" i="13"/>
  <c r="DZ107" i="13"/>
  <c r="DZ126" i="13" s="1"/>
  <c r="DY107" i="13"/>
  <c r="DX107" i="13"/>
  <c r="DX126" i="13" s="1"/>
  <c r="DW107" i="13"/>
  <c r="DV107" i="13"/>
  <c r="DV126" i="13" s="1"/>
  <c r="DU107" i="13"/>
  <c r="DT107" i="13"/>
  <c r="DT126" i="13" s="1"/>
  <c r="DS107" i="13"/>
  <c r="DR107" i="13"/>
  <c r="DR126" i="13" s="1"/>
  <c r="DQ107" i="13"/>
  <c r="DP107" i="13"/>
  <c r="DP126" i="13" s="1"/>
  <c r="DO107" i="13"/>
  <c r="DN107" i="13"/>
  <c r="DN126" i="13" s="1"/>
  <c r="DM107" i="13"/>
  <c r="DL107" i="13"/>
  <c r="DL126" i="13" s="1"/>
  <c r="DK107" i="13"/>
  <c r="DJ107" i="13"/>
  <c r="DJ126" i="13" s="1"/>
  <c r="DI107" i="13"/>
  <c r="DH107" i="13"/>
  <c r="DH126" i="13" s="1"/>
  <c r="DG107" i="13"/>
  <c r="DF107" i="13"/>
  <c r="DF126" i="13" s="1"/>
  <c r="DE107" i="13"/>
  <c r="DD107" i="13"/>
  <c r="DD126" i="13" s="1"/>
  <c r="DC107" i="13"/>
  <c r="DB107" i="13"/>
  <c r="DB126" i="13" s="1"/>
  <c r="DA107" i="13"/>
  <c r="CZ107" i="13"/>
  <c r="CZ126" i="13" s="1"/>
  <c r="CY107" i="13"/>
  <c r="CX107" i="13"/>
  <c r="CX126" i="13" s="1"/>
  <c r="CW107" i="13"/>
  <c r="CV107" i="13"/>
  <c r="CV126" i="13" s="1"/>
  <c r="CU107" i="13"/>
  <c r="CT107" i="13"/>
  <c r="CT126" i="13" s="1"/>
  <c r="CS107" i="13"/>
  <c r="CR107" i="13"/>
  <c r="CR126" i="13" s="1"/>
  <c r="CQ107" i="13"/>
  <c r="CP107" i="13"/>
  <c r="CP126" i="13" s="1"/>
  <c r="CO107" i="13"/>
  <c r="CN107" i="13"/>
  <c r="CN126" i="13" s="1"/>
  <c r="CM107" i="13"/>
  <c r="CL107" i="13"/>
  <c r="CL126" i="13" s="1"/>
  <c r="CK107" i="13"/>
  <c r="CJ107" i="13"/>
  <c r="CJ126" i="13" s="1"/>
  <c r="CI107" i="13"/>
  <c r="CH107" i="13"/>
  <c r="CH126" i="13" s="1"/>
  <c r="CG107" i="13"/>
  <c r="CF107" i="13"/>
  <c r="CF126" i="13" s="1"/>
  <c r="CE107" i="13"/>
  <c r="CD107" i="13"/>
  <c r="CD126" i="13" s="1"/>
  <c r="CC107" i="13"/>
  <c r="CB107" i="13"/>
  <c r="CB126" i="13" s="1"/>
  <c r="CA107" i="13"/>
  <c r="BZ107" i="13"/>
  <c r="BZ126" i="13" s="1"/>
  <c r="BY107" i="13"/>
  <c r="BX107" i="13"/>
  <c r="BX126" i="13" s="1"/>
  <c r="BW107" i="13"/>
  <c r="BV107" i="13"/>
  <c r="BV126" i="13" s="1"/>
  <c r="BU107" i="13"/>
  <c r="BT107" i="13"/>
  <c r="BT126" i="13" s="1"/>
  <c r="BS107" i="13"/>
  <c r="BR107" i="13"/>
  <c r="BR126" i="13" s="1"/>
  <c r="BQ107" i="13"/>
  <c r="BP107" i="13"/>
  <c r="BP126" i="13" s="1"/>
  <c r="BO107" i="13"/>
  <c r="BN107" i="13"/>
  <c r="BN126" i="13" s="1"/>
  <c r="BM107" i="13"/>
  <c r="BL107" i="13"/>
  <c r="BL126" i="13" s="1"/>
  <c r="BK107" i="13"/>
  <c r="BJ107" i="13"/>
  <c r="BJ126" i="13" s="1"/>
  <c r="BI107" i="13"/>
  <c r="BH107" i="13"/>
  <c r="BH126" i="13" s="1"/>
  <c r="BG107" i="13"/>
  <c r="BF107" i="13"/>
  <c r="BF126" i="13" s="1"/>
  <c r="BE107" i="13"/>
  <c r="BD107" i="13"/>
  <c r="BD126" i="13" s="1"/>
  <c r="BC107" i="13"/>
  <c r="BB107" i="13"/>
  <c r="BB126" i="13" s="1"/>
  <c r="BA107" i="13"/>
  <c r="AZ107" i="13"/>
  <c r="AZ126" i="13" s="1"/>
  <c r="AY107" i="13"/>
  <c r="AX107" i="13"/>
  <c r="AX126" i="13" s="1"/>
  <c r="AW107" i="13"/>
  <c r="AV107" i="13"/>
  <c r="AV126" i="13" s="1"/>
  <c r="AU107" i="13"/>
  <c r="AT107" i="13"/>
  <c r="AT126" i="13" s="1"/>
  <c r="AS107" i="13"/>
  <c r="AR107" i="13"/>
  <c r="AR126" i="13" s="1"/>
  <c r="AQ107" i="13"/>
  <c r="AP107" i="13"/>
  <c r="AP126" i="13" s="1"/>
  <c r="AO107" i="13"/>
  <c r="AN107" i="13"/>
  <c r="AN126" i="13" s="1"/>
  <c r="AM107" i="13"/>
  <c r="AL107" i="13"/>
  <c r="AL126" i="13" s="1"/>
  <c r="AK107" i="13"/>
  <c r="AJ107" i="13"/>
  <c r="AJ126" i="13" s="1"/>
  <c r="AI107" i="13"/>
  <c r="AH107" i="13"/>
  <c r="AH126" i="13" s="1"/>
  <c r="AG107" i="13"/>
  <c r="AF107" i="13"/>
  <c r="AF126" i="13" s="1"/>
  <c r="AE107" i="13"/>
  <c r="AD107" i="13"/>
  <c r="AD126" i="13" s="1"/>
  <c r="AC107" i="13"/>
  <c r="AB107" i="13"/>
  <c r="AB126" i="13" s="1"/>
  <c r="AA107" i="13"/>
  <c r="Z107" i="13"/>
  <c r="Z126" i="13" s="1"/>
  <c r="Y107" i="13"/>
  <c r="Y126" i="13" s="1"/>
  <c r="X107" i="13"/>
  <c r="X126" i="13" s="1"/>
  <c r="W107" i="13"/>
  <c r="W126" i="13" s="1"/>
  <c r="V107" i="13"/>
  <c r="V126" i="13" s="1"/>
  <c r="U107" i="13"/>
  <c r="U126" i="13" s="1"/>
  <c r="T107" i="13"/>
  <c r="T126" i="13" s="1"/>
  <c r="S107" i="13"/>
  <c r="S126" i="13" s="1"/>
  <c r="R107" i="13"/>
  <c r="R126" i="13" s="1"/>
  <c r="Q107" i="13"/>
  <c r="Q126" i="13" s="1"/>
  <c r="P107" i="13"/>
  <c r="P126" i="13" s="1"/>
  <c r="O107" i="13"/>
  <c r="O126" i="13" s="1"/>
  <c r="N107" i="13"/>
  <c r="N126" i="13" s="1"/>
  <c r="M107" i="13"/>
  <c r="M126" i="13" s="1"/>
  <c r="FA97" i="13"/>
  <c r="FL118" i="13" s="1"/>
  <c r="EZ97" i="13"/>
  <c r="EY97" i="13"/>
  <c r="FJ118" i="13" s="1"/>
  <c r="EX97" i="13"/>
  <c r="EW97" i="13"/>
  <c r="FH118" i="13" s="1"/>
  <c r="EV97" i="13"/>
  <c r="EU97" i="13"/>
  <c r="FF118" i="13" s="1"/>
  <c r="ET97" i="13"/>
  <c r="ES97" i="13"/>
  <c r="FD118" i="13" s="1"/>
  <c r="ER97" i="13"/>
  <c r="EQ97" i="13"/>
  <c r="EP97" i="13"/>
  <c r="EO97" i="13"/>
  <c r="EZ118" i="13" s="1"/>
  <c r="EN97" i="13"/>
  <c r="EM97" i="13"/>
  <c r="EX118" i="13" s="1"/>
  <c r="EL97" i="13"/>
  <c r="EK97" i="13"/>
  <c r="EV118" i="13" s="1"/>
  <c r="EJ97" i="13"/>
  <c r="EI97" i="13"/>
  <c r="ET118" i="13" s="1"/>
  <c r="EH97" i="13"/>
  <c r="EG97" i="13"/>
  <c r="ER118" i="13" s="1"/>
  <c r="EF97" i="13"/>
  <c r="EE97" i="13"/>
  <c r="EP118" i="13" s="1"/>
  <c r="ED97" i="13"/>
  <c r="EC97" i="13"/>
  <c r="EN118" i="13" s="1"/>
  <c r="EB97" i="13"/>
  <c r="EA97" i="13"/>
  <c r="EL118" i="13" s="1"/>
  <c r="DZ97" i="13"/>
  <c r="DY97" i="13"/>
  <c r="EJ118" i="13" s="1"/>
  <c r="DX97" i="13"/>
  <c r="DW97" i="13"/>
  <c r="EH118" i="13" s="1"/>
  <c r="DV97" i="13"/>
  <c r="DU97" i="13"/>
  <c r="EF118" i="13" s="1"/>
  <c r="DT97" i="13"/>
  <c r="DS97" i="13"/>
  <c r="ED118" i="13" s="1"/>
  <c r="DR97" i="13"/>
  <c r="DQ97" i="13"/>
  <c r="EB118" i="13" s="1"/>
  <c r="DP97" i="13"/>
  <c r="DO97" i="13"/>
  <c r="DZ118" i="13" s="1"/>
  <c r="DN97" i="13"/>
  <c r="DM97" i="13"/>
  <c r="DX118" i="13" s="1"/>
  <c r="DL97" i="13"/>
  <c r="DK97" i="13"/>
  <c r="DV118" i="13" s="1"/>
  <c r="DJ97" i="13"/>
  <c r="DI97" i="13"/>
  <c r="DT118" i="13" s="1"/>
  <c r="DH97" i="13"/>
  <c r="DG97" i="13"/>
  <c r="DR118" i="13" s="1"/>
  <c r="DF97" i="13"/>
  <c r="DE97" i="13"/>
  <c r="DP118" i="13" s="1"/>
  <c r="DD97" i="13"/>
  <c r="DC97" i="13"/>
  <c r="DN118" i="13" s="1"/>
  <c r="DB97" i="13"/>
  <c r="DA97" i="13"/>
  <c r="DL118" i="13" s="1"/>
  <c r="CZ97" i="13"/>
  <c r="CY97" i="13"/>
  <c r="DJ118" i="13" s="1"/>
  <c r="CX97" i="13"/>
  <c r="CW97" i="13"/>
  <c r="DH118" i="13" s="1"/>
  <c r="CV97" i="13"/>
  <c r="CU97" i="13"/>
  <c r="DF118" i="13" s="1"/>
  <c r="CT97" i="13"/>
  <c r="CS97" i="13"/>
  <c r="DD118" i="13" s="1"/>
  <c r="CR97" i="13"/>
  <c r="CQ97" i="13"/>
  <c r="DB118" i="13" s="1"/>
  <c r="CP97" i="13"/>
  <c r="CO97" i="13"/>
  <c r="CZ118" i="13" s="1"/>
  <c r="CN97" i="13"/>
  <c r="CM97" i="13"/>
  <c r="CX118" i="13" s="1"/>
  <c r="CL97" i="13"/>
  <c r="CK97" i="13"/>
  <c r="CV118" i="13" s="1"/>
  <c r="CJ97" i="13"/>
  <c r="CI97" i="13"/>
  <c r="CT118" i="13" s="1"/>
  <c r="CH97" i="13"/>
  <c r="CG97" i="13"/>
  <c r="CR118" i="13" s="1"/>
  <c r="CF97" i="13"/>
  <c r="CE97" i="13"/>
  <c r="CP118" i="13" s="1"/>
  <c r="CD97" i="13"/>
  <c r="CC97" i="13"/>
  <c r="CN118" i="13" s="1"/>
  <c r="CB97" i="13"/>
  <c r="CA97" i="13"/>
  <c r="BZ97" i="13"/>
  <c r="BY97" i="13"/>
  <c r="CJ118" i="13" s="1"/>
  <c r="BX97" i="13"/>
  <c r="BW97" i="13"/>
  <c r="BV97" i="13"/>
  <c r="BU97" i="13"/>
  <c r="CF118" i="13" s="1"/>
  <c r="BT97" i="13"/>
  <c r="BS97" i="13"/>
  <c r="BR97" i="13"/>
  <c r="BQ97" i="13"/>
  <c r="CB118" i="13" s="1"/>
  <c r="BP97" i="13"/>
  <c r="BO97" i="13"/>
  <c r="BN97" i="13"/>
  <c r="BM97" i="13"/>
  <c r="BX118" i="13" s="1"/>
  <c r="BL97" i="13"/>
  <c r="BK97" i="13"/>
  <c r="BJ97" i="13"/>
  <c r="BI97" i="13"/>
  <c r="BT118" i="13" s="1"/>
  <c r="BH97" i="13"/>
  <c r="BG97" i="13"/>
  <c r="BF97" i="13"/>
  <c r="BE97" i="13"/>
  <c r="BP118" i="13" s="1"/>
  <c r="BD97" i="13"/>
  <c r="BC97" i="13"/>
  <c r="BB97" i="13"/>
  <c r="BA97" i="13"/>
  <c r="BL118" i="13" s="1"/>
  <c r="AZ97" i="13"/>
  <c r="AY97" i="13"/>
  <c r="AX97" i="13"/>
  <c r="AW97" i="13"/>
  <c r="BH118" i="13" s="1"/>
  <c r="AV97" i="13"/>
  <c r="AU97" i="13"/>
  <c r="AT97" i="13"/>
  <c r="AS97" i="13"/>
  <c r="BD118" i="13" s="1"/>
  <c r="AR97" i="13"/>
  <c r="AQ97" i="13"/>
  <c r="AP97" i="13"/>
  <c r="AO97" i="13"/>
  <c r="AZ118" i="13" s="1"/>
  <c r="AN97" i="13"/>
  <c r="AM97" i="13"/>
  <c r="AL97" i="13"/>
  <c r="AK97" i="13"/>
  <c r="AV118" i="13" s="1"/>
  <c r="AJ97" i="13"/>
  <c r="AI97" i="13"/>
  <c r="AH97" i="13"/>
  <c r="AG97" i="13"/>
  <c r="AR118" i="13" s="1"/>
  <c r="AF97" i="13"/>
  <c r="AE97" i="13"/>
  <c r="AD97" i="13"/>
  <c r="AC97" i="13"/>
  <c r="AN118" i="13" s="1"/>
  <c r="AB97" i="13"/>
  <c r="AA97" i="13"/>
  <c r="Z97" i="13"/>
  <c r="Y97" i="13"/>
  <c r="AJ118" i="13" s="1"/>
  <c r="X97" i="13"/>
  <c r="W97" i="13"/>
  <c r="V97" i="13"/>
  <c r="U97" i="13"/>
  <c r="AF118" i="13" s="1"/>
  <c r="T97" i="13"/>
  <c r="S97" i="13"/>
  <c r="R97" i="13"/>
  <c r="Q97" i="13"/>
  <c r="AB118" i="13" s="1"/>
  <c r="P97" i="13"/>
  <c r="O97" i="13"/>
  <c r="N97" i="13"/>
  <c r="M97" i="13"/>
  <c r="X118" i="13" s="1"/>
  <c r="L97" i="13"/>
  <c r="K97" i="13"/>
  <c r="J97" i="13"/>
  <c r="I97" i="13"/>
  <c r="T118" i="13" s="1"/>
  <c r="H97" i="13"/>
  <c r="G97" i="13"/>
  <c r="F97" i="13"/>
  <c r="E97" i="13"/>
  <c r="P118" i="13" s="1"/>
  <c r="D97" i="13"/>
  <c r="C97" i="13"/>
  <c r="B97" i="13"/>
  <c r="FJ74" i="13"/>
  <c r="FI74" i="13"/>
  <c r="FH74" i="13"/>
  <c r="FG74" i="13"/>
  <c r="FF74" i="13"/>
  <c r="FE74" i="13"/>
  <c r="FD74" i="13"/>
  <c r="FC74" i="13"/>
  <c r="FB74" i="13"/>
  <c r="FA74" i="13"/>
  <c r="EZ74" i="13"/>
  <c r="EY74" i="13"/>
  <c r="EX74" i="13"/>
  <c r="EW74" i="13"/>
  <c r="EV74" i="13"/>
  <c r="EU74" i="13"/>
  <c r="ET74" i="13"/>
  <c r="ES74" i="13"/>
  <c r="ER74" i="13"/>
  <c r="EQ74" i="13"/>
  <c r="EP74" i="13"/>
  <c r="EO74" i="13"/>
  <c r="EN74" i="13"/>
  <c r="EM74" i="13"/>
  <c r="EL74" i="13"/>
  <c r="EK74" i="13"/>
  <c r="EJ74" i="13"/>
  <c r="EI74" i="13"/>
  <c r="EH74" i="13"/>
  <c r="EG74" i="13"/>
  <c r="EF74" i="13"/>
  <c r="EE74" i="13"/>
  <c r="ED74" i="13"/>
  <c r="EC74" i="13"/>
  <c r="EB74" i="13"/>
  <c r="EA74" i="13"/>
  <c r="DZ74" i="13"/>
  <c r="DY74" i="13"/>
  <c r="DX74" i="13"/>
  <c r="DW74" i="13"/>
  <c r="DV74" i="13"/>
  <c r="DU74" i="13"/>
  <c r="DT74" i="13"/>
  <c r="DS74" i="13"/>
  <c r="DR74" i="13"/>
  <c r="DQ74" i="13"/>
  <c r="DP74" i="13"/>
  <c r="DO74" i="13"/>
  <c r="DN74" i="13"/>
  <c r="DM74" i="13"/>
  <c r="DL74" i="13"/>
  <c r="DK74" i="13"/>
  <c r="DJ74" i="13"/>
  <c r="DI74" i="13"/>
  <c r="DH74" i="13"/>
  <c r="DG74" i="13"/>
  <c r="DF74" i="13"/>
  <c r="DE74" i="13"/>
  <c r="DD74" i="13"/>
  <c r="DC74" i="13"/>
  <c r="DB74" i="13"/>
  <c r="DA74" i="13"/>
  <c r="CZ74" i="13"/>
  <c r="CY74" i="13"/>
  <c r="CX74" i="13"/>
  <c r="CW74" i="13"/>
  <c r="CV74" i="13"/>
  <c r="CU74" i="13"/>
  <c r="CT74" i="13"/>
  <c r="CS74" i="13"/>
  <c r="CR74" i="13"/>
  <c r="CQ74" i="13"/>
  <c r="CP74" i="13"/>
  <c r="CO74" i="13"/>
  <c r="CN74" i="13"/>
  <c r="CM74" i="13"/>
  <c r="CL74" i="13"/>
  <c r="CK74" i="13"/>
  <c r="CJ74" i="13"/>
  <c r="CI74" i="13"/>
  <c r="CH74" i="13"/>
  <c r="CG74" i="13"/>
  <c r="CF74" i="13"/>
  <c r="CE74" i="13"/>
  <c r="CD74" i="13"/>
  <c r="CC74" i="13"/>
  <c r="CB74" i="13"/>
  <c r="CA74" i="13"/>
  <c r="BZ74" i="13"/>
  <c r="BY74" i="13"/>
  <c r="BX74" i="13"/>
  <c r="BW74" i="13"/>
  <c r="BV74" i="13"/>
  <c r="BU74" i="13"/>
  <c r="BT74" i="13"/>
  <c r="BS74" i="13"/>
  <c r="BR74" i="13"/>
  <c r="BQ74" i="13"/>
  <c r="BP74" i="13"/>
  <c r="BO74" i="13"/>
  <c r="BN74" i="13"/>
  <c r="BM74" i="13"/>
  <c r="BL74" i="13"/>
  <c r="BK74" i="13"/>
  <c r="BJ74" i="13"/>
  <c r="BI74" i="13"/>
  <c r="BH74" i="13"/>
  <c r="BG74" i="13"/>
  <c r="BF74" i="13"/>
  <c r="BE74" i="13"/>
  <c r="BD74" i="13"/>
  <c r="BC74" i="13"/>
  <c r="BB74" i="13"/>
  <c r="BA74" i="13"/>
  <c r="AZ74" i="13"/>
  <c r="AY74" i="13"/>
  <c r="AX74" i="13"/>
  <c r="AW74" i="13"/>
  <c r="AV74"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W74" i="13"/>
  <c r="V74" i="13"/>
  <c r="U74" i="13"/>
  <c r="T74" i="13"/>
  <c r="S74" i="13"/>
  <c r="R74" i="13"/>
  <c r="Q74" i="13"/>
  <c r="P74" i="13"/>
  <c r="O74" i="13"/>
  <c r="N74" i="13"/>
  <c r="M74" i="13"/>
  <c r="L74" i="13"/>
  <c r="K74" i="13"/>
  <c r="J74" i="13"/>
  <c r="I74" i="13"/>
  <c r="H74" i="13"/>
  <c r="G74" i="13"/>
  <c r="F74" i="13"/>
  <c r="E74" i="13"/>
  <c r="D74" i="13"/>
  <c r="C74" i="13"/>
  <c r="B74" i="13"/>
  <c r="FA39" i="13"/>
  <c r="EZ39" i="13"/>
  <c r="EY39" i="13"/>
  <c r="EX39" i="13"/>
  <c r="EW39" i="13"/>
  <c r="EV39" i="13"/>
  <c r="EU39" i="13"/>
  <c r="ET39" i="13"/>
  <c r="ES39" i="13"/>
  <c r="ER39" i="13"/>
  <c r="EQ39" i="13"/>
  <c r="EP39" i="13"/>
  <c r="EO39" i="13"/>
  <c r="EN39" i="13"/>
  <c r="EM39" i="13"/>
  <c r="EL39" i="13"/>
  <c r="EK39" i="13"/>
  <c r="EJ39" i="13"/>
  <c r="EI39" i="13"/>
  <c r="EH39" i="13"/>
  <c r="EG39" i="13"/>
  <c r="EF39" i="13"/>
  <c r="EE39" i="13"/>
  <c r="ED39" i="13"/>
  <c r="EC39" i="13"/>
  <c r="EB39" i="13"/>
  <c r="EA39" i="13"/>
  <c r="DZ39" i="13"/>
  <c r="DY39" i="13"/>
  <c r="DX39" i="13"/>
  <c r="DW39" i="13"/>
  <c r="DV39" i="13"/>
  <c r="DU39" i="13"/>
  <c r="DT39" i="13"/>
  <c r="DS39" i="13"/>
  <c r="DR39" i="13"/>
  <c r="DQ39" i="13"/>
  <c r="DP39" i="13"/>
  <c r="DO39" i="13"/>
  <c r="DN39" i="13"/>
  <c r="DM39" i="13"/>
  <c r="DL39" i="13"/>
  <c r="DK39" i="13"/>
  <c r="DJ39" i="13"/>
  <c r="DI39" i="13"/>
  <c r="DH39" i="13"/>
  <c r="DG39" i="13"/>
  <c r="DF39" i="13"/>
  <c r="DE39" i="13"/>
  <c r="DD39" i="13"/>
  <c r="DC39" i="13"/>
  <c r="DB39" i="13"/>
  <c r="DA39" i="13"/>
  <c r="CZ39" i="13"/>
  <c r="CY39" i="13"/>
  <c r="CX39" i="13"/>
  <c r="CW39" i="13"/>
  <c r="CV39" i="13"/>
  <c r="CU39" i="13"/>
  <c r="CT39" i="13"/>
  <c r="CS39" i="13"/>
  <c r="CR39" i="13"/>
  <c r="CQ39" i="13"/>
  <c r="CP39" i="13"/>
  <c r="CO39" i="13"/>
  <c r="CN39" i="13"/>
  <c r="CM39" i="13"/>
  <c r="CL39" i="13"/>
  <c r="CK39" i="13"/>
  <c r="CJ39" i="13"/>
  <c r="CI39" i="13"/>
  <c r="CH39" i="13"/>
  <c r="CG39" i="13"/>
  <c r="CF39" i="13"/>
  <c r="CE39" i="13"/>
  <c r="CD39" i="13"/>
  <c r="CC39" i="13"/>
  <c r="CB39" i="13"/>
  <c r="CA39" i="13"/>
  <c r="BZ39" i="13"/>
  <c r="BY39" i="13"/>
  <c r="BX39" i="13"/>
  <c r="BW39" i="13"/>
  <c r="BV39" i="13"/>
  <c r="BU39" i="13"/>
  <c r="BT39" i="13"/>
  <c r="BS39" i="13"/>
  <c r="BR39" i="13"/>
  <c r="BQ39" i="13"/>
  <c r="BP39" i="13"/>
  <c r="BO39" i="13"/>
  <c r="BN39" i="13"/>
  <c r="BM39" i="13"/>
  <c r="BL39" i="13"/>
  <c r="BK39" i="13"/>
  <c r="BJ39" i="13"/>
  <c r="BI39" i="13"/>
  <c r="BH39" i="13"/>
  <c r="BG39" i="13"/>
  <c r="BF39" i="13"/>
  <c r="BE39" i="13"/>
  <c r="BD39" i="13"/>
  <c r="BC39" i="13"/>
  <c r="BB39" i="13"/>
  <c r="BA39" i="13"/>
  <c r="AZ39" i="13"/>
  <c r="AY39" i="13"/>
  <c r="AX39" i="13"/>
  <c r="AW39" i="13"/>
  <c r="AV39" i="13"/>
  <c r="AU39" i="13"/>
  <c r="AT39" i="13"/>
  <c r="AS39" i="13"/>
  <c r="AR39" i="13"/>
  <c r="AQ39" i="13"/>
  <c r="AP39" i="13"/>
  <c r="AO39" i="13"/>
  <c r="AN39" i="13"/>
  <c r="AM39" i="13"/>
  <c r="AL39" i="13"/>
  <c r="AK39" i="13"/>
  <c r="AJ39" i="13"/>
  <c r="AI39" i="13"/>
  <c r="AH39" i="13"/>
  <c r="AG39" i="13"/>
  <c r="AF39" i="13"/>
  <c r="AE39" i="13"/>
  <c r="AD39" i="13"/>
  <c r="AC39" i="13"/>
  <c r="AB39" i="13"/>
  <c r="AA39" i="13"/>
  <c r="Z39" i="13"/>
  <c r="Y39" i="13"/>
  <c r="X39" i="13"/>
  <c r="W39" i="13"/>
  <c r="V39" i="13"/>
  <c r="U39" i="13"/>
  <c r="T39" i="13"/>
  <c r="S39" i="13"/>
  <c r="R39" i="13"/>
  <c r="Q39" i="13"/>
  <c r="P39" i="13"/>
  <c r="O39" i="13"/>
  <c r="N39" i="13"/>
  <c r="M39" i="13"/>
  <c r="L39" i="13"/>
  <c r="K39" i="13"/>
  <c r="J39" i="13"/>
  <c r="I39" i="13"/>
  <c r="H39" i="13"/>
  <c r="G39" i="13"/>
  <c r="F39" i="13"/>
  <c r="E39" i="13"/>
  <c r="D39" i="13"/>
  <c r="C39" i="13"/>
  <c r="B39" i="13"/>
  <c r="R118" i="13" l="1"/>
  <c r="AD118" i="13"/>
  <c r="AL118" i="13"/>
  <c r="AT118" i="13"/>
  <c r="BB118" i="13"/>
  <c r="BN118" i="13"/>
  <c r="FK118" i="13"/>
  <c r="AA126" i="13"/>
  <c r="FM126" i="13"/>
  <c r="FL126" i="13"/>
  <c r="FK126" i="13"/>
  <c r="AA129" i="13"/>
  <c r="FM129" i="13"/>
  <c r="FL129" i="13"/>
  <c r="FK129" i="13"/>
  <c r="AA131" i="13"/>
  <c r="FM131" i="13"/>
  <c r="FL131" i="13"/>
  <c r="FK131" i="13"/>
  <c r="AP132" i="13"/>
  <c r="AT132" i="13"/>
  <c r="AX132" i="13"/>
  <c r="BB132" i="13"/>
  <c r="BF132" i="13"/>
  <c r="BJ132" i="13"/>
  <c r="BN132" i="13"/>
  <c r="BR132" i="13"/>
  <c r="BV132" i="13"/>
  <c r="BZ132" i="13"/>
  <c r="CD132" i="13"/>
  <c r="AB135" i="13"/>
  <c r="AF135" i="13"/>
  <c r="AJ135" i="13"/>
  <c r="AN135" i="13"/>
  <c r="AR135" i="13"/>
  <c r="AV135" i="13"/>
  <c r="AZ135" i="13"/>
  <c r="BD135" i="13"/>
  <c r="BH135" i="13"/>
  <c r="AA138" i="13"/>
  <c r="FM138" i="13"/>
  <c r="FL138" i="13"/>
  <c r="FK138" i="13"/>
  <c r="DT129" i="13"/>
  <c r="DX129" i="13"/>
  <c r="EB129" i="13"/>
  <c r="EF129" i="13"/>
  <c r="EJ129" i="13"/>
  <c r="EN129" i="13"/>
  <c r="ER129" i="13"/>
  <c r="EV129" i="13"/>
  <c r="EZ129" i="13"/>
  <c r="FD129" i="13"/>
  <c r="FH129" i="13"/>
  <c r="CD130" i="13"/>
  <c r="CH130" i="13"/>
  <c r="CL130" i="13"/>
  <c r="CP130" i="13"/>
  <c r="CT130" i="13"/>
  <c r="CX130" i="13"/>
  <c r="DB130" i="13"/>
  <c r="DF130" i="13"/>
  <c r="DJ130" i="13"/>
  <c r="DN130" i="13"/>
  <c r="DR130" i="13"/>
  <c r="DV130" i="13"/>
  <c r="DZ130" i="13"/>
  <c r="ED130" i="13"/>
  <c r="EH130" i="13"/>
  <c r="EL130" i="13"/>
  <c r="EP130" i="13"/>
  <c r="ET130" i="13"/>
  <c r="EX130" i="13"/>
  <c r="FB130" i="13"/>
  <c r="FF130" i="13"/>
  <c r="AN131" i="13"/>
  <c r="AR131" i="13"/>
  <c r="AV131" i="13"/>
  <c r="AZ131" i="13"/>
  <c r="BD131" i="13"/>
  <c r="BH131" i="13"/>
  <c r="BL131" i="13"/>
  <c r="BP131" i="13"/>
  <c r="BT131" i="13"/>
  <c r="BX131" i="13"/>
  <c r="CB131" i="13"/>
  <c r="CF131" i="13"/>
  <c r="CJ131" i="13"/>
  <c r="CN131" i="13"/>
  <c r="CR131" i="13"/>
  <c r="CV131" i="13"/>
  <c r="CZ131" i="13"/>
  <c r="DD131" i="13"/>
  <c r="AA132" i="13"/>
  <c r="FM132" i="13"/>
  <c r="FL132" i="13"/>
  <c r="FK132" i="13"/>
  <c r="AH133" i="13"/>
  <c r="AL133" i="13"/>
  <c r="AP133" i="13"/>
  <c r="AT133" i="13"/>
  <c r="AX133" i="13"/>
  <c r="AV138" i="13"/>
  <c r="AZ138" i="13"/>
  <c r="BD138" i="13"/>
  <c r="BH138" i="13"/>
  <c r="BL138" i="13"/>
  <c r="BP138" i="13"/>
  <c r="AA139" i="13"/>
  <c r="FM139" i="13"/>
  <c r="FL139" i="13"/>
  <c r="FK139" i="13"/>
  <c r="AA128" i="13"/>
  <c r="FM128" i="13"/>
  <c r="FL128" i="13"/>
  <c r="FK128" i="13"/>
  <c r="AA130" i="13"/>
  <c r="FM130" i="13"/>
  <c r="FL130" i="13"/>
  <c r="FK130" i="13"/>
  <c r="AN132" i="13"/>
  <c r="AR132" i="13"/>
  <c r="AV132" i="13"/>
  <c r="AZ132" i="13"/>
  <c r="BD132" i="13"/>
  <c r="BH132" i="13"/>
  <c r="BL132" i="13"/>
  <c r="BP132" i="13"/>
  <c r="BT132" i="13"/>
  <c r="BX132" i="13"/>
  <c r="CB132" i="13"/>
  <c r="AA133" i="13"/>
  <c r="FM133" i="13"/>
  <c r="FL133" i="13"/>
  <c r="FK133" i="13"/>
  <c r="AD135" i="13"/>
  <c r="AH135" i="13"/>
  <c r="AL135" i="13"/>
  <c r="AP135" i="13"/>
  <c r="AT135" i="13"/>
  <c r="AX135" i="13"/>
  <c r="BB135" i="13"/>
  <c r="BF135" i="13"/>
  <c r="BJ135" i="13"/>
  <c r="Y138" i="13"/>
  <c r="N118" i="13"/>
  <c r="V118" i="13"/>
  <c r="Z118" i="13"/>
  <c r="AH118" i="13"/>
  <c r="AP118" i="13"/>
  <c r="AX118" i="13"/>
  <c r="BF118" i="13"/>
  <c r="BJ118" i="13"/>
  <c r="BR118" i="13"/>
  <c r="BV118" i="13"/>
  <c r="BZ118" i="13"/>
  <c r="CD118" i="13"/>
  <c r="CH118" i="13"/>
  <c r="CL118" i="13"/>
  <c r="FB118" i="13"/>
  <c r="DR129" i="13"/>
  <c r="DV129" i="13"/>
  <c r="DZ129" i="13"/>
  <c r="ED129" i="13"/>
  <c r="EH129" i="13"/>
  <c r="EL129" i="13"/>
  <c r="EP129" i="13"/>
  <c r="ET129" i="13"/>
  <c r="EX129" i="13"/>
  <c r="FB129" i="13"/>
  <c r="FF129" i="13"/>
  <c r="FJ129" i="13"/>
  <c r="CB130" i="13"/>
  <c r="CF130" i="13"/>
  <c r="CJ130" i="13"/>
  <c r="CN130" i="13"/>
  <c r="CR130" i="13"/>
  <c r="CV130" i="13"/>
  <c r="CZ130" i="13"/>
  <c r="DD130" i="13"/>
  <c r="DH130" i="13"/>
  <c r="DL130" i="13"/>
  <c r="DP130" i="13"/>
  <c r="DT130" i="13"/>
  <c r="DX130" i="13"/>
  <c r="EB130" i="13"/>
  <c r="EF130" i="13"/>
  <c r="EJ130" i="13"/>
  <c r="EN130" i="13"/>
  <c r="ER130" i="13"/>
  <c r="EV130" i="13"/>
  <c r="EZ130" i="13"/>
  <c r="FD130" i="13"/>
  <c r="FH130" i="13"/>
  <c r="AL131" i="13"/>
  <c r="AP131" i="13"/>
  <c r="AT131" i="13"/>
  <c r="AX131" i="13"/>
  <c r="BB131" i="13"/>
  <c r="BF131" i="13"/>
  <c r="BJ131" i="13"/>
  <c r="BN131" i="13"/>
  <c r="BR131" i="13"/>
  <c r="BV131" i="13"/>
  <c r="BZ131" i="13"/>
  <c r="CD131" i="13"/>
  <c r="CH131" i="13"/>
  <c r="CL131" i="13"/>
  <c r="CP131" i="13"/>
  <c r="CT131" i="13"/>
  <c r="CX131" i="13"/>
  <c r="DB131" i="13"/>
  <c r="AJ133" i="13"/>
  <c r="AN133" i="13"/>
  <c r="AR133" i="13"/>
  <c r="AV133" i="13"/>
  <c r="AA135" i="13"/>
  <c r="FM135" i="13"/>
  <c r="FL135" i="13"/>
  <c r="FK135" i="13"/>
  <c r="AP138" i="13"/>
  <c r="AT138" i="13"/>
  <c r="AX138" i="13"/>
  <c r="BB138" i="13"/>
  <c r="BF138" i="13"/>
  <c r="BJ138" i="13"/>
  <c r="BN138" i="13"/>
  <c r="M118" i="13"/>
  <c r="O118" i="13"/>
  <c r="Q118" i="13"/>
  <c r="S118" i="13"/>
  <c r="U118" i="13"/>
  <c r="W118" i="13"/>
  <c r="Y118" i="13"/>
  <c r="Y137" i="13" s="1"/>
  <c r="AA118" i="13"/>
  <c r="AC118" i="13"/>
  <c r="AE118" i="13"/>
  <c r="AG118" i="13"/>
  <c r="AG137" i="13" s="1"/>
  <c r="AI118" i="13"/>
  <c r="AK118" i="13"/>
  <c r="AK137" i="13" s="1"/>
  <c r="AM118" i="13"/>
  <c r="AO118" i="13"/>
  <c r="AO137" i="13" s="1"/>
  <c r="AQ118" i="13"/>
  <c r="AS118" i="13"/>
  <c r="AS137" i="13" s="1"/>
  <c r="AU118" i="13"/>
  <c r="AW118" i="13"/>
  <c r="AW137" i="13" s="1"/>
  <c r="AY118" i="13"/>
  <c r="BA118" i="13"/>
  <c r="BA137" i="13" s="1"/>
  <c r="BC118" i="13"/>
  <c r="BE118" i="13"/>
  <c r="BE137" i="13" s="1"/>
  <c r="BG118" i="13"/>
  <c r="BI118" i="13"/>
  <c r="BI137" i="13" s="1"/>
  <c r="BK118" i="13"/>
  <c r="BM118" i="13"/>
  <c r="BM137" i="13" s="1"/>
  <c r="BO118" i="13"/>
  <c r="BQ118" i="13"/>
  <c r="BQ137" i="13" s="1"/>
  <c r="BS118" i="13"/>
  <c r="BU118" i="13"/>
  <c r="BU137" i="13" s="1"/>
  <c r="BW118" i="13"/>
  <c r="BY118" i="13"/>
  <c r="BY137" i="13" s="1"/>
  <c r="CA118" i="13"/>
  <c r="CC118" i="13"/>
  <c r="CC137" i="13" s="1"/>
  <c r="CE118" i="13"/>
  <c r="CG118" i="13"/>
  <c r="CG137" i="13" s="1"/>
  <c r="CI118" i="13"/>
  <c r="CK118" i="13"/>
  <c r="CK137" i="13" s="1"/>
  <c r="CM118" i="13"/>
  <c r="CO118" i="13"/>
  <c r="CO137" i="13" s="1"/>
  <c r="CQ118" i="13"/>
  <c r="CS118" i="13"/>
  <c r="CS137" i="13" s="1"/>
  <c r="CU118" i="13"/>
  <c r="CW118" i="13"/>
  <c r="CW137" i="13" s="1"/>
  <c r="CY118" i="13"/>
  <c r="DA118" i="13"/>
  <c r="DA137" i="13" s="1"/>
  <c r="DC118" i="13"/>
  <c r="DE118" i="13"/>
  <c r="DE137" i="13" s="1"/>
  <c r="DG118" i="13"/>
  <c r="DI118" i="13"/>
  <c r="DI137" i="13" s="1"/>
  <c r="DK118" i="13"/>
  <c r="DM118" i="13"/>
  <c r="DM137" i="13" s="1"/>
  <c r="DO118" i="13"/>
  <c r="DQ118" i="13"/>
  <c r="DQ137" i="13" s="1"/>
  <c r="DS118" i="13"/>
  <c r="DU118" i="13"/>
  <c r="DU137" i="13" s="1"/>
  <c r="DW118" i="13"/>
  <c r="DY118" i="13"/>
  <c r="DY137" i="13" s="1"/>
  <c r="EA118" i="13"/>
  <c r="EC118" i="13"/>
  <c r="EC137" i="13" s="1"/>
  <c r="EE118" i="13"/>
  <c r="EG118" i="13"/>
  <c r="EG137" i="13" s="1"/>
  <c r="EI118" i="13"/>
  <c r="EK118" i="13"/>
  <c r="EK137" i="13" s="1"/>
  <c r="EM118" i="13"/>
  <c r="EO118" i="13"/>
  <c r="EO137" i="13" s="1"/>
  <c r="EQ118" i="13"/>
  <c r="ES118" i="13"/>
  <c r="ES137" i="13" s="1"/>
  <c r="EU118" i="13"/>
  <c r="EW118" i="13"/>
  <c r="EW137" i="13" s="1"/>
  <c r="EY118" i="13"/>
  <c r="FA118" i="13"/>
  <c r="FA137" i="13" s="1"/>
  <c r="FC118" i="13"/>
  <c r="FE118" i="13"/>
  <c r="FE137" i="13" s="1"/>
  <c r="FG118" i="13"/>
  <c r="FI118" i="13"/>
  <c r="FI137" i="13" s="1"/>
  <c r="N137" i="13"/>
  <c r="P137" i="13"/>
  <c r="R137" i="13"/>
  <c r="T137" i="13"/>
  <c r="V137" i="13"/>
  <c r="X137" i="13"/>
  <c r="Z137" i="13"/>
  <c r="AB137" i="13"/>
  <c r="AD137" i="13"/>
  <c r="AF137" i="13"/>
  <c r="AH137" i="13"/>
  <c r="AJ137" i="13"/>
  <c r="AL137" i="13"/>
  <c r="AN137" i="13"/>
  <c r="AP137" i="13"/>
  <c r="AR137" i="13"/>
  <c r="AT137" i="13"/>
  <c r="AV137" i="13"/>
  <c r="AX137" i="13"/>
  <c r="AZ137" i="13"/>
  <c r="BB137" i="13"/>
  <c r="BD137" i="13"/>
  <c r="AE137" i="13"/>
  <c r="AI137" i="13"/>
  <c r="AM137" i="13"/>
  <c r="AQ137" i="13"/>
  <c r="AU137" i="13"/>
  <c r="AY137" i="13"/>
  <c r="BC137" i="13"/>
  <c r="BG137" i="13"/>
  <c r="BK137" i="13"/>
  <c r="BO137" i="13"/>
  <c r="BS137" i="13"/>
  <c r="BW137" i="13"/>
  <c r="CA137" i="13"/>
  <c r="CE137" i="13"/>
  <c r="CI137" i="13"/>
  <c r="CM137" i="13"/>
  <c r="CQ137" i="13"/>
  <c r="CU137" i="13"/>
  <c r="CY137" i="13"/>
  <c r="DC137" i="13"/>
  <c r="DG137" i="13"/>
  <c r="DK137" i="13"/>
  <c r="DO137" i="13"/>
  <c r="DS137" i="13"/>
  <c r="DW137" i="13"/>
  <c r="EA137" i="13"/>
  <c r="EE137" i="13"/>
  <c r="EI137" i="13"/>
  <c r="EM137" i="13"/>
  <c r="EQ137" i="13"/>
  <c r="EU137" i="13"/>
  <c r="EY137" i="13"/>
  <c r="FC137" i="13"/>
  <c r="FG137" i="13"/>
  <c r="BF137" i="13"/>
  <c r="BH137" i="13"/>
  <c r="BJ137" i="13"/>
  <c r="BL137" i="13"/>
  <c r="BN137" i="13"/>
  <c r="BP137" i="13"/>
  <c r="BR137" i="13"/>
  <c r="BT137" i="13"/>
  <c r="BV137" i="13"/>
  <c r="BX137" i="13"/>
  <c r="BZ137" i="13"/>
  <c r="CB137" i="13"/>
  <c r="CD137" i="13"/>
  <c r="CF137" i="13"/>
  <c r="CH137" i="13"/>
  <c r="CJ137" i="13"/>
  <c r="CL137" i="13"/>
  <c r="CN137" i="13"/>
  <c r="CP137" i="13"/>
  <c r="CR137" i="13"/>
  <c r="CT137" i="13"/>
  <c r="CV137" i="13"/>
  <c r="CX137" i="13"/>
  <c r="CZ137" i="13"/>
  <c r="DB137" i="13"/>
  <c r="DD137" i="13"/>
  <c r="DF137" i="13"/>
  <c r="DH137" i="13"/>
  <c r="DJ137" i="13"/>
  <c r="DL137" i="13"/>
  <c r="DN137" i="13"/>
  <c r="DP137" i="13"/>
  <c r="DR137" i="13"/>
  <c r="DT137" i="13"/>
  <c r="DV137" i="13"/>
  <c r="DX137" i="13"/>
  <c r="DZ137" i="13"/>
  <c r="EB137" i="13"/>
  <c r="ED137" i="13"/>
  <c r="EF137" i="13"/>
  <c r="EH137" i="13"/>
  <c r="EJ137" i="13"/>
  <c r="EL137" i="13"/>
  <c r="EN137" i="13"/>
  <c r="EP137" i="13"/>
  <c r="ER137" i="13"/>
  <c r="ET137" i="13"/>
  <c r="EV137" i="13"/>
  <c r="EX137" i="13"/>
  <c r="EZ137" i="13"/>
  <c r="FB137" i="13"/>
  <c r="FD137" i="13"/>
  <c r="FF137" i="13"/>
  <c r="FH137" i="13"/>
  <c r="FJ137" i="13"/>
  <c r="AC126" i="13"/>
  <c r="AE126" i="13"/>
  <c r="AG126" i="13"/>
  <c r="AI126" i="13"/>
  <c r="AK126" i="13"/>
  <c r="AM126" i="13"/>
  <c r="AO126" i="13"/>
  <c r="AQ126" i="13"/>
  <c r="AS126" i="13"/>
  <c r="AU126" i="13"/>
  <c r="AW126" i="13"/>
  <c r="AY126" i="13"/>
  <c r="BA126" i="13"/>
  <c r="BC126" i="13"/>
  <c r="BE126" i="13"/>
  <c r="BG126" i="13"/>
  <c r="BI126" i="13"/>
  <c r="BK126" i="13"/>
  <c r="BM126" i="13"/>
  <c r="BO126" i="13"/>
  <c r="BQ126" i="13"/>
  <c r="BS126" i="13"/>
  <c r="BU126" i="13"/>
  <c r="BW126" i="13"/>
  <c r="BY126" i="13"/>
  <c r="CA126" i="13"/>
  <c r="CC126" i="13"/>
  <c r="CE126" i="13"/>
  <c r="CG126" i="13"/>
  <c r="CI126" i="13"/>
  <c r="CK126" i="13"/>
  <c r="CM126" i="13"/>
  <c r="CO126" i="13"/>
  <c r="CQ126" i="13"/>
  <c r="CS126" i="13"/>
  <c r="CU126" i="13"/>
  <c r="CW126" i="13"/>
  <c r="CY126" i="13"/>
  <c r="DA126" i="13"/>
  <c r="DC126" i="13"/>
  <c r="DE126" i="13"/>
  <c r="DG126" i="13"/>
  <c r="DI126" i="13"/>
  <c r="DK126" i="13"/>
  <c r="DM126" i="13"/>
  <c r="DO126" i="13"/>
  <c r="DQ126" i="13"/>
  <c r="DS126" i="13"/>
  <c r="DU126" i="13"/>
  <c r="DW126" i="13"/>
  <c r="DY126" i="13"/>
  <c r="EA126" i="13"/>
  <c r="EC126" i="13"/>
  <c r="EE126" i="13"/>
  <c r="EG126" i="13"/>
  <c r="EI126" i="13"/>
  <c r="EK126" i="13"/>
  <c r="EM126" i="13"/>
  <c r="EO126" i="13"/>
  <c r="EQ126" i="13"/>
  <c r="ES126" i="13"/>
  <c r="EU126" i="13"/>
  <c r="EW126" i="13"/>
  <c r="EY126" i="13"/>
  <c r="FA126" i="13"/>
  <c r="FC126" i="13"/>
  <c r="FE126" i="13"/>
  <c r="FG126" i="13"/>
  <c r="FI126" i="13"/>
  <c r="AC128" i="13"/>
  <c r="AE128" i="13"/>
  <c r="AG128" i="13"/>
  <c r="AI128" i="13"/>
  <c r="AK128" i="13"/>
  <c r="AM128" i="13"/>
  <c r="AO128" i="13"/>
  <c r="AQ128" i="13"/>
  <c r="AS128" i="13"/>
  <c r="AU128" i="13"/>
  <c r="AW128" i="13"/>
  <c r="AY128" i="13"/>
  <c r="BA128" i="13"/>
  <c r="BC128" i="13"/>
  <c r="BE128" i="13"/>
  <c r="BG128" i="13"/>
  <c r="BI128" i="13"/>
  <c r="BK128" i="13"/>
  <c r="BM128" i="13"/>
  <c r="BO128" i="13"/>
  <c r="BQ128" i="13"/>
  <c r="BS128" i="13"/>
  <c r="BU128" i="13"/>
  <c r="BW128" i="13"/>
  <c r="BY128" i="13"/>
  <c r="CA128" i="13"/>
  <c r="CC128" i="13"/>
  <c r="CE128" i="13"/>
  <c r="CG128" i="13"/>
  <c r="CI128" i="13"/>
  <c r="CK128" i="13"/>
  <c r="CM128" i="13"/>
  <c r="CO128" i="13"/>
  <c r="CQ128" i="13"/>
  <c r="CS128" i="13"/>
  <c r="CU128" i="13"/>
  <c r="CW128" i="13"/>
  <c r="CY128" i="13"/>
  <c r="DA128" i="13"/>
  <c r="DC128" i="13"/>
  <c r="DE128" i="13"/>
  <c r="DG128" i="13"/>
  <c r="DI128" i="13"/>
  <c r="DK128" i="13"/>
  <c r="DM128" i="13"/>
  <c r="DO128" i="13"/>
  <c r="DQ128" i="13"/>
  <c r="DS128" i="13"/>
  <c r="DU128" i="13"/>
  <c r="DW128" i="13"/>
  <c r="DY128" i="13"/>
  <c r="EA128" i="13"/>
  <c r="EC128" i="13"/>
  <c r="EE128" i="13"/>
  <c r="EG128" i="13"/>
  <c r="EI128" i="13"/>
  <c r="EK128" i="13"/>
  <c r="EM128" i="13"/>
  <c r="EO128" i="13"/>
  <c r="EQ128" i="13"/>
  <c r="ES128" i="13"/>
  <c r="EU128" i="13"/>
  <c r="EW128" i="13"/>
  <c r="EY128" i="13"/>
  <c r="FA128" i="13"/>
  <c r="FC128" i="13"/>
  <c r="FE128" i="13"/>
  <c r="FG128" i="13"/>
  <c r="FI128" i="13"/>
  <c r="AC129" i="13"/>
  <c r="AE129" i="13"/>
  <c r="AG129" i="13"/>
  <c r="AI129" i="13"/>
  <c r="AK129" i="13"/>
  <c r="AM129" i="13"/>
  <c r="AO129" i="13"/>
  <c r="AQ129" i="13"/>
  <c r="AS129" i="13"/>
  <c r="AU129" i="13"/>
  <c r="AW129" i="13"/>
  <c r="AY129" i="13"/>
  <c r="BA129" i="13"/>
  <c r="BC129" i="13"/>
  <c r="BE129" i="13"/>
  <c r="BG129" i="13"/>
  <c r="BI129" i="13"/>
  <c r="BK129" i="13"/>
  <c r="BM129" i="13"/>
  <c r="BO129" i="13"/>
  <c r="BQ129" i="13"/>
  <c r="BS129" i="13"/>
  <c r="BU129" i="13"/>
  <c r="BW129" i="13"/>
  <c r="BY129" i="13"/>
  <c r="CA129" i="13"/>
  <c r="CC129" i="13"/>
  <c r="CE129" i="13"/>
  <c r="CG129" i="13"/>
  <c r="CI129" i="13"/>
  <c r="CK129" i="13"/>
  <c r="CM129" i="13"/>
  <c r="CO129" i="13"/>
  <c r="CQ129" i="13"/>
  <c r="CS129" i="13"/>
  <c r="CU129" i="13"/>
  <c r="CW129" i="13"/>
  <c r="CY129" i="13"/>
  <c r="DA129" i="13"/>
  <c r="DC129" i="13"/>
  <c r="DE129" i="13"/>
  <c r="DG129" i="13"/>
  <c r="DI129" i="13"/>
  <c r="DK129" i="13"/>
  <c r="DM129" i="13"/>
  <c r="DO129" i="13"/>
  <c r="DQ129" i="13"/>
  <c r="DS129" i="13"/>
  <c r="DU129" i="13"/>
  <c r="DW129" i="13"/>
  <c r="DY129" i="13"/>
  <c r="EA129" i="13"/>
  <c r="EC129" i="13"/>
  <c r="EE129" i="13"/>
  <c r="EG129" i="13"/>
  <c r="EI129" i="13"/>
  <c r="EK129" i="13"/>
  <c r="EM129" i="13"/>
  <c r="EO129" i="13"/>
  <c r="EQ129" i="13"/>
  <c r="ES129" i="13"/>
  <c r="EU129" i="13"/>
  <c r="EW129" i="13"/>
  <c r="EY129" i="13"/>
  <c r="FA129" i="13"/>
  <c r="FC129" i="13"/>
  <c r="FE129" i="13"/>
  <c r="FG129" i="13"/>
  <c r="FI129" i="13"/>
  <c r="AC130" i="13"/>
  <c r="AE130" i="13"/>
  <c r="AG130" i="13"/>
  <c r="AI130" i="13"/>
  <c r="AK130" i="13"/>
  <c r="AM130" i="13"/>
  <c r="AO130" i="13"/>
  <c r="AQ130" i="13"/>
  <c r="AS130" i="13"/>
  <c r="AU130" i="13"/>
  <c r="AW130" i="13"/>
  <c r="AY130" i="13"/>
  <c r="BA130" i="13"/>
  <c r="BC130" i="13"/>
  <c r="BE130" i="13"/>
  <c r="BG130" i="13"/>
  <c r="BI130" i="13"/>
  <c r="BK130" i="13"/>
  <c r="BM130" i="13"/>
  <c r="BO130" i="13"/>
  <c r="BQ130" i="13"/>
  <c r="BS130" i="13"/>
  <c r="BU130" i="13"/>
  <c r="BW130" i="13"/>
  <c r="BY130" i="13"/>
  <c r="CA130" i="13"/>
  <c r="CC130" i="13"/>
  <c r="CE130" i="13"/>
  <c r="CG130" i="13"/>
  <c r="CI130" i="13"/>
  <c r="CK130" i="13"/>
  <c r="CM130" i="13"/>
  <c r="CO130" i="13"/>
  <c r="CQ130" i="13"/>
  <c r="CS130" i="13"/>
  <c r="CU130" i="13"/>
  <c r="CW130" i="13"/>
  <c r="CY130" i="13"/>
  <c r="DA130" i="13"/>
  <c r="DC130" i="13"/>
  <c r="DE130" i="13"/>
  <c r="DG130" i="13"/>
  <c r="DI130" i="13"/>
  <c r="DK130" i="13"/>
  <c r="DM130" i="13"/>
  <c r="DO130" i="13"/>
  <c r="DQ130" i="13"/>
  <c r="DS130" i="13"/>
  <c r="DU130" i="13"/>
  <c r="DW130" i="13"/>
  <c r="DY130" i="13"/>
  <c r="EA130" i="13"/>
  <c r="EC130" i="13"/>
  <c r="EE130" i="13"/>
  <c r="EG130" i="13"/>
  <c r="EI130" i="13"/>
  <c r="EK130" i="13"/>
  <c r="EM130" i="13"/>
  <c r="EO130" i="13"/>
  <c r="EQ130" i="13"/>
  <c r="ES130" i="13"/>
  <c r="EU130" i="13"/>
  <c r="EW130" i="13"/>
  <c r="EY130" i="13"/>
  <c r="FA130" i="13"/>
  <c r="FC130" i="13"/>
  <c r="FE130" i="13"/>
  <c r="FG130" i="13"/>
  <c r="FI130" i="13"/>
  <c r="AC131" i="13"/>
  <c r="AE131" i="13"/>
  <c r="AG131" i="13"/>
  <c r="AI131" i="13"/>
  <c r="AK131" i="13"/>
  <c r="AM131" i="13"/>
  <c r="AO131" i="13"/>
  <c r="AQ131" i="13"/>
  <c r="AS131" i="13"/>
  <c r="AU131" i="13"/>
  <c r="AW131" i="13"/>
  <c r="AY131" i="13"/>
  <c r="BA131" i="13"/>
  <c r="BC131" i="13"/>
  <c r="BE131" i="13"/>
  <c r="BG131" i="13"/>
  <c r="BI131" i="13"/>
  <c r="BK131" i="13"/>
  <c r="BM131" i="13"/>
  <c r="BO131" i="13"/>
  <c r="BQ131" i="13"/>
  <c r="BS131" i="13"/>
  <c r="BU131" i="13"/>
  <c r="BW131" i="13"/>
  <c r="BY131" i="13"/>
  <c r="CA131" i="13"/>
  <c r="CC131" i="13"/>
  <c r="CE131" i="13"/>
  <c r="CG131" i="13"/>
  <c r="CI131" i="13"/>
  <c r="CK131" i="13"/>
  <c r="CM131" i="13"/>
  <c r="CO131" i="13"/>
  <c r="CQ131" i="13"/>
  <c r="CS131" i="13"/>
  <c r="CU131" i="13"/>
  <c r="CW131" i="13"/>
  <c r="CY131" i="13"/>
  <c r="DA131" i="13"/>
  <c r="DC131" i="13"/>
  <c r="DE131" i="13"/>
  <c r="DG131" i="13"/>
  <c r="DI131" i="13"/>
  <c r="DK131" i="13"/>
  <c r="DM131" i="13"/>
  <c r="DO131" i="13"/>
  <c r="DQ131" i="13"/>
  <c r="DS131" i="13"/>
  <c r="DU131" i="13"/>
  <c r="DW131" i="13"/>
  <c r="DY131" i="13"/>
  <c r="EA131" i="13"/>
  <c r="EC131" i="13"/>
  <c r="EE131" i="13"/>
  <c r="EG131" i="13"/>
  <c r="EI131" i="13"/>
  <c r="EK131" i="13"/>
  <c r="EM131" i="13"/>
  <c r="EO131" i="13"/>
  <c r="EQ131" i="13"/>
  <c r="ES131" i="13"/>
  <c r="EU131" i="13"/>
  <c r="EW131" i="13"/>
  <c r="EY131" i="13"/>
  <c r="FA131" i="13"/>
  <c r="FC131" i="13"/>
  <c r="FE131" i="13"/>
  <c r="FG131" i="13"/>
  <c r="FI131" i="13"/>
  <c r="AC132" i="13"/>
  <c r="AE132" i="13"/>
  <c r="AG132" i="13"/>
  <c r="AI132" i="13"/>
  <c r="AK132" i="13"/>
  <c r="AM132" i="13"/>
  <c r="AO132" i="13"/>
  <c r="AQ132" i="13"/>
  <c r="AS132" i="13"/>
  <c r="AU132" i="13"/>
  <c r="AW132" i="13"/>
  <c r="AY132" i="13"/>
  <c r="BA132" i="13"/>
  <c r="BC132" i="13"/>
  <c r="BE132" i="13"/>
  <c r="BG132" i="13"/>
  <c r="BI132" i="13"/>
  <c r="BK132" i="13"/>
  <c r="BM132" i="13"/>
  <c r="BO132" i="13"/>
  <c r="BQ132" i="13"/>
  <c r="BS132" i="13"/>
  <c r="BU132" i="13"/>
  <c r="BW132" i="13"/>
  <c r="BY132" i="13"/>
  <c r="CA132" i="13"/>
  <c r="CC132" i="13"/>
  <c r="CE132" i="13"/>
  <c r="CG132" i="13"/>
  <c r="CI132" i="13"/>
  <c r="CK132" i="13"/>
  <c r="CM132" i="13"/>
  <c r="CO132" i="13"/>
  <c r="CQ132" i="13"/>
  <c r="CS132" i="13"/>
  <c r="CU132" i="13"/>
  <c r="CW132" i="13"/>
  <c r="CY132" i="13"/>
  <c r="DA132" i="13"/>
  <c r="DC132" i="13"/>
  <c r="DE132" i="13"/>
  <c r="DG132" i="13"/>
  <c r="DI132" i="13"/>
  <c r="DK132" i="13"/>
  <c r="DM132" i="13"/>
  <c r="DO132" i="13"/>
  <c r="DQ132" i="13"/>
  <c r="DS132" i="13"/>
  <c r="DU132" i="13"/>
  <c r="DW132" i="13"/>
  <c r="DY132" i="13"/>
  <c r="EA132" i="13"/>
  <c r="EC132" i="13"/>
  <c r="EE132" i="13"/>
  <c r="EG132" i="13"/>
  <c r="EI132" i="13"/>
  <c r="EK132" i="13"/>
  <c r="EM132" i="13"/>
  <c r="EO132" i="13"/>
  <c r="EQ132" i="13"/>
  <c r="ES132" i="13"/>
  <c r="EU132" i="13"/>
  <c r="EW132" i="13"/>
  <c r="EY132" i="13"/>
  <c r="FA132" i="13"/>
  <c r="FC132" i="13"/>
  <c r="FE132" i="13"/>
  <c r="FG132" i="13"/>
  <c r="FI132" i="13"/>
  <c r="AC133" i="13"/>
  <c r="AE133" i="13"/>
  <c r="AG133" i="13"/>
  <c r="AI133" i="13"/>
  <c r="AK133" i="13"/>
  <c r="AM133" i="13"/>
  <c r="AO133" i="13"/>
  <c r="AQ133" i="13"/>
  <c r="AS133" i="13"/>
  <c r="AU133" i="13"/>
  <c r="AW133" i="13"/>
  <c r="AY133" i="13"/>
  <c r="BA133" i="13"/>
  <c r="BC133" i="13"/>
  <c r="BE133" i="13"/>
  <c r="BG133" i="13"/>
  <c r="BI133" i="13"/>
  <c r="BK133" i="13"/>
  <c r="BM133" i="13"/>
  <c r="BO133" i="13"/>
  <c r="BQ133" i="13"/>
  <c r="BS133" i="13"/>
  <c r="BU133" i="13"/>
  <c r="BW133" i="13"/>
  <c r="BY133" i="13"/>
  <c r="CA133" i="13"/>
  <c r="CC133" i="13"/>
  <c r="CE133" i="13"/>
  <c r="CG133" i="13"/>
  <c r="CI133" i="13"/>
  <c r="CK133" i="13"/>
  <c r="CM133" i="13"/>
  <c r="CO133" i="13"/>
  <c r="CQ133" i="13"/>
  <c r="CS133" i="13"/>
  <c r="CU133" i="13"/>
  <c r="CW133" i="13"/>
  <c r="CY133" i="13"/>
  <c r="DA133" i="13"/>
  <c r="DC133" i="13"/>
  <c r="DE133" i="13"/>
  <c r="DG133" i="13"/>
  <c r="DI133" i="13"/>
  <c r="DK133" i="13"/>
  <c r="DM133" i="13"/>
  <c r="DO133" i="13"/>
  <c r="DQ133" i="13"/>
  <c r="DS133" i="13"/>
  <c r="DU133" i="13"/>
  <c r="DW133" i="13"/>
  <c r="DY133" i="13"/>
  <c r="EA133" i="13"/>
  <c r="EC133" i="13"/>
  <c r="EE133" i="13"/>
  <c r="EG133" i="13"/>
  <c r="EI133" i="13"/>
  <c r="EK133" i="13"/>
  <c r="EM133" i="13"/>
  <c r="EO133" i="13"/>
  <c r="EQ133" i="13"/>
  <c r="ES133" i="13"/>
  <c r="EU133" i="13"/>
  <c r="EW133" i="13"/>
  <c r="EY133" i="13"/>
  <c r="FA133" i="13"/>
  <c r="FC133" i="13"/>
  <c r="FE133" i="13"/>
  <c r="FG133" i="13"/>
  <c r="FI133" i="13"/>
  <c r="AC135" i="13"/>
  <c r="AE135" i="13"/>
  <c r="AG135" i="13"/>
  <c r="AI135" i="13"/>
  <c r="AK135" i="13"/>
  <c r="AM135" i="13"/>
  <c r="AO135" i="13"/>
  <c r="AQ135" i="13"/>
  <c r="AS135" i="13"/>
  <c r="AU135" i="13"/>
  <c r="AW135" i="13"/>
  <c r="AY135" i="13"/>
  <c r="BA135" i="13"/>
  <c r="BC135" i="13"/>
  <c r="BE135" i="13"/>
  <c r="BG135" i="13"/>
  <c r="BI135" i="13"/>
  <c r="BK135" i="13"/>
  <c r="BM135" i="13"/>
  <c r="BO135" i="13"/>
  <c r="BQ135" i="13"/>
  <c r="BS135" i="13"/>
  <c r="BU135" i="13"/>
  <c r="BW135" i="13"/>
  <c r="BY135" i="13"/>
  <c r="CA135" i="13"/>
  <c r="CC135" i="13"/>
  <c r="CE135" i="13"/>
  <c r="CG135" i="13"/>
  <c r="CI135" i="13"/>
  <c r="CK135" i="13"/>
  <c r="CM135" i="13"/>
  <c r="CO135" i="13"/>
  <c r="CQ135" i="13"/>
  <c r="CS135" i="13"/>
  <c r="CU135" i="13"/>
  <c r="CW135" i="13"/>
  <c r="CY135" i="13"/>
  <c r="DA135" i="13"/>
  <c r="DC135" i="13"/>
  <c r="DE135" i="13"/>
  <c r="DG135" i="13"/>
  <c r="DI135" i="13"/>
  <c r="DK135" i="13"/>
  <c r="DM135" i="13"/>
  <c r="DO135" i="13"/>
  <c r="DQ135" i="13"/>
  <c r="DS135" i="13"/>
  <c r="DU135" i="13"/>
  <c r="DW135" i="13"/>
  <c r="DY135" i="13"/>
  <c r="EA135" i="13"/>
  <c r="EC135" i="13"/>
  <c r="EE135" i="13"/>
  <c r="EG135" i="13"/>
  <c r="EI135" i="13"/>
  <c r="EK135" i="13"/>
  <c r="EM135" i="13"/>
  <c r="EO135" i="13"/>
  <c r="EQ135" i="13"/>
  <c r="ES135" i="13"/>
  <c r="EU135" i="13"/>
  <c r="EW135" i="13"/>
  <c r="EY135" i="13"/>
  <c r="FA135" i="13"/>
  <c r="FC135" i="13"/>
  <c r="FE135" i="13"/>
  <c r="FG135" i="13"/>
  <c r="FI135" i="13"/>
  <c r="AC138" i="13"/>
  <c r="AE138" i="13"/>
  <c r="AG138" i="13"/>
  <c r="AI138" i="13"/>
  <c r="AK138" i="13"/>
  <c r="AM138" i="13"/>
  <c r="AO138" i="13"/>
  <c r="AQ138" i="13"/>
  <c r="AS138" i="13"/>
  <c r="AU138" i="13"/>
  <c r="AW138" i="13"/>
  <c r="AY138" i="13"/>
  <c r="BA138" i="13"/>
  <c r="BC138" i="13"/>
  <c r="BE138" i="13"/>
  <c r="BG138" i="13"/>
  <c r="BI138" i="13"/>
  <c r="BK138" i="13"/>
  <c r="BM138" i="13"/>
  <c r="BO138" i="13"/>
  <c r="BQ138" i="13"/>
  <c r="BS138" i="13"/>
  <c r="BU138" i="13"/>
  <c r="BW138" i="13"/>
  <c r="BY138" i="13"/>
  <c r="CA138" i="13"/>
  <c r="CC138" i="13"/>
  <c r="CE138" i="13"/>
  <c r="CG138" i="13"/>
  <c r="CI138" i="13"/>
  <c r="CK138" i="13"/>
  <c r="CM138" i="13"/>
  <c r="CO138" i="13"/>
  <c r="CQ138" i="13"/>
  <c r="CS138" i="13"/>
  <c r="CU138" i="13"/>
  <c r="CW138" i="13"/>
  <c r="CY138" i="13"/>
  <c r="DA138" i="13"/>
  <c r="DC138" i="13"/>
  <c r="DE138" i="13"/>
  <c r="DG138" i="13"/>
  <c r="DI138" i="13"/>
  <c r="DK138" i="13"/>
  <c r="DM138" i="13"/>
  <c r="DO138" i="13"/>
  <c r="DQ138" i="13"/>
  <c r="DS138" i="13"/>
  <c r="DU138" i="13"/>
  <c r="DW138" i="13"/>
  <c r="DY138" i="13"/>
  <c r="EA138" i="13"/>
  <c r="EC138" i="13"/>
  <c r="EE138" i="13"/>
  <c r="EG138" i="13"/>
  <c r="EI138" i="13"/>
  <c r="EK138" i="13"/>
  <c r="EM138" i="13"/>
  <c r="EO138" i="13"/>
  <c r="EQ138" i="13"/>
  <c r="ES138" i="13"/>
  <c r="EU138" i="13"/>
  <c r="EW138" i="13"/>
  <c r="EY138" i="13"/>
  <c r="FA138" i="13"/>
  <c r="FC138" i="13"/>
  <c r="FE138" i="13"/>
  <c r="FG138" i="13"/>
  <c r="FI138" i="13"/>
  <c r="AC139" i="13"/>
  <c r="AE139" i="13"/>
  <c r="AG139" i="13"/>
  <c r="AI139" i="13"/>
  <c r="AK139" i="13"/>
  <c r="AM139" i="13"/>
  <c r="AO139" i="13"/>
  <c r="AQ139" i="13"/>
  <c r="DF131" i="13"/>
  <c r="DH131" i="13"/>
  <c r="DJ131" i="13"/>
  <c r="DL131" i="13"/>
  <c r="DN131" i="13"/>
  <c r="DP131" i="13"/>
  <c r="DR131" i="13"/>
  <c r="DT131" i="13"/>
  <c r="DV131" i="13"/>
  <c r="DX131" i="13"/>
  <c r="DZ131" i="13"/>
  <c r="EB131" i="13"/>
  <c r="ED131" i="13"/>
  <c r="EF131" i="13"/>
  <c r="EH131" i="13"/>
  <c r="EJ131" i="13"/>
  <c r="EL131" i="13"/>
  <c r="EN131" i="13"/>
  <c r="EP131" i="13"/>
  <c r="ER131" i="13"/>
  <c r="ET131" i="13"/>
  <c r="EV131" i="13"/>
  <c r="EX131" i="13"/>
  <c r="EZ131" i="13"/>
  <c r="FB131" i="13"/>
  <c r="FD131" i="13"/>
  <c r="FF131" i="13"/>
  <c r="FH131" i="13"/>
  <c r="FJ131" i="13"/>
  <c r="CF132" i="13"/>
  <c r="CH132" i="13"/>
  <c r="CJ132" i="13"/>
  <c r="CL132" i="13"/>
  <c r="CN132" i="13"/>
  <c r="CP132" i="13"/>
  <c r="CR132" i="13"/>
  <c r="CT132" i="13"/>
  <c r="CV132" i="13"/>
  <c r="CX132" i="13"/>
  <c r="CZ132" i="13"/>
  <c r="DB132" i="13"/>
  <c r="DD132" i="13"/>
  <c r="DF132" i="13"/>
  <c r="DH132" i="13"/>
  <c r="DJ132" i="13"/>
  <c r="DL132" i="13"/>
  <c r="DN132" i="13"/>
  <c r="DP132" i="13"/>
  <c r="DR132" i="13"/>
  <c r="DT132" i="13"/>
  <c r="DV132" i="13"/>
  <c r="DX132" i="13"/>
  <c r="DZ132" i="13"/>
  <c r="EB132" i="13"/>
  <c r="ED132" i="13"/>
  <c r="EF132" i="13"/>
  <c r="EH132" i="13"/>
  <c r="EJ132" i="13"/>
  <c r="EL132" i="13"/>
  <c r="EN132" i="13"/>
  <c r="EP132" i="13"/>
  <c r="ER132" i="13"/>
  <c r="ET132" i="13"/>
  <c r="EV132" i="13"/>
  <c r="EX132" i="13"/>
  <c r="EZ132" i="13"/>
  <c r="FB132" i="13"/>
  <c r="FD132" i="13"/>
  <c r="FF132" i="13"/>
  <c r="FH132" i="13"/>
  <c r="FJ132" i="13"/>
  <c r="AZ133" i="13"/>
  <c r="BB133" i="13"/>
  <c r="BD133" i="13"/>
  <c r="BF133" i="13"/>
  <c r="BH133" i="13"/>
  <c r="BJ133" i="13"/>
  <c r="BL133" i="13"/>
  <c r="BN133" i="13"/>
  <c r="BP133" i="13"/>
  <c r="BR133" i="13"/>
  <c r="BT133" i="13"/>
  <c r="BV133" i="13"/>
  <c r="BX133" i="13"/>
  <c r="BZ133" i="13"/>
  <c r="CB133" i="13"/>
  <c r="CD133" i="13"/>
  <c r="CF133" i="13"/>
  <c r="CH133" i="13"/>
  <c r="CJ133" i="13"/>
  <c r="CL133" i="13"/>
  <c r="CN133" i="13"/>
  <c r="CP133" i="13"/>
  <c r="CR133" i="13"/>
  <c r="CT133" i="13"/>
  <c r="CV133" i="13"/>
  <c r="CX133" i="13"/>
  <c r="CZ133" i="13"/>
  <c r="DB133" i="13"/>
  <c r="DD133" i="13"/>
  <c r="DF133" i="13"/>
  <c r="DH133" i="13"/>
  <c r="DJ133" i="13"/>
  <c r="DL133" i="13"/>
  <c r="DN133" i="13"/>
  <c r="DP133" i="13"/>
  <c r="DR133" i="13"/>
  <c r="DT133" i="13"/>
  <c r="DV133" i="13"/>
  <c r="DX133" i="13"/>
  <c r="DZ133" i="13"/>
  <c r="EB133" i="13"/>
  <c r="ED133" i="13"/>
  <c r="EF133" i="13"/>
  <c r="EH133" i="13"/>
  <c r="EJ133" i="13"/>
  <c r="EL133" i="13"/>
  <c r="EN133" i="13"/>
  <c r="EP133" i="13"/>
  <c r="ER133" i="13"/>
  <c r="ET133" i="13"/>
  <c r="EV133" i="13"/>
  <c r="EX133" i="13"/>
  <c r="EZ133" i="13"/>
  <c r="FB133" i="13"/>
  <c r="FD133" i="13"/>
  <c r="FF133" i="13"/>
  <c r="FH133" i="13"/>
  <c r="FJ133" i="13"/>
  <c r="BL135" i="13"/>
  <c r="BN135" i="13"/>
  <c r="BP135" i="13"/>
  <c r="BR135" i="13"/>
  <c r="BT135" i="13"/>
  <c r="BV135" i="13"/>
  <c r="BX135" i="13"/>
  <c r="BZ135" i="13"/>
  <c r="CB135" i="13"/>
  <c r="CD135" i="13"/>
  <c r="CF135" i="13"/>
  <c r="CH135" i="13"/>
  <c r="CJ135" i="13"/>
  <c r="CL135" i="13"/>
  <c r="CN135" i="13"/>
  <c r="CP135" i="13"/>
  <c r="CR135" i="13"/>
  <c r="CT135" i="13"/>
  <c r="CV135" i="13"/>
  <c r="CX135" i="13"/>
  <c r="CZ135" i="13"/>
  <c r="DB135" i="13"/>
  <c r="DD135" i="13"/>
  <c r="DF135" i="13"/>
  <c r="DH135" i="13"/>
  <c r="DJ135" i="13"/>
  <c r="DL135" i="13"/>
  <c r="DN135" i="13"/>
  <c r="DP135" i="13"/>
  <c r="DR135" i="13"/>
  <c r="DT135" i="13"/>
  <c r="DV135" i="13"/>
  <c r="DX135" i="13"/>
  <c r="DZ135" i="13"/>
  <c r="EB135" i="13"/>
  <c r="ED135" i="13"/>
  <c r="EF135" i="13"/>
  <c r="EH135" i="13"/>
  <c r="EJ135" i="13"/>
  <c r="EL135" i="13"/>
  <c r="EN135" i="13"/>
  <c r="EP135" i="13"/>
  <c r="ER135" i="13"/>
  <c r="ET135" i="13"/>
  <c r="EV135" i="13"/>
  <c r="EX135" i="13"/>
  <c r="EZ135" i="13"/>
  <c r="FB135" i="13"/>
  <c r="FD135" i="13"/>
  <c r="FF135" i="13"/>
  <c r="FH135" i="13"/>
  <c r="FJ135" i="13"/>
  <c r="BR138" i="13"/>
  <c r="BT138" i="13"/>
  <c r="BV138" i="13"/>
  <c r="BX138" i="13"/>
  <c r="BZ138" i="13"/>
  <c r="CB138" i="13"/>
  <c r="CD138" i="13"/>
  <c r="CF138" i="13"/>
  <c r="CH138" i="13"/>
  <c r="CJ138" i="13"/>
  <c r="CL138" i="13"/>
  <c r="CN138" i="13"/>
  <c r="CP138" i="13"/>
  <c r="CR138" i="13"/>
  <c r="CT138" i="13"/>
  <c r="CV138" i="13"/>
  <c r="CX138" i="13"/>
  <c r="CZ138" i="13"/>
  <c r="DB138" i="13"/>
  <c r="DD138" i="13"/>
  <c r="DF138" i="13"/>
  <c r="DH138" i="13"/>
  <c r="DJ138" i="13"/>
  <c r="DL138" i="13"/>
  <c r="DN138" i="13"/>
  <c r="DP138" i="13"/>
  <c r="DR138" i="13"/>
  <c r="DT138" i="13"/>
  <c r="DV138" i="13"/>
  <c r="DX138" i="13"/>
  <c r="DZ138" i="13"/>
  <c r="EB138" i="13"/>
  <c r="ED138" i="13"/>
  <c r="EF138" i="13"/>
  <c r="EH138" i="13"/>
  <c r="EJ138" i="13"/>
  <c r="EL138" i="13"/>
  <c r="EN138" i="13"/>
  <c r="EP138" i="13"/>
  <c r="ER138" i="13"/>
  <c r="ET138" i="13"/>
  <c r="EV138" i="13"/>
  <c r="EX138" i="13"/>
  <c r="EZ138" i="13"/>
  <c r="FB138" i="13"/>
  <c r="FD138" i="13"/>
  <c r="FF138" i="13"/>
  <c r="FH138" i="13"/>
  <c r="FJ138" i="13"/>
  <c r="N139" i="13"/>
  <c r="P139" i="13"/>
  <c r="R139" i="13"/>
  <c r="T139" i="13"/>
  <c r="V139" i="13"/>
  <c r="X139" i="13"/>
  <c r="Z139" i="13"/>
  <c r="AB139" i="13"/>
  <c r="AD139" i="13"/>
  <c r="AF139" i="13"/>
  <c r="AH139" i="13"/>
  <c r="AJ139" i="13"/>
  <c r="AL139" i="13"/>
  <c r="AN139" i="13"/>
  <c r="AP139" i="13"/>
  <c r="AR139" i="13"/>
  <c r="AT139" i="13"/>
  <c r="AV139" i="13"/>
  <c r="AX139" i="13"/>
  <c r="AZ139" i="13"/>
  <c r="BB139" i="13"/>
  <c r="BD139" i="13"/>
  <c r="BF139" i="13"/>
  <c r="BH139" i="13"/>
  <c r="BJ139" i="13"/>
  <c r="BL139" i="13"/>
  <c r="BN139" i="13"/>
  <c r="BP139" i="13"/>
  <c r="BR139" i="13"/>
  <c r="BT139" i="13"/>
  <c r="BV139" i="13"/>
  <c r="BX139" i="13"/>
  <c r="BZ139" i="13"/>
  <c r="CB139" i="13"/>
  <c r="CD139" i="13"/>
  <c r="CF139" i="13"/>
  <c r="CH139" i="13"/>
  <c r="CJ139" i="13"/>
  <c r="CL139" i="13"/>
  <c r="CN139" i="13"/>
  <c r="CP139" i="13"/>
  <c r="CR139" i="13"/>
  <c r="CT139" i="13"/>
  <c r="CV139" i="13"/>
  <c r="CX139" i="13"/>
  <c r="CZ139" i="13"/>
  <c r="DB139" i="13"/>
  <c r="DD139" i="13"/>
  <c r="DF139" i="13"/>
  <c r="DH139" i="13"/>
  <c r="DJ139" i="13"/>
  <c r="DL139" i="13"/>
  <c r="DN139" i="13"/>
  <c r="DP139" i="13"/>
  <c r="DR139" i="13"/>
  <c r="DT139" i="13"/>
  <c r="DV139" i="13"/>
  <c r="DX139" i="13"/>
  <c r="DZ139" i="13"/>
  <c r="EB139" i="13"/>
  <c r="ED139" i="13"/>
  <c r="EF139" i="13"/>
  <c r="EH139" i="13"/>
  <c r="EJ139" i="13"/>
  <c r="EL139" i="13"/>
  <c r="EN139" i="13"/>
  <c r="EP139" i="13"/>
  <c r="ER139" i="13"/>
  <c r="ET139" i="13"/>
  <c r="EV139" i="13"/>
  <c r="EX139" i="13"/>
  <c r="EZ139" i="13"/>
  <c r="FB139" i="13"/>
  <c r="FD139" i="13"/>
  <c r="FF139" i="13"/>
  <c r="FH139" i="13"/>
  <c r="FJ139" i="13"/>
  <c r="AS139" i="13"/>
  <c r="AU139" i="13"/>
  <c r="AW139" i="13"/>
  <c r="AY139" i="13"/>
  <c r="BA139" i="13"/>
  <c r="BC139" i="13"/>
  <c r="BE139" i="13"/>
  <c r="BG139" i="13"/>
  <c r="BI139" i="13"/>
  <c r="BK139" i="13"/>
  <c r="BM139" i="13"/>
  <c r="BO139" i="13"/>
  <c r="BQ139" i="13"/>
  <c r="BS139" i="13"/>
  <c r="BU139" i="13"/>
  <c r="BW139" i="13"/>
  <c r="BY139" i="13"/>
  <c r="CA139" i="13"/>
  <c r="CC139" i="13"/>
  <c r="CE139" i="13"/>
  <c r="CG139" i="13"/>
  <c r="CI139" i="13"/>
  <c r="CK139" i="13"/>
  <c r="CM139" i="13"/>
  <c r="CO139" i="13"/>
  <c r="CQ139" i="13"/>
  <c r="CS139" i="13"/>
  <c r="CU139" i="13"/>
  <c r="CW139" i="13"/>
  <c r="CY139" i="13"/>
  <c r="DA139" i="13"/>
  <c r="DC139" i="13"/>
  <c r="DE139" i="13"/>
  <c r="DG139" i="13"/>
  <c r="DI139" i="13"/>
  <c r="DK139" i="13"/>
  <c r="DM139" i="13"/>
  <c r="DO139" i="13"/>
  <c r="DQ139" i="13"/>
  <c r="DS139" i="13"/>
  <c r="DU139" i="13"/>
  <c r="DW139" i="13"/>
  <c r="DY139" i="13"/>
  <c r="EA139" i="13"/>
  <c r="EC139" i="13"/>
  <c r="EE139" i="13"/>
  <c r="EG139" i="13"/>
  <c r="EI139" i="13"/>
  <c r="EK139" i="13"/>
  <c r="EM139" i="13"/>
  <c r="EO139" i="13"/>
  <c r="EQ139" i="13"/>
  <c r="ES139" i="13"/>
  <c r="EU139" i="13"/>
  <c r="EW139" i="13"/>
  <c r="EY139" i="13"/>
  <c r="FA139" i="13"/>
  <c r="FC139" i="13"/>
  <c r="FE139" i="13"/>
  <c r="FG139" i="13"/>
  <c r="FI139" i="13"/>
  <c r="AA165" i="13"/>
  <c r="AC165" i="13"/>
  <c r="AE165" i="13"/>
  <c r="AG165" i="13"/>
  <c r="AI165" i="13"/>
  <c r="AK165" i="13"/>
  <c r="AM165" i="13"/>
  <c r="AO165" i="13"/>
  <c r="AQ165" i="13"/>
  <c r="AS165" i="13"/>
  <c r="AU165" i="13"/>
  <c r="AW165" i="13"/>
  <c r="AY165" i="13"/>
  <c r="BA165" i="13"/>
  <c r="BC165" i="13"/>
  <c r="BE165" i="13"/>
  <c r="BG165" i="13"/>
  <c r="BI165" i="13"/>
  <c r="BK165" i="13"/>
  <c r="BM165" i="13"/>
  <c r="BO165" i="13"/>
  <c r="BQ165" i="13"/>
  <c r="BS165" i="13"/>
  <c r="BU165" i="13"/>
  <c r="BW165" i="13"/>
  <c r="BY165" i="13"/>
  <c r="CA165" i="13"/>
  <c r="CC165" i="13"/>
  <c r="CE165" i="13"/>
  <c r="CG165" i="13"/>
  <c r="CI165" i="13"/>
  <c r="CK165" i="13"/>
  <c r="CM165" i="13"/>
  <c r="CO165" i="13"/>
  <c r="CQ165" i="13"/>
  <c r="CS165" i="13"/>
  <c r="CU165" i="13"/>
  <c r="CW165" i="13"/>
  <c r="CY165" i="13"/>
  <c r="DA165" i="13"/>
  <c r="DC165" i="13"/>
  <c r="DE165" i="13"/>
  <c r="DG165" i="13"/>
  <c r="DI165" i="13"/>
  <c r="DK165" i="13"/>
  <c r="DM165" i="13"/>
  <c r="DO165" i="13"/>
  <c r="DQ165" i="13"/>
  <c r="DS165" i="13"/>
  <c r="DU165" i="13"/>
  <c r="DW165" i="13"/>
  <c r="DY165" i="13"/>
  <c r="EA165" i="13"/>
  <c r="EC165" i="13"/>
  <c r="EE165" i="13"/>
  <c r="EG165" i="13"/>
  <c r="EI165" i="13"/>
  <c r="EK165" i="13"/>
  <c r="EM165" i="13"/>
  <c r="EO165" i="13"/>
  <c r="EQ165" i="13"/>
  <c r="ES165" i="13"/>
  <c r="EU165" i="13"/>
  <c r="EW165" i="13"/>
  <c r="EY165" i="13"/>
  <c r="FA165" i="13"/>
  <c r="FC165" i="13"/>
  <c r="FE165" i="13"/>
  <c r="FG165" i="13"/>
  <c r="FI165" i="13"/>
  <c r="AA166" i="13"/>
  <c r="AC166" i="13"/>
  <c r="AE166" i="13"/>
  <c r="AG166" i="13"/>
  <c r="AI166" i="13"/>
  <c r="AK166" i="13"/>
  <c r="AM166" i="13"/>
  <c r="AO166" i="13"/>
  <c r="AQ166" i="13"/>
  <c r="AS166" i="13"/>
  <c r="AU166" i="13"/>
  <c r="AW166" i="13"/>
  <c r="AY166" i="13"/>
  <c r="BA166" i="13"/>
  <c r="BC166" i="13"/>
  <c r="BE166" i="13"/>
  <c r="BG166" i="13"/>
  <c r="BI166" i="13"/>
  <c r="BK166" i="13"/>
  <c r="BM166" i="13"/>
  <c r="BO166" i="13"/>
  <c r="BQ166" i="13"/>
  <c r="BS166" i="13"/>
  <c r="BU166" i="13"/>
  <c r="BW166" i="13"/>
  <c r="BY166" i="13"/>
  <c r="CA166" i="13"/>
  <c r="CC166" i="13"/>
  <c r="CE166" i="13"/>
  <c r="CG166" i="13"/>
  <c r="CI166" i="13"/>
  <c r="CK166" i="13"/>
  <c r="CM166" i="13"/>
  <c r="CO166" i="13"/>
  <c r="CQ166" i="13"/>
  <c r="CS166" i="13"/>
  <c r="CU166" i="13"/>
  <c r="CW166" i="13"/>
  <c r="CY166" i="13"/>
  <c r="DA166" i="13"/>
  <c r="DC166" i="13"/>
  <c r="DE166" i="13"/>
  <c r="DG166" i="13"/>
  <c r="DI166" i="13"/>
  <c r="DK166" i="13"/>
  <c r="DM166" i="13"/>
  <c r="DO166" i="13"/>
  <c r="DQ166" i="13"/>
  <c r="DS166" i="13"/>
  <c r="DU166" i="13"/>
  <c r="DW166" i="13"/>
  <c r="DY166" i="13"/>
  <c r="EA166" i="13"/>
  <c r="EC166" i="13"/>
  <c r="EE166" i="13"/>
  <c r="EG166" i="13"/>
  <c r="EI166" i="13"/>
  <c r="EK166" i="13"/>
  <c r="EM166" i="13"/>
  <c r="EO166" i="13"/>
  <c r="EQ166" i="13"/>
  <c r="ES166" i="13"/>
  <c r="EU166" i="13"/>
  <c r="EW166" i="13"/>
  <c r="EY166" i="13"/>
  <c r="FA166" i="13"/>
  <c r="FC166" i="13"/>
  <c r="FE166" i="13"/>
  <c r="FG166" i="13"/>
  <c r="FI166" i="13"/>
  <c r="AA167" i="13"/>
  <c r="AC167" i="13"/>
  <c r="AE167" i="13"/>
  <c r="AG167" i="13"/>
  <c r="AI167" i="13"/>
  <c r="AK167" i="13"/>
  <c r="AM167" i="13"/>
  <c r="AO167" i="13"/>
  <c r="AQ167" i="13"/>
  <c r="AS167" i="13"/>
  <c r="AU167" i="13"/>
  <c r="AW167" i="13"/>
  <c r="AY167" i="13"/>
  <c r="BA167" i="13"/>
  <c r="BC167" i="13"/>
  <c r="BE167" i="13"/>
  <c r="BG167" i="13"/>
  <c r="BI167" i="13"/>
  <c r="BK167" i="13"/>
  <c r="BM167" i="13"/>
  <c r="BO167" i="13"/>
  <c r="BQ167" i="13"/>
  <c r="BS167" i="13"/>
  <c r="BU167" i="13"/>
  <c r="BW167" i="13"/>
  <c r="BY167" i="13"/>
  <c r="CA167" i="13"/>
  <c r="CC167" i="13"/>
  <c r="CE167" i="13"/>
  <c r="CG167" i="13"/>
  <c r="CI167" i="13"/>
  <c r="CK167" i="13"/>
  <c r="CM167" i="13"/>
  <c r="CO167" i="13"/>
  <c r="CQ167" i="13"/>
  <c r="CS167" i="13"/>
  <c r="CU167" i="13"/>
  <c r="CW167" i="13"/>
  <c r="CY167" i="13"/>
  <c r="DA167" i="13"/>
  <c r="DC167" i="13"/>
  <c r="DE167" i="13"/>
  <c r="DG167" i="13"/>
  <c r="DI167" i="13"/>
  <c r="DK167" i="13"/>
  <c r="DM167" i="13"/>
  <c r="DO167" i="13"/>
  <c r="DQ167" i="13"/>
  <c r="DS167" i="13"/>
  <c r="DU167" i="13"/>
  <c r="DW167" i="13"/>
  <c r="DY167" i="13"/>
  <c r="EA167" i="13"/>
  <c r="EC167" i="13"/>
  <c r="EE167" i="13"/>
  <c r="EG167" i="13"/>
  <c r="EI167" i="13"/>
  <c r="EK167" i="13"/>
  <c r="EM167" i="13"/>
  <c r="EO167" i="13"/>
  <c r="EQ167" i="13"/>
  <c r="ES167" i="13"/>
  <c r="EU167" i="13"/>
  <c r="EW167" i="13"/>
  <c r="EY167" i="13"/>
  <c r="FA167" i="13"/>
  <c r="FC167" i="13"/>
  <c r="FE167" i="13"/>
  <c r="FG167" i="13"/>
  <c r="FI167" i="13"/>
  <c r="AA168" i="13"/>
  <c r="AC168" i="13"/>
  <c r="AE168" i="13"/>
  <c r="AG168" i="13"/>
  <c r="AI168" i="13"/>
  <c r="AK168" i="13"/>
  <c r="AM168" i="13"/>
  <c r="AO168" i="13"/>
  <c r="AQ168" i="13"/>
  <c r="AS168" i="13"/>
  <c r="AU168" i="13"/>
  <c r="AW168" i="13"/>
  <c r="AY168" i="13"/>
  <c r="BA168" i="13"/>
  <c r="BC168" i="13"/>
  <c r="BE168" i="13"/>
  <c r="BG168" i="13"/>
  <c r="BI168" i="13"/>
  <c r="BK168" i="13"/>
  <c r="BM168" i="13"/>
  <c r="BO168" i="13"/>
  <c r="BQ168" i="13"/>
  <c r="BS168" i="13"/>
  <c r="BU168" i="13"/>
  <c r="BW168" i="13"/>
  <c r="BY168" i="13"/>
  <c r="CA168" i="13"/>
  <c r="CC168" i="13"/>
  <c r="CE168" i="13"/>
  <c r="CG168" i="13"/>
  <c r="CI168" i="13"/>
  <c r="CK168" i="13"/>
  <c r="CM168" i="13"/>
  <c r="CO168" i="13"/>
  <c r="CQ168" i="13"/>
  <c r="CS168" i="13"/>
  <c r="CU168" i="13"/>
  <c r="CW168" i="13"/>
  <c r="CY168" i="13"/>
  <c r="DA168" i="13"/>
  <c r="DC168" i="13"/>
  <c r="DE168" i="13"/>
  <c r="DG168" i="13"/>
  <c r="DI168" i="13"/>
  <c r="DK168" i="13"/>
  <c r="DM168" i="13"/>
  <c r="DO168" i="13"/>
  <c r="DQ168" i="13"/>
  <c r="DS168" i="13"/>
  <c r="DU168" i="13"/>
  <c r="DW168" i="13"/>
  <c r="DY168" i="13"/>
  <c r="EA168" i="13"/>
  <c r="EC168" i="13"/>
  <c r="EE168" i="13"/>
  <c r="EG168" i="13"/>
  <c r="EI168" i="13"/>
  <c r="EK168" i="13"/>
  <c r="EM168" i="13"/>
  <c r="EO168" i="13"/>
  <c r="EQ168" i="13"/>
  <c r="ES168" i="13"/>
  <c r="EU168" i="13"/>
  <c r="EW168" i="13"/>
  <c r="EY168" i="13"/>
  <c r="FA168" i="13"/>
  <c r="FC168" i="13"/>
  <c r="FE168" i="13"/>
  <c r="FG168" i="13"/>
  <c r="FI168" i="13"/>
  <c r="AA170" i="13"/>
  <c r="AC170" i="13"/>
  <c r="AE170" i="13"/>
  <c r="AG170" i="13"/>
  <c r="AI170" i="13"/>
  <c r="AK170" i="13"/>
  <c r="AM170" i="13"/>
  <c r="AO170" i="13"/>
  <c r="AQ170" i="13"/>
  <c r="AS170" i="13"/>
  <c r="AU170" i="13"/>
  <c r="AW170" i="13"/>
  <c r="AY170" i="13"/>
  <c r="BA170" i="13"/>
  <c r="BC170" i="13"/>
  <c r="BE170" i="13"/>
  <c r="BG170" i="13"/>
  <c r="BI170" i="13"/>
  <c r="BK170" i="13"/>
  <c r="BM170" i="13"/>
  <c r="BO170" i="13"/>
  <c r="BQ170" i="13"/>
  <c r="BS170" i="13"/>
  <c r="BU170" i="13"/>
  <c r="BW170" i="13"/>
  <c r="BY170" i="13"/>
  <c r="CA170" i="13"/>
  <c r="CC170" i="13"/>
  <c r="CE170" i="13"/>
  <c r="CG170" i="13"/>
  <c r="CI170" i="13"/>
  <c r="CK170" i="13"/>
  <c r="CM170" i="13"/>
  <c r="CO170" i="13"/>
  <c r="CQ170" i="13"/>
  <c r="CS170" i="13"/>
  <c r="CU170" i="13"/>
  <c r="CW170" i="13"/>
  <c r="CY170" i="13"/>
  <c r="DA170" i="13"/>
  <c r="DC170" i="13"/>
  <c r="DE170" i="13"/>
  <c r="DG170" i="13"/>
  <c r="DI170" i="13"/>
  <c r="DK170" i="13"/>
  <c r="DM170" i="13"/>
  <c r="DO170" i="13"/>
  <c r="DQ170" i="13"/>
  <c r="DS170" i="13"/>
  <c r="DU170" i="13"/>
  <c r="DW170" i="13"/>
  <c r="DY170" i="13"/>
  <c r="EA170" i="13"/>
  <c r="EC170" i="13"/>
  <c r="EE170" i="13"/>
  <c r="EG170" i="13"/>
  <c r="EI170" i="13"/>
  <c r="EK170" i="13"/>
  <c r="EM170" i="13"/>
  <c r="EO170" i="13"/>
  <c r="EQ170" i="13"/>
  <c r="ES170" i="13"/>
  <c r="EU170" i="13"/>
  <c r="EW170" i="13"/>
  <c r="EY170" i="13"/>
  <c r="FA170" i="13"/>
  <c r="FC170" i="13"/>
  <c r="FE170" i="13"/>
  <c r="FG170" i="13"/>
  <c r="FI170" i="13"/>
  <c r="AA171" i="13"/>
  <c r="AC171" i="13"/>
  <c r="AE171" i="13"/>
  <c r="AG171" i="13"/>
  <c r="AI171" i="13"/>
  <c r="AK171" i="13"/>
  <c r="AM171" i="13"/>
  <c r="AO171" i="13"/>
  <c r="AQ171" i="13"/>
  <c r="AS171" i="13"/>
  <c r="AU171" i="13"/>
  <c r="AW171" i="13"/>
  <c r="AY171" i="13"/>
  <c r="BA171" i="13"/>
  <c r="BC171" i="13"/>
  <c r="BE171" i="13"/>
  <c r="BG171" i="13"/>
  <c r="BI171" i="13"/>
  <c r="BK171" i="13"/>
  <c r="BM171" i="13"/>
  <c r="BO171" i="13"/>
  <c r="BQ171" i="13"/>
  <c r="BS171" i="13"/>
  <c r="BU171" i="13"/>
  <c r="BW171" i="13"/>
  <c r="BY171" i="13"/>
  <c r="CA171" i="13"/>
  <c r="CC171" i="13"/>
  <c r="CE171" i="13"/>
  <c r="CG171" i="13"/>
  <c r="CI171" i="13"/>
  <c r="CK171" i="13"/>
  <c r="CM171" i="13"/>
  <c r="CO171" i="13"/>
  <c r="CQ171" i="13"/>
  <c r="CS171" i="13"/>
  <c r="CU171" i="13"/>
  <c r="CW171" i="13"/>
  <c r="CY171" i="13"/>
  <c r="DA171" i="13"/>
  <c r="DC171" i="13"/>
  <c r="DE171" i="13"/>
  <c r="DG171" i="13"/>
  <c r="DI171" i="13"/>
  <c r="DK171" i="13"/>
  <c r="DM171" i="13"/>
  <c r="DO171" i="13"/>
  <c r="DQ171" i="13"/>
  <c r="DS171" i="13"/>
  <c r="DU171" i="13"/>
  <c r="DW171" i="13"/>
  <c r="DY171" i="13"/>
  <c r="EA171" i="13"/>
  <c r="EC171" i="13"/>
  <c r="EE171" i="13"/>
  <c r="EG171" i="13"/>
  <c r="EI171" i="13"/>
  <c r="EK171" i="13"/>
  <c r="EM171" i="13"/>
  <c r="EO171" i="13"/>
  <c r="EQ171" i="13"/>
  <c r="ES171" i="13"/>
  <c r="EU171" i="13"/>
  <c r="EW171" i="13"/>
  <c r="EY171" i="13"/>
  <c r="FA171" i="13"/>
  <c r="Z165" i="13"/>
  <c r="AB165" i="13"/>
  <c r="AD165" i="13"/>
  <c r="AF165" i="13"/>
  <c r="AH165" i="13"/>
  <c r="AJ165" i="13"/>
  <c r="AL165" i="13"/>
  <c r="AN165" i="13"/>
  <c r="AP165" i="13"/>
  <c r="AR165" i="13"/>
  <c r="AT165" i="13"/>
  <c r="AV165" i="13"/>
  <c r="AX165" i="13"/>
  <c r="AZ165" i="13"/>
  <c r="BB165" i="13"/>
  <c r="BD165" i="13"/>
  <c r="BF165" i="13"/>
  <c r="BH165" i="13"/>
  <c r="BJ165" i="13"/>
  <c r="BL165" i="13"/>
  <c r="BN165" i="13"/>
  <c r="BP165" i="13"/>
  <c r="BR165" i="13"/>
  <c r="BT165" i="13"/>
  <c r="BV165" i="13"/>
  <c r="BX165" i="13"/>
  <c r="BZ165" i="13"/>
  <c r="CB165" i="13"/>
  <c r="CD165" i="13"/>
  <c r="CF165" i="13"/>
  <c r="CH165" i="13"/>
  <c r="CJ165" i="13"/>
  <c r="CL165" i="13"/>
  <c r="CN165" i="13"/>
  <c r="CP165" i="13"/>
  <c r="CR165" i="13"/>
  <c r="CT165" i="13"/>
  <c r="CV165" i="13"/>
  <c r="CX165" i="13"/>
  <c r="CZ165" i="13"/>
  <c r="DB165" i="13"/>
  <c r="DD165" i="13"/>
  <c r="DF165" i="13"/>
  <c r="DH165" i="13"/>
  <c r="DJ165" i="13"/>
  <c r="DL165" i="13"/>
  <c r="DN165" i="13"/>
  <c r="DP165" i="13"/>
  <c r="DR165" i="13"/>
  <c r="DT165" i="13"/>
  <c r="DV165" i="13"/>
  <c r="DX165" i="13"/>
  <c r="DZ165" i="13"/>
  <c r="EB165" i="13"/>
  <c r="ED165" i="13"/>
  <c r="EF165" i="13"/>
  <c r="EH165" i="13"/>
  <c r="EJ165" i="13"/>
  <c r="EL165" i="13"/>
  <c r="EN165" i="13"/>
  <c r="EP165" i="13"/>
  <c r="ER165" i="13"/>
  <c r="ET165" i="13"/>
  <c r="EV165" i="13"/>
  <c r="EX165" i="13"/>
  <c r="EZ165" i="13"/>
  <c r="FB165" i="13"/>
  <c r="FD165" i="13"/>
  <c r="FF165" i="13"/>
  <c r="FH165" i="13"/>
  <c r="FJ165" i="13"/>
  <c r="Z166" i="13"/>
  <c r="AB166" i="13"/>
  <c r="AD166" i="13"/>
  <c r="AF166" i="13"/>
  <c r="AH166" i="13"/>
  <c r="AJ166" i="13"/>
  <c r="AL166" i="13"/>
  <c r="AN166" i="13"/>
  <c r="AP166" i="13"/>
  <c r="AR166" i="13"/>
  <c r="AT166" i="13"/>
  <c r="AV166" i="13"/>
  <c r="AX166" i="13"/>
  <c r="AZ166" i="13"/>
  <c r="BB166" i="13"/>
  <c r="BD166" i="13"/>
  <c r="BF166" i="13"/>
  <c r="BH166" i="13"/>
  <c r="BJ166" i="13"/>
  <c r="BL166" i="13"/>
  <c r="BN166" i="13"/>
  <c r="BP166" i="13"/>
  <c r="BR166" i="13"/>
  <c r="BT166" i="13"/>
  <c r="BV166" i="13"/>
  <c r="BX166" i="13"/>
  <c r="BZ166" i="13"/>
  <c r="CB166" i="13"/>
  <c r="CD166" i="13"/>
  <c r="CF166" i="13"/>
  <c r="CH166" i="13"/>
  <c r="CJ166" i="13"/>
  <c r="CL166" i="13"/>
  <c r="CN166" i="13"/>
  <c r="CP166" i="13"/>
  <c r="CR166" i="13"/>
  <c r="CT166" i="13"/>
  <c r="CV166" i="13"/>
  <c r="CX166" i="13"/>
  <c r="CZ166" i="13"/>
  <c r="DB166" i="13"/>
  <c r="DD166" i="13"/>
  <c r="DF166" i="13"/>
  <c r="DH166" i="13"/>
  <c r="DJ166" i="13"/>
  <c r="DL166" i="13"/>
  <c r="DN166" i="13"/>
  <c r="DP166" i="13"/>
  <c r="DR166" i="13"/>
  <c r="DT166" i="13"/>
  <c r="DV166" i="13"/>
  <c r="DX166" i="13"/>
  <c r="DZ166" i="13"/>
  <c r="EB166" i="13"/>
  <c r="ED166" i="13"/>
  <c r="EF166" i="13"/>
  <c r="EH166" i="13"/>
  <c r="EJ166" i="13"/>
  <c r="EL166" i="13"/>
  <c r="EN166" i="13"/>
  <c r="EP166" i="13"/>
  <c r="ER166" i="13"/>
  <c r="ET166" i="13"/>
  <c r="EV166" i="13"/>
  <c r="EX166" i="13"/>
  <c r="EZ166" i="13"/>
  <c r="FB166" i="13"/>
  <c r="FD166" i="13"/>
  <c r="FF166" i="13"/>
  <c r="FH166" i="13"/>
  <c r="FJ166" i="13"/>
  <c r="Z167" i="13"/>
  <c r="AB167" i="13"/>
  <c r="AD167" i="13"/>
  <c r="AF167" i="13"/>
  <c r="AH167" i="13"/>
  <c r="AJ167" i="13"/>
  <c r="AL167" i="13"/>
  <c r="AN167" i="13"/>
  <c r="AP167" i="13"/>
  <c r="AR167" i="13"/>
  <c r="AT167" i="13"/>
  <c r="AV167" i="13"/>
  <c r="AX167" i="13"/>
  <c r="AZ167" i="13"/>
  <c r="BB167" i="13"/>
  <c r="BD167" i="13"/>
  <c r="BF167" i="13"/>
  <c r="BH167" i="13"/>
  <c r="BJ167" i="13"/>
  <c r="BL167" i="13"/>
  <c r="BN167" i="13"/>
  <c r="BP167" i="13"/>
  <c r="BR167" i="13"/>
  <c r="BT167" i="13"/>
  <c r="BV167" i="13"/>
  <c r="BX167" i="13"/>
  <c r="BZ167" i="13"/>
  <c r="CB167" i="13"/>
  <c r="CD167" i="13"/>
  <c r="CF167" i="13"/>
  <c r="CH167" i="13"/>
  <c r="CJ167" i="13"/>
  <c r="CL167" i="13"/>
  <c r="CN167" i="13"/>
  <c r="CP167" i="13"/>
  <c r="CR167" i="13"/>
  <c r="CT167" i="13"/>
  <c r="CV167" i="13"/>
  <c r="CX167" i="13"/>
  <c r="CZ167" i="13"/>
  <c r="DB167" i="13"/>
  <c r="DD167" i="13"/>
  <c r="DF167" i="13"/>
  <c r="DH167" i="13"/>
  <c r="DJ167" i="13"/>
  <c r="DL167" i="13"/>
  <c r="DN167" i="13"/>
  <c r="DP167" i="13"/>
  <c r="DR167" i="13"/>
  <c r="DT167" i="13"/>
  <c r="DV167" i="13"/>
  <c r="DX167" i="13"/>
  <c r="DZ167" i="13"/>
  <c r="EB167" i="13"/>
  <c r="ED167" i="13"/>
  <c r="EF167" i="13"/>
  <c r="EH167" i="13"/>
  <c r="EJ167" i="13"/>
  <c r="EL167" i="13"/>
  <c r="EN167" i="13"/>
  <c r="EP167" i="13"/>
  <c r="ER167" i="13"/>
  <c r="ET167" i="13"/>
  <c r="EV167" i="13"/>
  <c r="EX167" i="13"/>
  <c r="EZ167" i="13"/>
  <c r="FB167" i="13"/>
  <c r="FD167" i="13"/>
  <c r="FF167" i="13"/>
  <c r="FH167" i="13"/>
  <c r="FJ167" i="13"/>
  <c r="Z168" i="13"/>
  <c r="AB168" i="13"/>
  <c r="AD168" i="13"/>
  <c r="AF168" i="13"/>
  <c r="AH168" i="13"/>
  <c r="AJ168" i="13"/>
  <c r="AL168" i="13"/>
  <c r="AN168" i="13"/>
  <c r="AP168" i="13"/>
  <c r="AR168" i="13"/>
  <c r="AT168" i="13"/>
  <c r="AV168" i="13"/>
  <c r="AX168" i="13"/>
  <c r="AZ168" i="13"/>
  <c r="BB168" i="13"/>
  <c r="BD168" i="13"/>
  <c r="BF168" i="13"/>
  <c r="BH168" i="13"/>
  <c r="BJ168" i="13"/>
  <c r="BL168" i="13"/>
  <c r="BN168" i="13"/>
  <c r="BP168" i="13"/>
  <c r="BR168" i="13"/>
  <c r="BT168" i="13"/>
  <c r="BV168" i="13"/>
  <c r="BX168" i="13"/>
  <c r="BZ168" i="13"/>
  <c r="CB168" i="13"/>
  <c r="CD168" i="13"/>
  <c r="CF168" i="13"/>
  <c r="CH168" i="13"/>
  <c r="CJ168" i="13"/>
  <c r="CL168" i="13"/>
  <c r="CN168" i="13"/>
  <c r="CP168" i="13"/>
  <c r="CR168" i="13"/>
  <c r="CT168" i="13"/>
  <c r="CV168" i="13"/>
  <c r="CX168" i="13"/>
  <c r="CZ168" i="13"/>
  <c r="DB168" i="13"/>
  <c r="DD168" i="13"/>
  <c r="DF168" i="13"/>
  <c r="DH168" i="13"/>
  <c r="DJ168" i="13"/>
  <c r="DL168" i="13"/>
  <c r="DN168" i="13"/>
  <c r="DP168" i="13"/>
  <c r="DR168" i="13"/>
  <c r="DT168" i="13"/>
  <c r="DV168" i="13"/>
  <c r="DX168" i="13"/>
  <c r="DZ168" i="13"/>
  <c r="EB168" i="13"/>
  <c r="ED168" i="13"/>
  <c r="EF168" i="13"/>
  <c r="EH168" i="13"/>
  <c r="EJ168" i="13"/>
  <c r="EL168" i="13"/>
  <c r="EN168" i="13"/>
  <c r="EP168" i="13"/>
  <c r="ER168" i="13"/>
  <c r="ET168" i="13"/>
  <c r="EV168" i="13"/>
  <c r="EX168" i="13"/>
  <c r="EZ168" i="13"/>
  <c r="FB168" i="13"/>
  <c r="FD168" i="13"/>
  <c r="FF168" i="13"/>
  <c r="FH168" i="13"/>
  <c r="FJ168" i="13"/>
  <c r="Z170" i="13"/>
  <c r="AB170" i="13"/>
  <c r="AD170" i="13"/>
  <c r="AF170" i="13"/>
  <c r="AH170" i="13"/>
  <c r="AJ170" i="13"/>
  <c r="AL170" i="13"/>
  <c r="AN170" i="13"/>
  <c r="AP170" i="13"/>
  <c r="AR170" i="13"/>
  <c r="AT170" i="13"/>
  <c r="AV170" i="13"/>
  <c r="AX170" i="13"/>
  <c r="AZ170" i="13"/>
  <c r="BB170" i="13"/>
  <c r="BD170" i="13"/>
  <c r="BF170" i="13"/>
  <c r="BH170" i="13"/>
  <c r="BJ170" i="13"/>
  <c r="BL170" i="13"/>
  <c r="BN170" i="13"/>
  <c r="BP170" i="13"/>
  <c r="BR170" i="13"/>
  <c r="BT170" i="13"/>
  <c r="BV170" i="13"/>
  <c r="BX170" i="13"/>
  <c r="BZ170" i="13"/>
  <c r="CB170" i="13"/>
  <c r="CD170" i="13"/>
  <c r="CF170" i="13"/>
  <c r="CH170" i="13"/>
  <c r="CJ170" i="13"/>
  <c r="CL170" i="13"/>
  <c r="CN170" i="13"/>
  <c r="CP170" i="13"/>
  <c r="CR170" i="13"/>
  <c r="CT170" i="13"/>
  <c r="CV170" i="13"/>
  <c r="CX170" i="13"/>
  <c r="CZ170" i="13"/>
  <c r="DB170" i="13"/>
  <c r="DD170" i="13"/>
  <c r="DF170" i="13"/>
  <c r="DH170" i="13"/>
  <c r="DJ170" i="13"/>
  <c r="DL170" i="13"/>
  <c r="DN170" i="13"/>
  <c r="DP170" i="13"/>
  <c r="DR170" i="13"/>
  <c r="DT170" i="13"/>
  <c r="DV170" i="13"/>
  <c r="DX170" i="13"/>
  <c r="DZ170" i="13"/>
  <c r="EB170" i="13"/>
  <c r="ED170" i="13"/>
  <c r="EF170" i="13"/>
  <c r="EH170" i="13"/>
  <c r="EJ170" i="13"/>
  <c r="EL170" i="13"/>
  <c r="EN170" i="13"/>
  <c r="EP170" i="13"/>
  <c r="ER170" i="13"/>
  <c r="ET170" i="13"/>
  <c r="EV170" i="13"/>
  <c r="EX170" i="13"/>
  <c r="EZ170" i="13"/>
  <c r="FB170" i="13"/>
  <c r="FD170" i="13"/>
  <c r="FF170" i="13"/>
  <c r="FH170" i="13"/>
  <c r="FJ170" i="13"/>
  <c r="Z171" i="13"/>
  <c r="AB171" i="13"/>
  <c r="AD171" i="13"/>
  <c r="AF171" i="13"/>
  <c r="AH171" i="13"/>
  <c r="AJ171" i="13"/>
  <c r="AL171" i="13"/>
  <c r="AN171" i="13"/>
  <c r="AP171" i="13"/>
  <c r="AR171" i="13"/>
  <c r="AT171" i="13"/>
  <c r="AV171" i="13"/>
  <c r="AX171" i="13"/>
  <c r="AZ171" i="13"/>
  <c r="BB171" i="13"/>
  <c r="BD171" i="13"/>
  <c r="BF171" i="13"/>
  <c r="BH171" i="13"/>
  <c r="BJ171" i="13"/>
  <c r="BL171" i="13"/>
  <c r="BN171" i="13"/>
  <c r="BP171" i="13"/>
  <c r="BR171" i="13"/>
  <c r="BT171" i="13"/>
  <c r="BV171" i="13"/>
  <c r="BX171" i="13"/>
  <c r="BZ171" i="13"/>
  <c r="CB171" i="13"/>
  <c r="CD171" i="13"/>
  <c r="CF171" i="13"/>
  <c r="CH171" i="13"/>
  <c r="CJ171" i="13"/>
  <c r="CL171" i="13"/>
  <c r="CN171" i="13"/>
  <c r="CP171" i="13"/>
  <c r="CR171" i="13"/>
  <c r="CT171" i="13"/>
  <c r="CV171" i="13"/>
  <c r="CX171" i="13"/>
  <c r="CZ171" i="13"/>
  <c r="DB171" i="13"/>
  <c r="DD171" i="13"/>
  <c r="DF171" i="13"/>
  <c r="DH171" i="13"/>
  <c r="DJ171" i="13"/>
  <c r="DL171" i="13"/>
  <c r="DN171" i="13"/>
  <c r="DP171" i="13"/>
  <c r="DR171" i="13"/>
  <c r="DT171" i="13"/>
  <c r="DV171" i="13"/>
  <c r="DX171" i="13"/>
  <c r="DZ171" i="13"/>
  <c r="EB171" i="13"/>
  <c r="ED171" i="13"/>
  <c r="EF171" i="13"/>
  <c r="EH171" i="13"/>
  <c r="EJ171" i="13"/>
  <c r="EL171" i="13"/>
  <c r="EN171" i="13"/>
  <c r="EP171" i="13"/>
  <c r="ER171" i="13"/>
  <c r="ET171" i="13"/>
  <c r="EV171" i="13"/>
  <c r="EX171" i="13"/>
  <c r="EZ171" i="13"/>
  <c r="FB171" i="13"/>
  <c r="FC171" i="13"/>
  <c r="FE171" i="13"/>
  <c r="FG171" i="13"/>
  <c r="FI171" i="13"/>
  <c r="AA172" i="13"/>
  <c r="AC172" i="13"/>
  <c r="AE172" i="13"/>
  <c r="AG172" i="13"/>
  <c r="AI172" i="13"/>
  <c r="AK172" i="13"/>
  <c r="AM172" i="13"/>
  <c r="AO172" i="13"/>
  <c r="AQ172" i="13"/>
  <c r="AS172" i="13"/>
  <c r="AU172" i="13"/>
  <c r="AW172" i="13"/>
  <c r="AY172" i="13"/>
  <c r="BA172" i="13"/>
  <c r="BC172" i="13"/>
  <c r="BE172" i="13"/>
  <c r="BG172" i="13"/>
  <c r="BI172" i="13"/>
  <c r="BK172" i="13"/>
  <c r="BM172" i="13"/>
  <c r="BO172" i="13"/>
  <c r="BQ172" i="13"/>
  <c r="BS172" i="13"/>
  <c r="BU172" i="13"/>
  <c r="BW172" i="13"/>
  <c r="BY172" i="13"/>
  <c r="CA172" i="13"/>
  <c r="CC172" i="13"/>
  <c r="CE172" i="13"/>
  <c r="CG172" i="13"/>
  <c r="CI172" i="13"/>
  <c r="CK172" i="13"/>
  <c r="CM172" i="13"/>
  <c r="CO172" i="13"/>
  <c r="CQ172" i="13"/>
  <c r="CS172" i="13"/>
  <c r="CU172" i="13"/>
  <c r="CW172" i="13"/>
  <c r="CY172" i="13"/>
  <c r="DA172" i="13"/>
  <c r="DC172" i="13"/>
  <c r="DE172" i="13"/>
  <c r="DG172" i="13"/>
  <c r="DI172" i="13"/>
  <c r="DK172" i="13"/>
  <c r="DM172" i="13"/>
  <c r="DO172" i="13"/>
  <c r="DQ172" i="13"/>
  <c r="DS172" i="13"/>
  <c r="DU172" i="13"/>
  <c r="DW172" i="13"/>
  <c r="DY172" i="13"/>
  <c r="EA172" i="13"/>
  <c r="EC172" i="13"/>
  <c r="EE172" i="13"/>
  <c r="EG172" i="13"/>
  <c r="EI172" i="13"/>
  <c r="EK172" i="13"/>
  <c r="EM172" i="13"/>
  <c r="EO172" i="13"/>
  <c r="EQ172" i="13"/>
  <c r="ES172" i="13"/>
  <c r="EU172" i="13"/>
  <c r="EW172" i="13"/>
  <c r="EY172" i="13"/>
  <c r="FA172" i="13"/>
  <c r="FC172" i="13"/>
  <c r="FE172" i="13"/>
  <c r="FG172" i="13"/>
  <c r="FI172" i="13"/>
  <c r="AA173" i="13"/>
  <c r="AC173" i="13"/>
  <c r="AE173" i="13"/>
  <c r="AG173" i="13"/>
  <c r="AI173" i="13"/>
  <c r="AK173" i="13"/>
  <c r="AM173" i="13"/>
  <c r="AO173" i="13"/>
  <c r="AQ173" i="13"/>
  <c r="AS173" i="13"/>
  <c r="AU173" i="13"/>
  <c r="AW173" i="13"/>
  <c r="AY173" i="13"/>
  <c r="BA173" i="13"/>
  <c r="BC173" i="13"/>
  <c r="BE173" i="13"/>
  <c r="BG173" i="13"/>
  <c r="BI173" i="13"/>
  <c r="BK173" i="13"/>
  <c r="BM173" i="13"/>
  <c r="BO173" i="13"/>
  <c r="BQ173" i="13"/>
  <c r="BS173" i="13"/>
  <c r="BU173" i="13"/>
  <c r="BW173" i="13"/>
  <c r="BY173" i="13"/>
  <c r="CA173" i="13"/>
  <c r="CC173" i="13"/>
  <c r="CE173" i="13"/>
  <c r="CG173" i="13"/>
  <c r="CI173" i="13"/>
  <c r="CK173" i="13"/>
  <c r="CM173" i="13"/>
  <c r="CO173" i="13"/>
  <c r="CQ173" i="13"/>
  <c r="CS173" i="13"/>
  <c r="CU173" i="13"/>
  <c r="CW173" i="13"/>
  <c r="CY173" i="13"/>
  <c r="DA173" i="13"/>
  <c r="DC173" i="13"/>
  <c r="DE173" i="13"/>
  <c r="DG173" i="13"/>
  <c r="DI173" i="13"/>
  <c r="DK173" i="13"/>
  <c r="DM173" i="13"/>
  <c r="DO173" i="13"/>
  <c r="DQ173" i="13"/>
  <c r="DS173" i="13"/>
  <c r="DU173" i="13"/>
  <c r="DW173" i="13"/>
  <c r="DY173" i="13"/>
  <c r="EA173" i="13"/>
  <c r="EC173" i="13"/>
  <c r="EE173" i="13"/>
  <c r="EG173" i="13"/>
  <c r="EI173" i="13"/>
  <c r="EK173" i="13"/>
  <c r="EM173" i="13"/>
  <c r="EO173" i="13"/>
  <c r="EQ173" i="13"/>
  <c r="ES173" i="13"/>
  <c r="EU173" i="13"/>
  <c r="EW173" i="13"/>
  <c r="EY173" i="13"/>
  <c r="FA173" i="13"/>
  <c r="FC173" i="13"/>
  <c r="FE173" i="13"/>
  <c r="FG173" i="13"/>
  <c r="FI173" i="13"/>
  <c r="AA175" i="13"/>
  <c r="AC175" i="13"/>
  <c r="AE175" i="13"/>
  <c r="AG175" i="13"/>
  <c r="AI175" i="13"/>
  <c r="AK175" i="13"/>
  <c r="AM175" i="13"/>
  <c r="AO175" i="13"/>
  <c r="AQ175" i="13"/>
  <c r="AS175" i="13"/>
  <c r="AU175" i="13"/>
  <c r="AW175" i="13"/>
  <c r="AY175" i="13"/>
  <c r="BA175" i="13"/>
  <c r="BC175" i="13"/>
  <c r="BE175" i="13"/>
  <c r="BG175" i="13"/>
  <c r="BI175" i="13"/>
  <c r="BK175" i="13"/>
  <c r="BM175" i="13"/>
  <c r="BO175" i="13"/>
  <c r="BQ175" i="13"/>
  <c r="BS175" i="13"/>
  <c r="BU175" i="13"/>
  <c r="BW175" i="13"/>
  <c r="BY175" i="13"/>
  <c r="CA175" i="13"/>
  <c r="CC175" i="13"/>
  <c r="CE175" i="13"/>
  <c r="CG175" i="13"/>
  <c r="CI175" i="13"/>
  <c r="CK175" i="13"/>
  <c r="CM175" i="13"/>
  <c r="CO175" i="13"/>
  <c r="CQ175" i="13"/>
  <c r="CS175" i="13"/>
  <c r="CU175" i="13"/>
  <c r="CW175" i="13"/>
  <c r="CY175" i="13"/>
  <c r="DA175" i="13"/>
  <c r="DC175" i="13"/>
  <c r="DE175" i="13"/>
  <c r="DG175" i="13"/>
  <c r="DI175" i="13"/>
  <c r="DK175" i="13"/>
  <c r="DM175" i="13"/>
  <c r="DO175" i="13"/>
  <c r="DQ175" i="13"/>
  <c r="DS175" i="13"/>
  <c r="DU175" i="13"/>
  <c r="DW175" i="13"/>
  <c r="DY175" i="13"/>
  <c r="EA175" i="13"/>
  <c r="EC175" i="13"/>
  <c r="EE175" i="13"/>
  <c r="EG175" i="13"/>
  <c r="EI175" i="13"/>
  <c r="EK175" i="13"/>
  <c r="EM175" i="13"/>
  <c r="EO175" i="13"/>
  <c r="EQ175" i="13"/>
  <c r="ES175" i="13"/>
  <c r="EU175" i="13"/>
  <c r="EW175" i="13"/>
  <c r="EY175" i="13"/>
  <c r="FA175" i="13"/>
  <c r="FC175" i="13"/>
  <c r="FE175" i="13"/>
  <c r="FG175" i="13"/>
  <c r="FI175" i="13"/>
  <c r="AA176" i="13"/>
  <c r="AC176" i="13"/>
  <c r="AE176" i="13"/>
  <c r="AG176" i="13"/>
  <c r="AI176" i="13"/>
  <c r="AK176" i="13"/>
  <c r="AM176" i="13"/>
  <c r="AO176" i="13"/>
  <c r="AQ176" i="13"/>
  <c r="AS176" i="13"/>
  <c r="AU176" i="13"/>
  <c r="AW176" i="13"/>
  <c r="AY176" i="13"/>
  <c r="BA176" i="13"/>
  <c r="BC176" i="13"/>
  <c r="BE176" i="13"/>
  <c r="BG176" i="13"/>
  <c r="BI176" i="13"/>
  <c r="BK176" i="13"/>
  <c r="BM176" i="13"/>
  <c r="BO176" i="13"/>
  <c r="BQ176" i="13"/>
  <c r="BS176" i="13"/>
  <c r="BU176" i="13"/>
  <c r="BW176" i="13"/>
  <c r="BY176" i="13"/>
  <c r="CA176" i="13"/>
  <c r="CC176" i="13"/>
  <c r="CE176" i="13"/>
  <c r="CG176" i="13"/>
  <c r="CI176" i="13"/>
  <c r="CK176" i="13"/>
  <c r="CM176" i="13"/>
  <c r="CO176" i="13"/>
  <c r="CQ176" i="13"/>
  <c r="CS176" i="13"/>
  <c r="CU176" i="13"/>
  <c r="CW176" i="13"/>
  <c r="CY176" i="13"/>
  <c r="DA176" i="13"/>
  <c r="DC176" i="13"/>
  <c r="DE176" i="13"/>
  <c r="DG176" i="13"/>
  <c r="DI176" i="13"/>
  <c r="DK176" i="13"/>
  <c r="DM176" i="13"/>
  <c r="DO176" i="13"/>
  <c r="DQ176" i="13"/>
  <c r="DS176" i="13"/>
  <c r="DU176" i="13"/>
  <c r="DW176" i="13"/>
  <c r="DY176" i="13"/>
  <c r="EA176" i="13"/>
  <c r="EC176" i="13"/>
  <c r="EE176" i="13"/>
  <c r="EG176" i="13"/>
  <c r="EI176" i="13"/>
  <c r="EK176" i="13"/>
  <c r="EM176" i="13"/>
  <c r="EO176" i="13"/>
  <c r="EQ176" i="13"/>
  <c r="ES176" i="13"/>
  <c r="EU176" i="13"/>
  <c r="EW176" i="13"/>
  <c r="EY176" i="13"/>
  <c r="FA176" i="13"/>
  <c r="FC176" i="13"/>
  <c r="FE176" i="13"/>
  <c r="FG176" i="13"/>
  <c r="FI176" i="13"/>
  <c r="AA177" i="13"/>
  <c r="AC177" i="13"/>
  <c r="AE177" i="13"/>
  <c r="AG177" i="13"/>
  <c r="AI177" i="13"/>
  <c r="AK177" i="13"/>
  <c r="AM177" i="13"/>
  <c r="AO177" i="13"/>
  <c r="AQ177" i="13"/>
  <c r="AS177" i="13"/>
  <c r="AU177" i="13"/>
  <c r="AW177" i="13"/>
  <c r="AY177" i="13"/>
  <c r="BA177" i="13"/>
  <c r="BC177" i="13"/>
  <c r="BE177" i="13"/>
  <c r="BG177" i="13"/>
  <c r="BI177" i="13"/>
  <c r="BK177" i="13"/>
  <c r="BM177" i="13"/>
  <c r="BO177" i="13"/>
  <c r="BQ177" i="13"/>
  <c r="BS177" i="13"/>
  <c r="BU177" i="13"/>
  <c r="BW177" i="13"/>
  <c r="BY177" i="13"/>
  <c r="CA177" i="13"/>
  <c r="CC177" i="13"/>
  <c r="CE177" i="13"/>
  <c r="CG177" i="13"/>
  <c r="CI177" i="13"/>
  <c r="CK177" i="13"/>
  <c r="CM177" i="13"/>
  <c r="CO177" i="13"/>
  <c r="CQ177" i="13"/>
  <c r="CS177" i="13"/>
  <c r="CU177" i="13"/>
  <c r="CW177" i="13"/>
  <c r="CY177" i="13"/>
  <c r="DA177" i="13"/>
  <c r="DC177" i="13"/>
  <c r="DE177" i="13"/>
  <c r="DG177" i="13"/>
  <c r="DI177" i="13"/>
  <c r="DK177" i="13"/>
  <c r="DM177" i="13"/>
  <c r="DO177" i="13"/>
  <c r="DQ177" i="13"/>
  <c r="DS177" i="13"/>
  <c r="DU177" i="13"/>
  <c r="DW177" i="13"/>
  <c r="DY177" i="13"/>
  <c r="EA177" i="13"/>
  <c r="EC177" i="13"/>
  <c r="EE177" i="13"/>
  <c r="EG177" i="13"/>
  <c r="EI177" i="13"/>
  <c r="EK177" i="13"/>
  <c r="EM177" i="13"/>
  <c r="EO177" i="13"/>
  <c r="EQ177" i="13"/>
  <c r="ES177" i="13"/>
  <c r="EU177" i="13"/>
  <c r="EW177" i="13"/>
  <c r="EY177" i="13"/>
  <c r="FA177" i="13"/>
  <c r="FC177" i="13"/>
  <c r="FE177" i="13"/>
  <c r="FG177" i="13"/>
  <c r="FI177" i="13"/>
  <c r="AA178" i="13"/>
  <c r="AC178" i="13"/>
  <c r="AE178" i="13"/>
  <c r="AG178" i="13"/>
  <c r="AI178" i="13"/>
  <c r="AK178" i="13"/>
  <c r="AM178" i="13"/>
  <c r="AO178" i="13"/>
  <c r="AQ178" i="13"/>
  <c r="AS178" i="13"/>
  <c r="AU178" i="13"/>
  <c r="AW178" i="13"/>
  <c r="AY178" i="13"/>
  <c r="BA178" i="13"/>
  <c r="BC178" i="13"/>
  <c r="BE178" i="13"/>
  <c r="BG178" i="13"/>
  <c r="BI178" i="13"/>
  <c r="BK178" i="13"/>
  <c r="BM178" i="13"/>
  <c r="BO178" i="13"/>
  <c r="BQ178" i="13"/>
  <c r="BS178" i="13"/>
  <c r="BU178" i="13"/>
  <c r="BW178" i="13"/>
  <c r="BY178" i="13"/>
  <c r="CA178" i="13"/>
  <c r="CC178" i="13"/>
  <c r="CE178" i="13"/>
  <c r="CG178" i="13"/>
  <c r="CI178" i="13"/>
  <c r="CK178" i="13"/>
  <c r="CM178" i="13"/>
  <c r="CO178" i="13"/>
  <c r="CQ178" i="13"/>
  <c r="CS178" i="13"/>
  <c r="CU178" i="13"/>
  <c r="CW178" i="13"/>
  <c r="CY178" i="13"/>
  <c r="DA178" i="13"/>
  <c r="DC178" i="13"/>
  <c r="DE178" i="13"/>
  <c r="DG178" i="13"/>
  <c r="DI178" i="13"/>
  <c r="DK178" i="13"/>
  <c r="DM178" i="13"/>
  <c r="DO178" i="13"/>
  <c r="DQ178" i="13"/>
  <c r="DS178" i="13"/>
  <c r="DU178" i="13"/>
  <c r="DW178" i="13"/>
  <c r="DY178" i="13"/>
  <c r="EA178" i="13"/>
  <c r="EC178" i="13"/>
  <c r="EE178" i="13"/>
  <c r="FD171" i="13"/>
  <c r="FF171" i="13"/>
  <c r="FH171" i="13"/>
  <c r="FJ171" i="13"/>
  <c r="Z172" i="13"/>
  <c r="AB172" i="13"/>
  <c r="AD172" i="13"/>
  <c r="AF172" i="13"/>
  <c r="AH172" i="13"/>
  <c r="AJ172" i="13"/>
  <c r="AL172" i="13"/>
  <c r="AN172" i="13"/>
  <c r="AP172" i="13"/>
  <c r="AR172" i="13"/>
  <c r="AT172" i="13"/>
  <c r="AV172" i="13"/>
  <c r="AX172" i="13"/>
  <c r="AZ172" i="13"/>
  <c r="BB172" i="13"/>
  <c r="BD172" i="13"/>
  <c r="BF172" i="13"/>
  <c r="BH172" i="13"/>
  <c r="BJ172" i="13"/>
  <c r="BL172" i="13"/>
  <c r="BN172" i="13"/>
  <c r="BP172" i="13"/>
  <c r="BR172" i="13"/>
  <c r="BT172" i="13"/>
  <c r="BV172" i="13"/>
  <c r="BX172" i="13"/>
  <c r="BZ172" i="13"/>
  <c r="CB172" i="13"/>
  <c r="CD172" i="13"/>
  <c r="CF172" i="13"/>
  <c r="CH172" i="13"/>
  <c r="CJ172" i="13"/>
  <c r="CL172" i="13"/>
  <c r="CN172" i="13"/>
  <c r="CP172" i="13"/>
  <c r="CR172" i="13"/>
  <c r="CT172" i="13"/>
  <c r="CV172" i="13"/>
  <c r="CX172" i="13"/>
  <c r="CZ172" i="13"/>
  <c r="DB172" i="13"/>
  <c r="DD172" i="13"/>
  <c r="DF172" i="13"/>
  <c r="DH172" i="13"/>
  <c r="DJ172" i="13"/>
  <c r="DL172" i="13"/>
  <c r="DN172" i="13"/>
  <c r="DP172" i="13"/>
  <c r="DR172" i="13"/>
  <c r="DT172" i="13"/>
  <c r="DV172" i="13"/>
  <c r="DX172" i="13"/>
  <c r="DZ172" i="13"/>
  <c r="EB172" i="13"/>
  <c r="ED172" i="13"/>
  <c r="EF172" i="13"/>
  <c r="EH172" i="13"/>
  <c r="EJ172" i="13"/>
  <c r="EL172" i="13"/>
  <c r="EN172" i="13"/>
  <c r="EP172" i="13"/>
  <c r="ER172" i="13"/>
  <c r="ET172" i="13"/>
  <c r="EV172" i="13"/>
  <c r="EX172" i="13"/>
  <c r="EZ172" i="13"/>
  <c r="FB172" i="13"/>
  <c r="FD172" i="13"/>
  <c r="FF172" i="13"/>
  <c r="FH172" i="13"/>
  <c r="FJ172" i="13"/>
  <c r="Z173" i="13"/>
  <c r="AB173" i="13"/>
  <c r="AD173" i="13"/>
  <c r="AF173" i="13"/>
  <c r="AH173" i="13"/>
  <c r="AJ173" i="13"/>
  <c r="AL173" i="13"/>
  <c r="AN173" i="13"/>
  <c r="AP173" i="13"/>
  <c r="AR173" i="13"/>
  <c r="AT173" i="13"/>
  <c r="AV173" i="13"/>
  <c r="AX173" i="13"/>
  <c r="AZ173" i="13"/>
  <c r="BB173" i="13"/>
  <c r="BD173" i="13"/>
  <c r="BF173" i="13"/>
  <c r="BH173" i="13"/>
  <c r="BJ173" i="13"/>
  <c r="BL173" i="13"/>
  <c r="BN173" i="13"/>
  <c r="BP173" i="13"/>
  <c r="BR173" i="13"/>
  <c r="BT173" i="13"/>
  <c r="BV173" i="13"/>
  <c r="BX173" i="13"/>
  <c r="BZ173" i="13"/>
  <c r="CB173" i="13"/>
  <c r="CD173" i="13"/>
  <c r="CF173" i="13"/>
  <c r="CH173" i="13"/>
  <c r="CJ173" i="13"/>
  <c r="CL173" i="13"/>
  <c r="CN173" i="13"/>
  <c r="CP173" i="13"/>
  <c r="CR173" i="13"/>
  <c r="CT173" i="13"/>
  <c r="CV173" i="13"/>
  <c r="CX173" i="13"/>
  <c r="CZ173" i="13"/>
  <c r="DB173" i="13"/>
  <c r="DD173" i="13"/>
  <c r="DF173" i="13"/>
  <c r="DH173" i="13"/>
  <c r="DJ173" i="13"/>
  <c r="DL173" i="13"/>
  <c r="DN173" i="13"/>
  <c r="DP173" i="13"/>
  <c r="DR173" i="13"/>
  <c r="DT173" i="13"/>
  <c r="DV173" i="13"/>
  <c r="DX173" i="13"/>
  <c r="DZ173" i="13"/>
  <c r="EB173" i="13"/>
  <c r="ED173" i="13"/>
  <c r="EF173" i="13"/>
  <c r="EH173" i="13"/>
  <c r="EJ173" i="13"/>
  <c r="EL173" i="13"/>
  <c r="EN173" i="13"/>
  <c r="EP173" i="13"/>
  <c r="ER173" i="13"/>
  <c r="ET173" i="13"/>
  <c r="EV173" i="13"/>
  <c r="EX173" i="13"/>
  <c r="EZ173" i="13"/>
  <c r="FB173" i="13"/>
  <c r="FD173" i="13"/>
  <c r="FF173" i="13"/>
  <c r="FH173" i="13"/>
  <c r="FJ173" i="13"/>
  <c r="Z175" i="13"/>
  <c r="AB175" i="13"/>
  <c r="AD175" i="13"/>
  <c r="AF175" i="13"/>
  <c r="AH175" i="13"/>
  <c r="AJ175" i="13"/>
  <c r="AL175" i="13"/>
  <c r="AN175" i="13"/>
  <c r="AP175" i="13"/>
  <c r="AR175" i="13"/>
  <c r="AT175" i="13"/>
  <c r="AV175" i="13"/>
  <c r="AX175" i="13"/>
  <c r="AZ175" i="13"/>
  <c r="BB175" i="13"/>
  <c r="BD175" i="13"/>
  <c r="BF175" i="13"/>
  <c r="BH175" i="13"/>
  <c r="BJ175" i="13"/>
  <c r="BL175" i="13"/>
  <c r="BN175" i="13"/>
  <c r="BP175" i="13"/>
  <c r="BR175" i="13"/>
  <c r="BT175" i="13"/>
  <c r="BV175" i="13"/>
  <c r="BX175" i="13"/>
  <c r="BZ175" i="13"/>
  <c r="CB175" i="13"/>
  <c r="CD175" i="13"/>
  <c r="CF175" i="13"/>
  <c r="CH175" i="13"/>
  <c r="CJ175" i="13"/>
  <c r="CL175" i="13"/>
  <c r="CN175" i="13"/>
  <c r="CP175" i="13"/>
  <c r="CR175" i="13"/>
  <c r="CT175" i="13"/>
  <c r="CV175" i="13"/>
  <c r="CX175" i="13"/>
  <c r="CZ175" i="13"/>
  <c r="DB175" i="13"/>
  <c r="DD175" i="13"/>
  <c r="DF175" i="13"/>
  <c r="DH175" i="13"/>
  <c r="DJ175" i="13"/>
  <c r="DL175" i="13"/>
  <c r="DN175" i="13"/>
  <c r="DP175" i="13"/>
  <c r="DR175" i="13"/>
  <c r="DT175" i="13"/>
  <c r="DV175" i="13"/>
  <c r="DX175" i="13"/>
  <c r="DZ175" i="13"/>
  <c r="EB175" i="13"/>
  <c r="ED175" i="13"/>
  <c r="EF175" i="13"/>
  <c r="EH175" i="13"/>
  <c r="EJ175" i="13"/>
  <c r="EL175" i="13"/>
  <c r="EN175" i="13"/>
  <c r="EP175" i="13"/>
  <c r="ER175" i="13"/>
  <c r="ET175" i="13"/>
  <c r="EV175" i="13"/>
  <c r="EX175" i="13"/>
  <c r="EZ175" i="13"/>
  <c r="FB175" i="13"/>
  <c r="FD175" i="13"/>
  <c r="FF175" i="13"/>
  <c r="FH175" i="13"/>
  <c r="FJ175" i="13"/>
  <c r="Z176" i="13"/>
  <c r="AB176" i="13"/>
  <c r="AD176" i="13"/>
  <c r="AF176" i="13"/>
  <c r="AH176" i="13"/>
  <c r="AJ176" i="13"/>
  <c r="AL176" i="13"/>
  <c r="AN176" i="13"/>
  <c r="AP176" i="13"/>
  <c r="AR176" i="13"/>
  <c r="AT176" i="13"/>
  <c r="AV176" i="13"/>
  <c r="AX176" i="13"/>
  <c r="AZ176" i="13"/>
  <c r="BB176" i="13"/>
  <c r="BD176" i="13"/>
  <c r="BF176" i="13"/>
  <c r="BH176" i="13"/>
  <c r="BJ176" i="13"/>
  <c r="BL176" i="13"/>
  <c r="BN176" i="13"/>
  <c r="BP176" i="13"/>
  <c r="BR176" i="13"/>
  <c r="BT176" i="13"/>
  <c r="BV176" i="13"/>
  <c r="BX176" i="13"/>
  <c r="BZ176" i="13"/>
  <c r="CB176" i="13"/>
  <c r="CD176" i="13"/>
  <c r="CF176" i="13"/>
  <c r="CH176" i="13"/>
  <c r="CJ176" i="13"/>
  <c r="CL176" i="13"/>
  <c r="CN176" i="13"/>
  <c r="CP176" i="13"/>
  <c r="CR176" i="13"/>
  <c r="CT176" i="13"/>
  <c r="CV176" i="13"/>
  <c r="CX176" i="13"/>
  <c r="CZ176" i="13"/>
  <c r="DB176" i="13"/>
  <c r="DD176" i="13"/>
  <c r="DF176" i="13"/>
  <c r="DH176" i="13"/>
  <c r="DJ176" i="13"/>
  <c r="DL176" i="13"/>
  <c r="DN176" i="13"/>
  <c r="DP176" i="13"/>
  <c r="DR176" i="13"/>
  <c r="DT176" i="13"/>
  <c r="DV176" i="13"/>
  <c r="DX176" i="13"/>
  <c r="DZ176" i="13"/>
  <c r="EB176" i="13"/>
  <c r="ED176" i="13"/>
  <c r="EF176" i="13"/>
  <c r="EH176" i="13"/>
  <c r="EJ176" i="13"/>
  <c r="EL176" i="13"/>
  <c r="EN176" i="13"/>
  <c r="EP176" i="13"/>
  <c r="ER176" i="13"/>
  <c r="ET176" i="13"/>
  <c r="EV176" i="13"/>
  <c r="EX176" i="13"/>
  <c r="EZ176" i="13"/>
  <c r="FB176" i="13"/>
  <c r="FD176" i="13"/>
  <c r="FF176" i="13"/>
  <c r="FH176" i="13"/>
  <c r="FJ176" i="13"/>
  <c r="Z177" i="13"/>
  <c r="AB177" i="13"/>
  <c r="AD177" i="13"/>
  <c r="AF177" i="13"/>
  <c r="AH177" i="13"/>
  <c r="AJ177" i="13"/>
  <c r="AL177" i="13"/>
  <c r="AN177" i="13"/>
  <c r="AP177" i="13"/>
  <c r="AR177" i="13"/>
  <c r="AT177" i="13"/>
  <c r="AV177" i="13"/>
  <c r="AX177" i="13"/>
  <c r="AZ177" i="13"/>
  <c r="BB177" i="13"/>
  <c r="BD177" i="13"/>
  <c r="BF177" i="13"/>
  <c r="BH177" i="13"/>
  <c r="BJ177" i="13"/>
  <c r="BL177" i="13"/>
  <c r="BN177" i="13"/>
  <c r="BP177" i="13"/>
  <c r="BR177" i="13"/>
  <c r="BT177" i="13"/>
  <c r="BV177" i="13"/>
  <c r="BX177" i="13"/>
  <c r="BZ177" i="13"/>
  <c r="CB177" i="13"/>
  <c r="CD177" i="13"/>
  <c r="CF177" i="13"/>
  <c r="CH177" i="13"/>
  <c r="CJ177" i="13"/>
  <c r="CL177" i="13"/>
  <c r="CN177" i="13"/>
  <c r="CP177" i="13"/>
  <c r="CR177" i="13"/>
  <c r="CT177" i="13"/>
  <c r="CV177" i="13"/>
  <c r="CX177" i="13"/>
  <c r="CZ177" i="13"/>
  <c r="DB177" i="13"/>
  <c r="DD177" i="13"/>
  <c r="DF177" i="13"/>
  <c r="DH177" i="13"/>
  <c r="DJ177" i="13"/>
  <c r="DL177" i="13"/>
  <c r="DN177" i="13"/>
  <c r="DP177" i="13"/>
  <c r="DR177" i="13"/>
  <c r="DT177" i="13"/>
  <c r="DV177" i="13"/>
  <c r="DX177" i="13"/>
  <c r="DZ177" i="13"/>
  <c r="EB177" i="13"/>
  <c r="ED177" i="13"/>
  <c r="EF177" i="13"/>
  <c r="EH177" i="13"/>
  <c r="EJ177" i="13"/>
  <c r="EL177" i="13"/>
  <c r="EN177" i="13"/>
  <c r="EP177" i="13"/>
  <c r="ER177" i="13"/>
  <c r="ET177" i="13"/>
  <c r="EV177" i="13"/>
  <c r="EX177" i="13"/>
  <c r="EZ177" i="13"/>
  <c r="FB177" i="13"/>
  <c r="FD177" i="13"/>
  <c r="FF177" i="13"/>
  <c r="FH177" i="13"/>
  <c r="FJ177" i="13"/>
  <c r="Z178" i="13"/>
  <c r="AB178" i="13"/>
  <c r="AD178" i="13"/>
  <c r="AF178" i="13"/>
  <c r="AH178" i="13"/>
  <c r="AJ178" i="13"/>
  <c r="AL178" i="13"/>
  <c r="AN178" i="13"/>
  <c r="AP178" i="13"/>
  <c r="AR178" i="13"/>
  <c r="AT178" i="13"/>
  <c r="AV178" i="13"/>
  <c r="AX178" i="13"/>
  <c r="AZ178" i="13"/>
  <c r="BB178" i="13"/>
  <c r="BD178" i="13"/>
  <c r="BF178" i="13"/>
  <c r="BH178" i="13"/>
  <c r="BJ178" i="13"/>
  <c r="BL178" i="13"/>
  <c r="BN178" i="13"/>
  <c r="BP178" i="13"/>
  <c r="BR178" i="13"/>
  <c r="BT178" i="13"/>
  <c r="BV178" i="13"/>
  <c r="BX178" i="13"/>
  <c r="BZ178" i="13"/>
  <c r="CB178" i="13"/>
  <c r="CD178" i="13"/>
  <c r="CF178" i="13"/>
  <c r="CH178" i="13"/>
  <c r="CJ178" i="13"/>
  <c r="CL178" i="13"/>
  <c r="CN178" i="13"/>
  <c r="CP178" i="13"/>
  <c r="CR178" i="13"/>
  <c r="CT178" i="13"/>
  <c r="CV178" i="13"/>
  <c r="CX178" i="13"/>
  <c r="CZ178" i="13"/>
  <c r="DB178" i="13"/>
  <c r="DD178" i="13"/>
  <c r="DF178" i="13"/>
  <c r="DH178" i="13"/>
  <c r="DJ178" i="13"/>
  <c r="DL178" i="13"/>
  <c r="DN178" i="13"/>
  <c r="DP178" i="13"/>
  <c r="DR178" i="13"/>
  <c r="DT178" i="13"/>
  <c r="DV178" i="13"/>
  <c r="DX178" i="13"/>
  <c r="DZ178" i="13"/>
  <c r="EB178" i="13"/>
  <c r="ED178" i="13"/>
  <c r="EF178" i="13"/>
  <c r="EH178" i="13"/>
  <c r="EJ178" i="13"/>
  <c r="EL178" i="13"/>
  <c r="EN178" i="13"/>
  <c r="EP178" i="13"/>
  <c r="ER178" i="13"/>
  <c r="ET178" i="13"/>
  <c r="EV178" i="13"/>
  <c r="EX178" i="13"/>
  <c r="EZ178" i="13"/>
  <c r="FB178" i="13"/>
  <c r="FD178" i="13"/>
  <c r="FF178" i="13"/>
  <c r="FH178" i="13"/>
  <c r="FJ178" i="13"/>
  <c r="EG178" i="13"/>
  <c r="EI178" i="13"/>
  <c r="EK178" i="13"/>
  <c r="EM178" i="13"/>
  <c r="EO178" i="13"/>
  <c r="EQ178" i="13"/>
  <c r="ES178" i="13"/>
  <c r="EU178" i="13"/>
  <c r="EW178" i="13"/>
  <c r="EY178" i="13"/>
  <c r="FA178" i="13"/>
  <c r="FC178" i="13"/>
  <c r="FE178" i="13"/>
  <c r="FG178" i="13"/>
  <c r="FI178" i="13"/>
  <c r="AA137" i="13" l="1"/>
  <c r="FM137" i="13"/>
  <c r="FL137" i="13"/>
  <c r="Q137" i="13"/>
  <c r="FK137" i="13"/>
  <c r="AC137" i="13"/>
  <c r="U137" i="13"/>
  <c r="M137" i="13"/>
  <c r="W137" i="13"/>
  <c r="S137" i="13"/>
  <c r="O137" i="13"/>
  <c r="H21" i="9" l="1"/>
  <c r="G21" i="9"/>
  <c r="F7" i="8" l="1"/>
  <c r="G7" i="8" l="1"/>
  <c r="G10" i="8" l="1"/>
  <c r="R85" i="9"/>
  <c r="O85" i="9"/>
  <c r="L85" i="9"/>
  <c r="I85" i="9"/>
  <c r="I82" i="9"/>
  <c r="L82" i="9"/>
  <c r="O82" i="9"/>
  <c r="R82" i="9"/>
  <c r="I56" i="9"/>
  <c r="L56" i="9"/>
  <c r="R56" i="9"/>
  <c r="I57" i="9"/>
  <c r="L57" i="9"/>
  <c r="R57" i="9"/>
  <c r="I58" i="9"/>
  <c r="L58" i="9"/>
  <c r="R58" i="9"/>
  <c r="I59" i="9"/>
  <c r="L59" i="9"/>
  <c r="R59" i="9"/>
  <c r="I32" i="9"/>
  <c r="L32" i="9"/>
  <c r="O32" i="9"/>
  <c r="R32" i="9"/>
  <c r="I33" i="9"/>
  <c r="L33" i="9"/>
  <c r="O33" i="9"/>
  <c r="R33" i="9"/>
  <c r="I34" i="9"/>
  <c r="L34" i="9"/>
  <c r="O34" i="9"/>
  <c r="R34" i="9"/>
  <c r="I35" i="9"/>
  <c r="L35" i="9"/>
  <c r="O35" i="9"/>
  <c r="R35" i="9"/>
  <c r="I37" i="9"/>
  <c r="L37" i="9"/>
  <c r="O37" i="9"/>
  <c r="R37" i="9"/>
  <c r="I38" i="9"/>
  <c r="L38" i="9"/>
  <c r="R38" i="9"/>
  <c r="I39" i="9"/>
  <c r="L39" i="9"/>
  <c r="R39" i="9"/>
  <c r="R20" i="9"/>
  <c r="O20" i="9"/>
  <c r="L20" i="9"/>
  <c r="I20" i="9"/>
  <c r="R19" i="9"/>
  <c r="O19" i="9"/>
  <c r="L19" i="9"/>
  <c r="I19" i="9"/>
  <c r="O39" i="9" l="1"/>
  <c r="O38" i="9"/>
  <c r="O59" i="9"/>
  <c r="O58" i="9"/>
  <c r="O57" i="9"/>
  <c r="O56" i="9"/>
  <c r="L105" i="9" l="1"/>
  <c r="K106" i="9"/>
  <c r="Q83" i="9"/>
  <c r="Q86" i="9" s="1"/>
  <c r="M9" i="8" s="1"/>
  <c r="P83" i="9"/>
  <c r="P86" i="9" s="1"/>
  <c r="L9" i="8" s="1"/>
  <c r="N83" i="9"/>
  <c r="N86" i="9" s="1"/>
  <c r="J9" i="8" s="1"/>
  <c r="K83" i="9"/>
  <c r="J106" i="9" l="1"/>
  <c r="L106" i="9" s="1"/>
  <c r="F9" i="8"/>
  <c r="M83" i="9"/>
  <c r="O83" i="9" s="1"/>
  <c r="H83" i="9"/>
  <c r="H86" i="9" s="1"/>
  <c r="G9" i="8" s="1"/>
  <c r="L81" i="9"/>
  <c r="L104" i="9"/>
  <c r="R86" i="9"/>
  <c r="R83" i="9"/>
  <c r="K86" i="9"/>
  <c r="M86" i="9" l="1"/>
  <c r="O86" i="9" s="1"/>
  <c r="L86" i="9"/>
  <c r="L83" i="9"/>
  <c r="I9" i="8" l="1"/>
  <c r="M21" i="9" l="1"/>
  <c r="J21" i="9"/>
  <c r="Q21" i="9"/>
  <c r="N21" i="9"/>
  <c r="K21" i="9"/>
  <c r="P21" i="9"/>
  <c r="L31" i="9"/>
  <c r="L18" i="9"/>
  <c r="L21" i="9" l="1"/>
  <c r="R21" i="9" l="1"/>
  <c r="O21" i="9"/>
  <c r="I21" i="9"/>
  <c r="R18" i="9"/>
  <c r="O18" i="9"/>
  <c r="I18" i="9"/>
  <c r="I81" i="9" l="1"/>
  <c r="O81" i="9"/>
  <c r="R81" i="9"/>
  <c r="I83" i="9"/>
  <c r="I86" i="9"/>
  <c r="I104" i="9"/>
  <c r="O104" i="9"/>
  <c r="R104" i="9"/>
  <c r="I105" i="9"/>
  <c r="O105" i="9"/>
  <c r="R105" i="9"/>
  <c r="G106" i="9"/>
  <c r="F11" i="8" s="1"/>
  <c r="H106" i="9"/>
  <c r="G11" i="8" s="1"/>
  <c r="M106" i="9"/>
  <c r="I11" i="8" s="1"/>
  <c r="N106" i="9"/>
  <c r="J11" i="8" s="1"/>
  <c r="P106" i="9"/>
  <c r="L11" i="8" s="1"/>
  <c r="Q106" i="9"/>
  <c r="M11" i="8" s="1"/>
  <c r="R31" i="9"/>
  <c r="O31" i="9"/>
  <c r="I31" i="9"/>
  <c r="I106" i="9" l="1"/>
  <c r="O106" i="9"/>
  <c r="R106" i="9"/>
  <c r="K8" i="8" l="1"/>
  <c r="G60" i="9" l="1"/>
  <c r="N8" i="8" l="1"/>
  <c r="H12" i="8" l="1"/>
  <c r="Q60" i="9" l="1"/>
  <c r="P60" i="9"/>
  <c r="N60" i="9"/>
  <c r="M60" i="9"/>
  <c r="K60" i="9"/>
  <c r="J60" i="9"/>
  <c r="H11" i="8" l="1"/>
  <c r="M10" i="8" l="1"/>
  <c r="H60" i="9" l="1"/>
  <c r="H8" i="8" l="1"/>
  <c r="J10" i="8" l="1"/>
  <c r="K12" i="8" l="1"/>
  <c r="N12" i="8"/>
  <c r="M7" i="8" l="1"/>
  <c r="L7" i="8"/>
  <c r="J7" i="8"/>
  <c r="I7" i="8"/>
  <c r="N11" i="8" l="1"/>
  <c r="R55" i="9" l="1"/>
  <c r="O55" i="9"/>
  <c r="L55" i="9"/>
  <c r="R60" i="9" l="1"/>
  <c r="L60" i="9"/>
  <c r="I60" i="9"/>
  <c r="I55" i="9"/>
  <c r="O60" i="9" l="1"/>
  <c r="K7" i="8"/>
  <c r="K9" i="8"/>
  <c r="N7" i="8"/>
  <c r="H9" i="8"/>
  <c r="H7" i="8"/>
  <c r="N9" i="8"/>
  <c r="K11" i="8" l="1"/>
</calcChain>
</file>

<file path=xl/sharedStrings.xml><?xml version="1.0" encoding="utf-8"?>
<sst xmlns="http://schemas.openxmlformats.org/spreadsheetml/2006/main" count="1428" uniqueCount="295">
  <si>
    <t>Unitat: GWh</t>
  </si>
  <si>
    <t>VALOR MENSUAL</t>
  </si>
  <si>
    <t xml:space="preserve">ACUMULAT ANUAL          </t>
  </si>
  <si>
    <t xml:space="preserve">AC. ÚLTIMS 12 MESOS       </t>
  </si>
  <si>
    <t xml:space="preserve">%   </t>
  </si>
  <si>
    <t xml:space="preserve">%  </t>
  </si>
  <si>
    <t xml:space="preserve">Demanda global de gas natural a Catalunya (DGGN) </t>
  </si>
  <si>
    <t>Unitat: GWh de Poder Calorífic Superior (PCS)</t>
  </si>
  <si>
    <t>Consum de carburants d'automoció a Catalunya</t>
  </si>
  <si>
    <t>Unitat: ktep</t>
  </si>
  <si>
    <t>Evolució dels principals indicadors de l'energia a Catalunya</t>
  </si>
  <si>
    <t>Facturació d'energia elèctrica</t>
  </si>
  <si>
    <t>Indústria</t>
  </si>
  <si>
    <t>Domèstic</t>
  </si>
  <si>
    <t>Primari</t>
  </si>
  <si>
    <t>TOTAL facturació d'energia elèctrica</t>
  </si>
  <si>
    <t>Només inclou la DGGN de gas d'emissió ja que no es disposa d'informació sobre els lliuraments de gas natural liquat (GNL) d'Enagás a les comercialitzadores que subministren a plantes satèl.lits industrials ubicades a Catalunya.</t>
  </si>
  <si>
    <t>La demanda global de gas natural a Catalunya (DGGN) reflecteix el consum mensual real (no facturació) de gas natural més les pèrdues de transport i distribució.</t>
  </si>
  <si>
    <t>Font: Estadística de conjuntura elèctrica. Institut Català d'Energia (ICAEN).</t>
  </si>
  <si>
    <t>Font: Estadística de conjuntura de gas natural. Institut Català d'Energia (ICAEN).</t>
  </si>
  <si>
    <t>TOTAL</t>
  </si>
  <si>
    <t>Gasoil A</t>
  </si>
  <si>
    <t>Dades corresponents a la facturació mensual d'energia elèctrica que fan referència a factures emeses en un mes determinat.</t>
  </si>
  <si>
    <t>Total carburants d'automoció</t>
  </si>
  <si>
    <t>Gasolines d'automoció</t>
  </si>
  <si>
    <t>El consum de gasolines d'automoció inclou els consums de gasolina I.O.95 i gasolina I.O.98. No inclou el consum de gasolines d'aviació ni d'altres gasolines.</t>
  </si>
  <si>
    <t>La demanda d'energia elèctrica en barres de central (EBC) és una variable física (no facturació) sobre el consum d'energia elèctrica, que reflecteix el consum mensual real d'energia elèctrica més les pèrdues de transport i distribució.</t>
  </si>
  <si>
    <t>Gasolines</t>
  </si>
  <si>
    <t>Font: Estadística de conjuntura de petroli. Institut Català d'Energia (ICAEN). Dades proporcionades directament per CORES (Corporación de Reservas Estratégicas de Productos Petrolíferos).</t>
  </si>
  <si>
    <t>Variable</t>
  </si>
  <si>
    <t>Data</t>
  </si>
  <si>
    <t>ACUMULAT ANUAL</t>
  </si>
  <si>
    <t>AC. ÚLTIMS 12 MESOS</t>
  </si>
  <si>
    <t>Demanda elèctrica en barres de central (EBC)</t>
  </si>
  <si>
    <t xml:space="preserve">GWh </t>
  </si>
  <si>
    <t>GWh PCS</t>
  </si>
  <si>
    <t xml:space="preserve">ktep </t>
  </si>
  <si>
    <t>Total carburants automoció</t>
  </si>
  <si>
    <t>Catalunya</t>
  </si>
  <si>
    <t>Espanya</t>
  </si>
  <si>
    <t>Unitat</t>
  </si>
  <si>
    <t>Siderúrgia i foneria fèrrica</t>
  </si>
  <si>
    <t>Metal·lúrgia no fèrrica</t>
  </si>
  <si>
    <t>Indústria del vidre</t>
  </si>
  <si>
    <t>Ciment, calç i guix</t>
  </si>
  <si>
    <t>Altres materials de construcció</t>
  </si>
  <si>
    <t>Química i petroquímica</t>
  </si>
  <si>
    <t>Construcció de medis de transport</t>
  </si>
  <si>
    <t>Resta transformats metàl·lics</t>
  </si>
  <si>
    <t>Alimentació, begudes i tabac</t>
  </si>
  <si>
    <t>Tèxtil, confecció, cuir i calçat</t>
  </si>
  <si>
    <t>Pasta de paper, paper i cartró</t>
  </si>
  <si>
    <t>Altres indústries</t>
  </si>
  <si>
    <t>Terciari</t>
  </si>
  <si>
    <t>Dades de facturació mensual d'energia elèctrica referides als clients finals connectats a les xarxes elèctriques propietat d'Endesa o gestionades per la mateixa en l'àmbit de Catalunya.</t>
  </si>
  <si>
    <t>%</t>
  </si>
  <si>
    <t>(1) La facturació d'energia elèctrica del sector enèrgetic presenta una elevada variabilitat segons l'autoconsum d'energia elèctrica d'aquest sector.</t>
  </si>
  <si>
    <t>Dades d'Endesa Distribución Eléctrica (Endesa) referides a la nova zona catalana (inclou Catalunya i una petita part del nord de la província de Castelló, que representa el 0,03% del mercat total d'Endesa a Catalunya). El total d'Endesa representa el 94,6% de l'EBC total de Catalunya incloent-hi l'autoconsum de les centrals elèctriques de l'antic règim especial i aïllades.</t>
  </si>
  <si>
    <t>No s'inclou el consum de gas natural de les principals centrals de l'antic règim ordinari de Catalunya.</t>
  </si>
  <si>
    <t>Total DGGN gas d'emissió sense centrals tèrmiques de l'antic règim ordinari</t>
  </si>
  <si>
    <t>Demanda global de gas natural  (DGGN) sense centrals de l'antic R.O.</t>
  </si>
  <si>
    <t>Octubre 2014</t>
  </si>
  <si>
    <t>Evolució complexa, amb una important influència de la climatologia i consum per a producció d’energia elèctrica de l'antic règim especial. Concretament, cal destacar la reducció de la demanda de gas natural a partir de juliol de 2013 com a conseqüència de la reducció de producció d'energia elèctrica de les instal·lacions de cogeneració, agreujada a partir del mes de febrer de 2014.</t>
  </si>
  <si>
    <t>Balanç de producció d'energia elèctrica de les centrals de l'antic règim ordinari</t>
  </si>
  <si>
    <t>[1] Producció bruta de l'antic règim ordinari</t>
  </si>
  <si>
    <t>[2] - Consums auxiliars</t>
  </si>
  <si>
    <t>[3] Producció neta [1-2]</t>
  </si>
  <si>
    <t xml:space="preserve">[4] - Consum en bombament </t>
  </si>
  <si>
    <t>[5] Producció disponible [3-4]</t>
  </si>
  <si>
    <t>Vendes a xarxa de les centrals elèctriques de l'antic règim especial</t>
  </si>
  <si>
    <t>HIDROELÈCTRIQUES</t>
  </si>
  <si>
    <t>TÈRMIQUES CONVENCIONALS</t>
  </si>
  <si>
    <t xml:space="preserve">      TURBINES DE VAPOR</t>
  </si>
  <si>
    <t xml:space="preserve">            CARBÓ</t>
  </si>
  <si>
    <t xml:space="preserve">            GAS NATURAL</t>
  </si>
  <si>
    <t xml:space="preserve">            FUEL-OIL</t>
  </si>
  <si>
    <t xml:space="preserve">      CICLES COMBINATS</t>
  </si>
  <si>
    <t>NUCLEARS</t>
  </si>
  <si>
    <t>Total Catalunya</t>
  </si>
  <si>
    <t>DGGN gas d'emissió</t>
  </si>
  <si>
    <t>Punts frontera d'Enagás</t>
  </si>
  <si>
    <t>Distribuïdores alimentades amb GNL</t>
  </si>
  <si>
    <t>Total DGGN gas d'emissió</t>
  </si>
  <si>
    <t>Consum de gas natural de les centrals tèrmiques de l'antic règim ordinari</t>
  </si>
  <si>
    <t>Font: CORES (Corporación de Reservas Estratégicas de Productos Petrolíferos)</t>
  </si>
  <si>
    <t>Energètic (1)</t>
  </si>
  <si>
    <t>[6] Total vendes a xarxa de les centrals de l'antic règim especial</t>
  </si>
  <si>
    <r>
      <t xml:space="preserve">[7] </t>
    </r>
    <r>
      <rPr>
        <b/>
        <sz val="14"/>
        <rFont val="Arial"/>
        <family val="2"/>
      </rPr>
      <t>Saldo d'intercanvis elèctrics (I-X)</t>
    </r>
  </si>
  <si>
    <t>Demanda d'energia elèctrica (en barres de central - EBC)</t>
  </si>
  <si>
    <t>Principals indicadors de l'energia a Catalunya</t>
  </si>
  <si>
    <t>GEN-05</t>
  </si>
  <si>
    <t>FEB-05</t>
  </si>
  <si>
    <t>MAR-05</t>
  </si>
  <si>
    <t>ABR-05</t>
  </si>
  <si>
    <t>MAI-05</t>
  </si>
  <si>
    <t>JUN-05</t>
  </si>
  <si>
    <t>JUL-05</t>
  </si>
  <si>
    <t>AGO-05</t>
  </si>
  <si>
    <t>SET-05</t>
  </si>
  <si>
    <t>OCT-05</t>
  </si>
  <si>
    <t>NOV-05</t>
  </si>
  <si>
    <t>DES-05</t>
  </si>
  <si>
    <t>GEN-06</t>
  </si>
  <si>
    <t>FEB-06</t>
  </si>
  <si>
    <t>MAR-06</t>
  </si>
  <si>
    <t>ABR-06</t>
  </si>
  <si>
    <t>MAI-06</t>
  </si>
  <si>
    <t>JUN-06</t>
  </si>
  <si>
    <t>JUL-06</t>
  </si>
  <si>
    <t>AGO-06</t>
  </si>
  <si>
    <t>SET-06</t>
  </si>
  <si>
    <t>OCT-06</t>
  </si>
  <si>
    <t>NOV-06</t>
  </si>
  <si>
    <t>DES-06</t>
  </si>
  <si>
    <t>GEN-07</t>
  </si>
  <si>
    <t>FEB-07</t>
  </si>
  <si>
    <t>MAR-07</t>
  </si>
  <si>
    <t>ABR-07</t>
  </si>
  <si>
    <t>MAI-07</t>
  </si>
  <si>
    <t>JUN-07</t>
  </si>
  <si>
    <t>JUL-07</t>
  </si>
  <si>
    <t>AGO-07</t>
  </si>
  <si>
    <t>SET-07</t>
  </si>
  <si>
    <t>OCT-07</t>
  </si>
  <si>
    <t>NOV-07</t>
  </si>
  <si>
    <t>DES-07</t>
  </si>
  <si>
    <t>GEN-08</t>
  </si>
  <si>
    <t>FEB-08</t>
  </si>
  <si>
    <t>MAR-08</t>
  </si>
  <si>
    <t>ABR-08</t>
  </si>
  <si>
    <t>MAI-08</t>
  </si>
  <si>
    <t>JUN-08</t>
  </si>
  <si>
    <t>JUL-08</t>
  </si>
  <si>
    <t>AGO-08</t>
  </si>
  <si>
    <t>SET-08</t>
  </si>
  <si>
    <t>OCT-08</t>
  </si>
  <si>
    <t>NOV-08</t>
  </si>
  <si>
    <t>DES-08</t>
  </si>
  <si>
    <t>GEN-09</t>
  </si>
  <si>
    <t>FEB-09</t>
  </si>
  <si>
    <t>MAR-09</t>
  </si>
  <si>
    <t>ABR-09</t>
  </si>
  <si>
    <t>MAI-09</t>
  </si>
  <si>
    <t>JUN-09</t>
  </si>
  <si>
    <t>JUL-09</t>
  </si>
  <si>
    <t>AGO-09</t>
  </si>
  <si>
    <t>SET-09</t>
  </si>
  <si>
    <t>OCT-09</t>
  </si>
  <si>
    <t>NOV-09</t>
  </si>
  <si>
    <t>DES-09</t>
  </si>
  <si>
    <t>GEN-10</t>
  </si>
  <si>
    <t>FEB-10</t>
  </si>
  <si>
    <t>MAR-10</t>
  </si>
  <si>
    <t>ABR-10</t>
  </si>
  <si>
    <t>MAI-10</t>
  </si>
  <si>
    <t>JUN-10</t>
  </si>
  <si>
    <t>JUL-10</t>
  </si>
  <si>
    <t>AGO-10</t>
  </si>
  <si>
    <t>SET-10</t>
  </si>
  <si>
    <t>OCT-10</t>
  </si>
  <si>
    <t>NOV-10</t>
  </si>
  <si>
    <t>DES-10</t>
  </si>
  <si>
    <t>GEN-11</t>
  </si>
  <si>
    <t>FEB-11</t>
  </si>
  <si>
    <t>MAR-11</t>
  </si>
  <si>
    <t>ABR-11</t>
  </si>
  <si>
    <t>MAI-11</t>
  </si>
  <si>
    <t>JUN-11</t>
  </si>
  <si>
    <t>JUL-11</t>
  </si>
  <si>
    <t>AGO-11</t>
  </si>
  <si>
    <t>SET-11</t>
  </si>
  <si>
    <t>OCT-11</t>
  </si>
  <si>
    <t>NOV-11</t>
  </si>
  <si>
    <t>DES-11</t>
  </si>
  <si>
    <t>GEN-12</t>
  </si>
  <si>
    <t>FEB-12</t>
  </si>
  <si>
    <t>MAR-12</t>
  </si>
  <si>
    <t>ABR-12</t>
  </si>
  <si>
    <t>MAI-12</t>
  </si>
  <si>
    <t>JUN-12</t>
  </si>
  <si>
    <t>JUL-12</t>
  </si>
  <si>
    <t>AGO-12</t>
  </si>
  <si>
    <t>SET-12</t>
  </si>
  <si>
    <t>OCT-12</t>
  </si>
  <si>
    <t>NOV-12</t>
  </si>
  <si>
    <t>DES-12</t>
  </si>
  <si>
    <t>GEN-13</t>
  </si>
  <si>
    <t>FEB-13</t>
  </si>
  <si>
    <t>MAR-13</t>
  </si>
  <si>
    <t>ABR-13</t>
  </si>
  <si>
    <t>MAI-13</t>
  </si>
  <si>
    <t>JUN-13</t>
  </si>
  <si>
    <t>JUL-13</t>
  </si>
  <si>
    <t>AGO-13</t>
  </si>
  <si>
    <t>SET-13</t>
  </si>
  <si>
    <t>OCT-13</t>
  </si>
  <si>
    <t>NOV-13</t>
  </si>
  <si>
    <t>DES-13</t>
  </si>
  <si>
    <t>GEN-14</t>
  </si>
  <si>
    <t>FEB-14</t>
  </si>
  <si>
    <t>MAR-14</t>
  </si>
  <si>
    <t>ABR-14</t>
  </si>
  <si>
    <t>MAI-14</t>
  </si>
  <si>
    <t>JUN-14</t>
  </si>
  <si>
    <t>JUL-14</t>
  </si>
  <si>
    <t>AGO-14</t>
  </si>
  <si>
    <t>SET-14</t>
  </si>
  <si>
    <t>OCT-14</t>
  </si>
  <si>
    <t>NOV-14</t>
  </si>
  <si>
    <t>DES-14</t>
  </si>
  <si>
    <t>GEN-15</t>
  </si>
  <si>
    <t>FEB-15</t>
  </si>
  <si>
    <t>MAR-15</t>
  </si>
  <si>
    <t>ABR-15</t>
  </si>
  <si>
    <t>MAI-15</t>
  </si>
  <si>
    <t>JUN-15</t>
  </si>
  <si>
    <t>JUL-15</t>
  </si>
  <si>
    <t>AGO-15</t>
  </si>
  <si>
    <t>SET-15</t>
  </si>
  <si>
    <t>OCT-15</t>
  </si>
  <si>
    <t>NOV-15</t>
  </si>
  <si>
    <t>DES-15</t>
  </si>
  <si>
    <t>GEN-16</t>
  </si>
  <si>
    <t>FEB-16</t>
  </si>
  <si>
    <t>MAR-16</t>
  </si>
  <si>
    <t>ABR-16</t>
  </si>
  <si>
    <t>MAI-16</t>
  </si>
  <si>
    <t>JUN-16</t>
  </si>
  <si>
    <t>JUL-16</t>
  </si>
  <si>
    <t>AGO-16</t>
  </si>
  <si>
    <t>SET-16</t>
  </si>
  <si>
    <t>OCT-16</t>
  </si>
  <si>
    <t>NOV-16</t>
  </si>
  <si>
    <t>DES-16</t>
  </si>
  <si>
    <t>GEN-17</t>
  </si>
  <si>
    <t>FEB-17</t>
  </si>
  <si>
    <t>MAR-17</t>
  </si>
  <si>
    <t>ABR-17</t>
  </si>
  <si>
    <t>MAI-17</t>
  </si>
  <si>
    <t>JUN-17</t>
  </si>
  <si>
    <t>JUL-17</t>
  </si>
  <si>
    <t>AGO-17</t>
  </si>
  <si>
    <t>SET-17</t>
  </si>
  <si>
    <t>OCT-17</t>
  </si>
  <si>
    <t>NOV-17</t>
  </si>
  <si>
    <t>DES-17</t>
  </si>
  <si>
    <t>Cobertura de la demanda d'energia elèctrica en barres de central (EBC)</t>
  </si>
  <si>
    <t>Dades referides a nova zona catalana (Catalunya, petita part de Castelló i petita part d'Osca)</t>
  </si>
  <si>
    <t xml:space="preserve">[1] Producció bruta de l'antic règim ordinari </t>
  </si>
  <si>
    <t>[6] Total vendes a xarxa de les centrals de l'antic Règim especial</t>
  </si>
  <si>
    <t>[7] Saldo d'intercanvis elèctrics (I-X)</t>
  </si>
  <si>
    <t>TOTAL EBC per a mercat regulat</t>
  </si>
  <si>
    <t>TOTAL EBC per a mercat lliure</t>
  </si>
  <si>
    <t>Dades referides a clients finals connectats a la xarxa de distribució d'Endesa a Catalunya</t>
  </si>
  <si>
    <r>
      <t xml:space="preserve">Energètic </t>
    </r>
    <r>
      <rPr>
        <i/>
        <sz val="8"/>
        <rFont val="Arial"/>
        <family val="2"/>
      </rPr>
      <t>(Pot presentar una elevada variabilitat segons l'autoconsum d'aquest sector)</t>
    </r>
  </si>
  <si>
    <t>GEN-18</t>
  </si>
  <si>
    <t>[8] Demanda elèctrica (en barres de central -EBC-) [5+6+7]</t>
  </si>
  <si>
    <t>Demanda elèctrica (en barres de central -EBC-)</t>
  </si>
  <si>
    <t>Energètic</t>
  </si>
  <si>
    <t>Demanda global de gas natural (sense RO)</t>
  </si>
  <si>
    <t>Consum de carburants d'automoció</t>
  </si>
  <si>
    <t>Valors acumulats dels darrers 12 mesos (gràfiques 1)</t>
  </si>
  <si>
    <t>Valors acumulats dels darrers 12 mesos (gener 2007 = 1) (gràfiques 2)</t>
  </si>
  <si>
    <t>Facturació d'energia elèctrica per subsectors industrials (gràfiques 3)</t>
  </si>
  <si>
    <t>(Variació interanual de l'acumulat dels darrers 12 mesos)</t>
  </si>
  <si>
    <t>A partir d’abril de l’any 2009, el consum de carburants d’automoció inicia un període d'estabilització, després d'una important davallada, que es manté durant un any. Durant els anys 2010, 2011 i en major grau en el 2012, s'observa una reducció progressiva del consum, que es manté en els primers mesos de 2013, fins que inicia un període d'ascens a partir de mitjans de 2013 que continua durant els anys 2014, 2015 i fins a finals de 2016 quan s'inicia un període de creixement més sostingut.</t>
  </si>
  <si>
    <t>FEB-18</t>
  </si>
  <si>
    <t>MAR-18</t>
  </si>
  <si>
    <t>TÈRMIQUES CONVENCIONALS (CICLES COMBINATS)</t>
  </si>
  <si>
    <t>Producció bruta d'energia elèctrica en l'antic règim ordinari</t>
  </si>
  <si>
    <t>Facturació d'energia elèctrica per subsectors industrials</t>
  </si>
  <si>
    <t>Siderúrgia i foneria</t>
  </si>
  <si>
    <t>Metalurgia no férria</t>
  </si>
  <si>
    <t>Ciments, cals i guixos</t>
  </si>
  <si>
    <t>Resta transformats metàlics</t>
  </si>
  <si>
    <t>Alimentació, begudes i tabacs</t>
  </si>
  <si>
    <t>Textil, confecció, cuir i calçat</t>
  </si>
  <si>
    <t>Construcció i obres públiques</t>
  </si>
  <si>
    <t>(acumulat dels darrers 12 mesos)</t>
  </si>
  <si>
    <t>ABR-18</t>
  </si>
  <si>
    <t>MAI-18</t>
  </si>
  <si>
    <t>JUN-18</t>
  </si>
  <si>
    <t>JUL-18</t>
  </si>
  <si>
    <t>AGO-18</t>
  </si>
  <si>
    <t>En el sector industrial des de l’inici de 2010 es produeix un increment en el consum associat a un augment de l’activitat industrial en aquests mesos, amb una estabilització durant el primer semestre de l'any 2011. A partir del segon semestre de 2011 i durant els anys 2012 i 2013 s'observa una lleugera tendència a la reducció de consum, fins que s'inicia un període d'ascens durant l'any 2014 fins l'any 2017. A partir de l'any 2018 s'observa una reducció de la demanda elèctrica industrial com a conseqüència del tancament de processos productius en la fabricació de clor. En el sector terciari, durant els mesos d’estiu de 2010 es produeix un increment del consum d'energia elèctrica, amb una posterior estabilització durant el primer trimestre de 2011 fins que s’inicia un descens moderat però constant fins a l'inici de 2015 quan el consum s'estabilitza. El sector domèstic ha experimentat una lleugera reducció en el seu consum des de l’inici de 2012 fins que inicia una lleu recuperació el 2015.</t>
  </si>
  <si>
    <t>SET-18</t>
  </si>
  <si>
    <t>OCT-18</t>
  </si>
  <si>
    <t>S'observa una reducció de l'EBC que s'inicia a principis de l'any 2011 i que continua el seu descens durant el 2012, 2013 i el 2014; principalment com a conseqüència d'una reducció del consum d'energia elèctrica en els sectors industrial, domèstic i serveis (veure dades de facturació). Des dels primers mesos de 2015 s'inicia un ascens en l'EBC degut a l'increment del consum del sector industrial que s'estabilitza a meitat de l'any 2015. Durant la segona meitat de l'any 2016 i el 2017 s'observa un augment de l'EBC. Durant l'any 2018, la demanda elèctrica disminueix com a conseqüència del tancament de processos productius en la fabricació de clor a Catalunya.</t>
  </si>
  <si>
    <t>NOV-18</t>
  </si>
  <si>
    <t>Data d'elaboració: 14/02/2019</t>
  </si>
  <si>
    <t>DES-18</t>
  </si>
  <si>
    <t>Desembre 2018</t>
  </si>
  <si>
    <t>VALOR TRIMESTRAL (oct-des)</t>
  </si>
  <si>
    <t>Desembre</t>
  </si>
  <si>
    <t>Data d'elaboració: 25/02/2019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</si>
</sst>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43" formatCode="_-* #,##0.00\ _€_-;\-* #,##0.00\ _€_-;_-* &quot;-&quot;??\ _€_-;_-@_-"/>
    <numFmt numFmtId="164" formatCode="0.0_)"/>
    <numFmt numFmtId="165" formatCode="#,##0.0"/>
    <numFmt numFmtId="166" formatCode="0.0%"/>
    <numFmt numFmtId="167" formatCode="_-* #,##0.0\ _€_-;\-* #,##0.0\ _€_-;_-* &quot;-&quot;??\ _€_-;_-@_-"/>
    <numFmt numFmtId="168" formatCode="0_)"/>
    <numFmt numFmtId="169" formatCode="_-* #,##0\ &quot;Pts&quot;_-;\-* #,##0\ &quot;Pts&quot;_-;_-* &quot;-&quot;\ &quot;Pts&quot;_-;_-@_-"/>
    <numFmt numFmtId="170" formatCode="_-* #,##0.00\ &quot;Pts&quot;_-;\-* #,##0.00\ &quot;Pts&quot;_-;_-* &quot;-&quot;??\ &quot;Pts&quot;_-;_-@_-"/>
  </numFmts>
  <fonts count="37">
    <font>
      <sz val="11"/>
      <color theme="1"/>
      <name val="Calibri"/>
      <family val="2"/>
      <scheme val="minor"/>
    </font>
    <font>
      <sz val="10"/>
      <name val="Arial"/>
      <family val="2"/>
    </font>
    <font>
      <sz val="11"/>
      <name val="Arial"/>
      <family val="2"/>
    </font>
    <font>
      <b/>
      <sz val="8"/>
      <color indexed="10"/>
      <name val="Arial"/>
      <family val="2"/>
    </font>
    <font>
      <b/>
      <sz val="11"/>
      <name val="Arial"/>
      <family val="2"/>
    </font>
    <font>
      <b/>
      <sz val="14"/>
      <name val="Arial"/>
      <family val="2"/>
    </font>
    <font>
      <sz val="10"/>
      <name val="MS Sans Serif"/>
      <family val="2"/>
    </font>
    <font>
      <b/>
      <sz val="12"/>
      <name val="Arial"/>
      <family val="2"/>
    </font>
    <font>
      <sz val="8"/>
      <name val="Arial"/>
      <family val="2"/>
    </font>
    <font>
      <b/>
      <sz val="9"/>
      <name val="Arial"/>
      <family val="2"/>
    </font>
    <font>
      <b/>
      <sz val="10"/>
      <name val="Arial"/>
      <family val="2"/>
    </font>
    <font>
      <b/>
      <sz val="8"/>
      <name val="Arial"/>
      <family val="2"/>
    </font>
    <font>
      <sz val="10"/>
      <name val="Gill Sans"/>
    </font>
    <font>
      <i/>
      <sz val="8"/>
      <name val="Arial"/>
      <family val="2"/>
    </font>
    <font>
      <sz val="7"/>
      <name val="Arial"/>
      <family val="2"/>
    </font>
    <font>
      <sz val="11"/>
      <color theme="1"/>
      <name val="Calibri"/>
      <family val="2"/>
      <scheme val="minor"/>
    </font>
    <font>
      <sz val="11"/>
      <color rgb="FFFF0000"/>
      <name val="Calibri"/>
      <family val="2"/>
      <scheme val="minor"/>
    </font>
    <font>
      <b/>
      <sz val="11"/>
      <color theme="1"/>
      <name val="Calibri"/>
      <family val="2"/>
      <scheme val="minor"/>
    </font>
    <font>
      <sz val="10"/>
      <color rgb="FFFF0000"/>
      <name val="Arial"/>
      <family val="2"/>
    </font>
    <font>
      <sz val="11"/>
      <name val="Calibri"/>
      <family val="2"/>
      <scheme val="minor"/>
    </font>
    <font>
      <b/>
      <sz val="11"/>
      <color rgb="FF000000"/>
      <name val="Arial"/>
      <family val="2"/>
    </font>
    <font>
      <b/>
      <sz val="8"/>
      <color theme="1"/>
      <name val="Arial"/>
      <family val="2"/>
    </font>
    <font>
      <b/>
      <sz val="11"/>
      <color rgb="FFFF0000"/>
      <name val="Calibri"/>
      <family val="2"/>
      <scheme val="minor"/>
    </font>
    <font>
      <sz val="10"/>
      <color indexed="10"/>
      <name val="Arial"/>
      <family val="2"/>
    </font>
    <font>
      <b/>
      <sz val="22"/>
      <name val="Arial"/>
      <family val="2"/>
    </font>
    <font>
      <sz val="14"/>
      <name val="Arial"/>
      <family val="2"/>
    </font>
    <font>
      <sz val="14"/>
      <name val="Calibri"/>
      <family val="2"/>
      <scheme val="minor"/>
    </font>
    <font>
      <sz val="14"/>
      <color theme="1"/>
      <name val="Calibri"/>
      <family val="2"/>
      <scheme val="minor"/>
    </font>
    <font>
      <b/>
      <sz val="14"/>
      <color indexed="10"/>
      <name val="Arial"/>
      <family val="2"/>
    </font>
    <font>
      <b/>
      <sz val="14"/>
      <color rgb="FFFF0000"/>
      <name val="Arial"/>
      <family val="2"/>
    </font>
    <font>
      <sz val="14"/>
      <color rgb="FFFF0000"/>
      <name val="Arial"/>
      <family val="2"/>
    </font>
    <font>
      <sz val="14"/>
      <color theme="1"/>
      <name val="Arial"/>
      <family val="2"/>
    </font>
    <font>
      <b/>
      <sz val="14"/>
      <color theme="1"/>
      <name val="Arial"/>
      <family val="2"/>
    </font>
    <font>
      <b/>
      <sz val="14"/>
      <color theme="1"/>
      <name val="Calibri"/>
      <family val="2"/>
      <scheme val="minor"/>
    </font>
    <font>
      <sz val="9"/>
      <name val="Arial"/>
      <family val="2"/>
    </font>
    <font>
      <sz val="11"/>
      <color theme="1"/>
      <name val="Arial"/>
      <family val="2"/>
    </font>
    <font>
      <b/>
      <sz val="7"/>
      <color rgb="FF005875"/>
      <name val="Verdana"/>
      <family val="2"/>
    </font>
  </fonts>
  <fills count="11">
    <fill>
      <patternFill patternType="none"/>
    </fill>
    <fill>
      <patternFill patternType="gray125"/>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CCFFCC"/>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theme="4" tint="0.59999389629810485"/>
        <bgColor indexed="64"/>
      </patternFill>
    </fill>
    <fill>
      <patternFill patternType="solid">
        <fgColor indexed="8"/>
        <bgColor indexed="64"/>
      </patternFill>
    </fill>
  </fills>
  <borders count="56">
    <border>
      <left/>
      <right/>
      <top/>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top/>
      <bottom style="thin">
        <color indexed="64"/>
      </bottom>
      <diagonal/>
    </border>
    <border>
      <left/>
      <right/>
      <top style="thin">
        <color indexed="64"/>
      </top>
      <bottom/>
      <diagonal/>
    </border>
    <border>
      <left/>
      <right/>
      <top style="medium">
        <color auto="1"/>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style="hair">
        <color auto="1"/>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medium">
        <color auto="1"/>
      </top>
      <bottom style="hair">
        <color indexed="64"/>
      </bottom>
      <diagonal/>
    </border>
    <border>
      <left/>
      <right/>
      <top style="thin">
        <color indexed="64"/>
      </top>
      <bottom style="hair">
        <color indexed="64"/>
      </bottom>
      <diagonal/>
    </border>
    <border>
      <left/>
      <right/>
      <top style="hair">
        <color indexed="64"/>
      </top>
      <bottom style="medium">
        <color rgb="FF00B050"/>
      </bottom>
      <diagonal/>
    </border>
    <border>
      <left/>
      <right/>
      <top style="thin">
        <color indexed="64"/>
      </top>
      <bottom style="medium">
        <color indexed="64"/>
      </bottom>
      <diagonal/>
    </border>
  </borders>
  <cellStyleXfs count="15">
    <xf numFmtId="0" fontId="0" fillId="0" borderId="0"/>
    <xf numFmtId="43" fontId="15"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9" fontId="15"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1" fillId="0" borderId="0"/>
  </cellStyleXfs>
  <cellXfs count="457">
    <xf numFmtId="0" fontId="0" fillId="0" borderId="0" xfId="0"/>
    <xf numFmtId="164" fontId="1" fillId="0" borderId="0" xfId="5" applyNumberFormat="1" applyFont="1" applyBorder="1"/>
    <xf numFmtId="164" fontId="10" fillId="0" borderId="0" xfId="5" applyNumberFormat="1" applyFont="1" applyBorder="1"/>
    <xf numFmtId="164" fontId="10" fillId="0" borderId="1" xfId="5" applyNumberFormat="1" applyFont="1" applyBorder="1" applyAlignment="1"/>
    <xf numFmtId="164" fontId="1" fillId="0" borderId="1" xfId="5" applyNumberFormat="1" applyFont="1" applyBorder="1" applyAlignment="1"/>
    <xf numFmtId="164" fontId="1" fillId="0" borderId="0" xfId="6" applyNumberFormat="1" applyFont="1"/>
    <xf numFmtId="164" fontId="1" fillId="0" borderId="1" xfId="4" applyNumberFormat="1" applyFont="1" applyBorder="1"/>
    <xf numFmtId="164" fontId="1" fillId="0" borderId="0" xfId="5" applyNumberFormat="1" applyFont="1"/>
    <xf numFmtId="0" fontId="8" fillId="0" borderId="0" xfId="6" quotePrefix="1" applyFont="1" applyBorder="1" applyAlignment="1">
      <alignment horizontal="left"/>
    </xf>
    <xf numFmtId="164" fontId="18" fillId="0" borderId="0" xfId="6" applyNumberFormat="1" applyFont="1"/>
    <xf numFmtId="0" fontId="9" fillId="0" borderId="0" xfId="7" quotePrefix="1" applyFont="1" applyAlignment="1">
      <alignment horizontal="left" vertical="center"/>
    </xf>
    <xf numFmtId="164" fontId="1" fillId="0" borderId="0" xfId="7" quotePrefix="1" applyNumberFormat="1" applyFont="1" applyAlignment="1">
      <alignment horizontal="left"/>
    </xf>
    <xf numFmtId="0" fontId="0" fillId="0" borderId="0" xfId="0"/>
    <xf numFmtId="0" fontId="20" fillId="3" borderId="20" xfId="0" applyFont="1" applyFill="1" applyBorder="1" applyAlignment="1">
      <alignment horizontal="center" vertical="center" wrapText="1" readingOrder="1"/>
    </xf>
    <xf numFmtId="0" fontId="20" fillId="3" borderId="21" xfId="0" applyFont="1" applyFill="1" applyBorder="1" applyAlignment="1">
      <alignment horizontal="center" vertical="center" wrapText="1" readingOrder="1"/>
    </xf>
    <xf numFmtId="0" fontId="20" fillId="3" borderId="22" xfId="0" applyFont="1" applyFill="1" applyBorder="1" applyAlignment="1">
      <alignment horizontal="center" vertical="center" wrapText="1" readingOrder="1"/>
    </xf>
    <xf numFmtId="0" fontId="17" fillId="0" borderId="0" xfId="0" applyFont="1"/>
    <xf numFmtId="0" fontId="2" fillId="0" borderId="7" xfId="0" applyFont="1" applyBorder="1" applyAlignment="1">
      <alignment horizontal="center" vertical="center" wrapText="1" readingOrder="1"/>
    </xf>
    <xf numFmtId="0" fontId="2" fillId="0" borderId="9" xfId="0" applyFont="1" applyBorder="1" applyAlignment="1">
      <alignment horizontal="center" vertical="center" wrapText="1" readingOrder="1"/>
    </xf>
    <xf numFmtId="3" fontId="2" fillId="0" borderId="10" xfId="0" applyNumberFormat="1" applyFont="1" applyBorder="1" applyAlignment="1">
      <alignment horizontal="center" vertical="center" wrapText="1" readingOrder="1"/>
    </xf>
    <xf numFmtId="3" fontId="2" fillId="0" borderId="11" xfId="0" applyNumberFormat="1" applyFont="1" applyBorder="1" applyAlignment="1">
      <alignment horizontal="center" vertical="center" wrapText="1" readingOrder="1"/>
    </xf>
    <xf numFmtId="166" fontId="2" fillId="0" borderId="9" xfId="8" applyNumberFormat="1" applyFont="1" applyBorder="1" applyAlignment="1">
      <alignment horizontal="center" vertical="center" wrapText="1" readingOrder="1"/>
    </xf>
    <xf numFmtId="3" fontId="2" fillId="0" borderId="12" xfId="0" applyNumberFormat="1" applyFont="1" applyBorder="1" applyAlignment="1">
      <alignment horizontal="center" vertical="center" wrapText="1" readingOrder="1"/>
    </xf>
    <xf numFmtId="3" fontId="2" fillId="0" borderId="14" xfId="0" applyNumberFormat="1" applyFont="1" applyBorder="1" applyAlignment="1">
      <alignment horizontal="center" vertical="center" wrapText="1" readingOrder="1"/>
    </xf>
    <xf numFmtId="0" fontId="2" fillId="0" borderId="15" xfId="0" applyFont="1" applyBorder="1" applyAlignment="1">
      <alignment horizontal="center" vertical="center" wrapText="1" readingOrder="1"/>
    </xf>
    <xf numFmtId="166" fontId="2" fillId="0" borderId="15" xfId="0" applyNumberFormat="1" applyFont="1" applyBorder="1" applyAlignment="1">
      <alignment horizontal="center" vertical="center" wrapText="1" readingOrder="1"/>
    </xf>
    <xf numFmtId="164" fontId="7" fillId="7" borderId="0" xfId="4" applyNumberFormat="1" applyFont="1" applyFill="1"/>
    <xf numFmtId="164" fontId="9" fillId="0" borderId="0" xfId="4" applyNumberFormat="1" applyFont="1"/>
    <xf numFmtId="164" fontId="1" fillId="0" borderId="0" xfId="4" applyNumberFormat="1" applyFont="1"/>
    <xf numFmtId="164" fontId="1" fillId="0" borderId="0" xfId="4" applyNumberFormat="1" applyFont="1" applyFill="1"/>
    <xf numFmtId="164" fontId="1" fillId="0" borderId="6" xfId="6" applyNumberFormat="1" applyFont="1" applyBorder="1"/>
    <xf numFmtId="0" fontId="8" fillId="0" borderId="6" xfId="6" quotePrefix="1" applyFont="1" applyBorder="1" applyAlignment="1">
      <alignment horizontal="left"/>
    </xf>
    <xf numFmtId="165" fontId="5" fillId="6" borderId="0" xfId="3" applyNumberFormat="1" applyFont="1" applyFill="1" applyBorder="1" applyAlignment="1">
      <alignment horizontal="right"/>
    </xf>
    <xf numFmtId="0" fontId="31" fillId="6" borderId="0" xfId="0" applyFont="1" applyFill="1" applyBorder="1"/>
    <xf numFmtId="0" fontId="31" fillId="6" borderId="0" xfId="0" applyFont="1" applyFill="1"/>
    <xf numFmtId="0" fontId="31" fillId="6" borderId="6" xfId="0" applyFont="1" applyFill="1" applyBorder="1"/>
    <xf numFmtId="165" fontId="5" fillId="2" borderId="40" xfId="3" applyNumberFormat="1" applyFont="1" applyFill="1" applyBorder="1" applyAlignment="1">
      <alignment horizontal="right" vertical="center"/>
    </xf>
    <xf numFmtId="165" fontId="5" fillId="2" borderId="32" xfId="3" applyNumberFormat="1" applyFont="1" applyFill="1" applyBorder="1" applyAlignment="1">
      <alignment horizontal="right" vertical="center"/>
    </xf>
    <xf numFmtId="164" fontId="5" fillId="2" borderId="41" xfId="3" applyNumberFormat="1" applyFont="1" applyFill="1" applyBorder="1" applyAlignment="1">
      <alignment horizontal="right" vertical="center"/>
    </xf>
    <xf numFmtId="164" fontId="5" fillId="2" borderId="32" xfId="3" applyNumberFormat="1" applyFont="1" applyFill="1" applyBorder="1" applyAlignment="1">
      <alignment horizontal="right" vertical="center"/>
    </xf>
    <xf numFmtId="164" fontId="25" fillId="6" borderId="0" xfId="4" quotePrefix="1" applyNumberFormat="1" applyFont="1" applyFill="1" applyBorder="1" applyAlignment="1">
      <alignment horizontal="right" vertical="center"/>
    </xf>
    <xf numFmtId="0" fontId="31" fillId="6" borderId="0" xfId="0" applyFont="1" applyFill="1" applyBorder="1" applyAlignment="1">
      <alignment vertical="center"/>
    </xf>
    <xf numFmtId="0" fontId="25" fillId="8" borderId="0" xfId="0" applyFont="1" applyFill="1" applyBorder="1" applyAlignment="1">
      <alignment horizontal="left" vertical="center"/>
    </xf>
    <xf numFmtId="164" fontId="25" fillId="6" borderId="0" xfId="6" applyNumberFormat="1" applyFont="1" applyFill="1" applyBorder="1" applyAlignment="1">
      <alignment vertical="center"/>
    </xf>
    <xf numFmtId="0" fontId="25" fillId="6" borderId="0" xfId="6" quotePrefix="1" applyFont="1" applyFill="1" applyBorder="1" applyAlignment="1">
      <alignment horizontal="left" vertical="center"/>
    </xf>
    <xf numFmtId="166" fontId="25" fillId="6" borderId="0" xfId="6" applyNumberFormat="1" applyFont="1" applyFill="1" applyBorder="1" applyAlignment="1">
      <alignment horizontal="right" vertical="center"/>
    </xf>
    <xf numFmtId="164" fontId="25" fillId="6" borderId="0" xfId="5" applyNumberFormat="1" applyFont="1" applyFill="1" applyBorder="1" applyAlignment="1">
      <alignment vertical="center"/>
    </xf>
    <xf numFmtId="165" fontId="25" fillId="6" borderId="42" xfId="7" applyNumberFormat="1" applyFont="1" applyFill="1" applyBorder="1" applyAlignment="1">
      <alignment horizontal="right" vertical="center"/>
    </xf>
    <xf numFmtId="0" fontId="31" fillId="6" borderId="0" xfId="0" applyFont="1" applyFill="1" applyBorder="1" applyAlignment="1">
      <alignment horizontal="center"/>
    </xf>
    <xf numFmtId="0" fontId="31" fillId="0" borderId="0" xfId="0" applyFont="1"/>
    <xf numFmtId="0" fontId="25" fillId="6" borderId="0" xfId="0" quotePrefix="1" applyFont="1" applyFill="1" applyBorder="1" applyAlignment="1">
      <alignment horizontal="left"/>
    </xf>
    <xf numFmtId="0" fontId="25" fillId="6" borderId="0" xfId="0" applyFont="1" applyFill="1" applyBorder="1"/>
    <xf numFmtId="164" fontId="28" fillId="6" borderId="0" xfId="0" applyNumberFormat="1" applyFont="1" applyFill="1" applyBorder="1" applyAlignment="1">
      <alignment horizontal="right"/>
    </xf>
    <xf numFmtId="0" fontId="5" fillId="6" borderId="0" xfId="0" quotePrefix="1" applyFont="1" applyFill="1" applyBorder="1"/>
    <xf numFmtId="0" fontId="31" fillId="6" borderId="34" xfId="0" applyFont="1" applyFill="1" applyBorder="1"/>
    <xf numFmtId="164" fontId="25" fillId="6" borderId="39" xfId="3" applyNumberFormat="1" applyFont="1" applyFill="1" applyBorder="1" applyAlignment="1">
      <alignment horizontal="right" vertical="center"/>
    </xf>
    <xf numFmtId="165" fontId="25" fillId="6" borderId="42" xfId="3" applyNumberFormat="1" applyFont="1" applyFill="1" applyBorder="1" applyAlignment="1">
      <alignment horizontal="right" vertical="center"/>
    </xf>
    <xf numFmtId="0" fontId="31" fillId="6" borderId="0" xfId="0" applyFont="1" applyFill="1" applyAlignment="1">
      <alignment horizontal="right" vertical="center"/>
    </xf>
    <xf numFmtId="0" fontId="31" fillId="0" borderId="0" xfId="0" applyFont="1" applyAlignment="1">
      <alignment horizontal="right" vertical="center"/>
    </xf>
    <xf numFmtId="0" fontId="31" fillId="0" borderId="0" xfId="0" applyFont="1" applyBorder="1"/>
    <xf numFmtId="0" fontId="31" fillId="0" borderId="0" xfId="0" applyFont="1" applyBorder="1" applyAlignment="1">
      <alignment horizontal="right" vertical="center"/>
    </xf>
    <xf numFmtId="0" fontId="31" fillId="6" borderId="0" xfId="0" applyFont="1" applyFill="1" applyBorder="1" applyAlignment="1">
      <alignment horizontal="center" vertical="center"/>
    </xf>
    <xf numFmtId="0" fontId="31" fillId="6" borderId="0" xfId="0" applyFont="1" applyFill="1" applyAlignment="1">
      <alignment vertical="center"/>
    </xf>
    <xf numFmtId="0" fontId="25" fillId="6" borderId="0" xfId="0" applyFont="1" applyFill="1" applyBorder="1" applyAlignment="1">
      <alignment horizontal="left" vertical="center"/>
    </xf>
    <xf numFmtId="164" fontId="30" fillId="6" borderId="42" xfId="6" applyNumberFormat="1" applyFont="1" applyFill="1" applyBorder="1" applyAlignment="1">
      <alignment vertical="center"/>
    </xf>
    <xf numFmtId="0" fontId="31" fillId="6" borderId="39" xfId="0" applyFont="1" applyFill="1" applyBorder="1" applyAlignment="1">
      <alignment vertical="center"/>
    </xf>
    <xf numFmtId="164" fontId="25" fillId="6" borderId="35" xfId="4" applyNumberFormat="1" applyFont="1" applyFill="1" applyBorder="1" applyAlignment="1">
      <alignment horizontal="left" vertical="center"/>
    </xf>
    <xf numFmtId="164" fontId="25" fillId="6" borderId="0" xfId="3" applyNumberFormat="1" applyFont="1" applyFill="1" applyBorder="1" applyAlignment="1">
      <alignment horizontal="right"/>
    </xf>
    <xf numFmtId="164" fontId="5" fillId="6" borderId="0" xfId="5" applyNumberFormat="1" applyFont="1" applyFill="1" applyBorder="1" applyAlignment="1">
      <alignment vertical="center"/>
    </xf>
    <xf numFmtId="165" fontId="5" fillId="6" borderId="0" xfId="3" applyNumberFormat="1" applyFont="1" applyFill="1" applyBorder="1" applyAlignment="1">
      <alignment horizontal="right" vertical="center"/>
    </xf>
    <xf numFmtId="164" fontId="5" fillId="6" borderId="0" xfId="3" applyNumberFormat="1" applyFont="1" applyFill="1" applyBorder="1" applyAlignment="1">
      <alignment horizontal="right" vertical="center"/>
    </xf>
    <xf numFmtId="164" fontId="25" fillId="6" borderId="0" xfId="3" applyNumberFormat="1" applyFont="1" applyFill="1" applyBorder="1" applyAlignment="1">
      <alignment horizontal="left" vertical="center" wrapText="1"/>
    </xf>
    <xf numFmtId="0" fontId="25" fillId="6" borderId="0" xfId="0" applyFont="1" applyFill="1" applyBorder="1" applyAlignment="1">
      <alignment horizontal="left" vertical="center" wrapText="1"/>
    </xf>
    <xf numFmtId="164" fontId="25" fillId="6" borderId="4" xfId="4" applyNumberFormat="1" applyFont="1" applyFill="1" applyBorder="1" applyAlignment="1">
      <alignment horizontal="left" vertical="center"/>
    </xf>
    <xf numFmtId="165" fontId="28" fillId="6" borderId="4" xfId="3" applyNumberFormat="1" applyFont="1" applyFill="1" applyBorder="1" applyAlignment="1">
      <alignment horizontal="left" vertical="center"/>
    </xf>
    <xf numFmtId="165" fontId="29" fillId="6" borderId="4" xfId="3" applyNumberFormat="1" applyFont="1" applyFill="1" applyBorder="1" applyAlignment="1">
      <alignment horizontal="left" vertical="center"/>
    </xf>
    <xf numFmtId="0" fontId="31" fillId="6" borderId="4" xfId="0" applyFont="1" applyFill="1" applyBorder="1" applyAlignment="1">
      <alignment vertical="center"/>
    </xf>
    <xf numFmtId="164" fontId="25" fillId="6" borderId="6" xfId="4" applyNumberFormat="1" applyFont="1" applyFill="1" applyBorder="1" applyAlignment="1">
      <alignment horizontal="left" vertical="center"/>
    </xf>
    <xf numFmtId="165" fontId="28" fillId="6" borderId="6" xfId="3" applyNumberFormat="1" applyFont="1" applyFill="1" applyBorder="1" applyAlignment="1">
      <alignment horizontal="left" vertical="center"/>
    </xf>
    <xf numFmtId="165" fontId="29" fillId="6" borderId="6" xfId="3" applyNumberFormat="1" applyFont="1" applyFill="1" applyBorder="1" applyAlignment="1">
      <alignment horizontal="left" vertical="center"/>
    </xf>
    <xf numFmtId="165" fontId="25" fillId="6" borderId="42" xfId="0" applyNumberFormat="1" applyFont="1" applyFill="1" applyBorder="1" applyAlignment="1">
      <alignment vertical="center"/>
    </xf>
    <xf numFmtId="165" fontId="25" fillId="6" borderId="0" xfId="3" applyNumberFormat="1" applyFont="1" applyFill="1" applyBorder="1" applyAlignment="1">
      <alignment horizontal="right" vertical="center"/>
    </xf>
    <xf numFmtId="165" fontId="25" fillId="6" borderId="0" xfId="0" applyNumberFormat="1" applyFont="1" applyFill="1" applyBorder="1" applyAlignment="1">
      <alignment vertical="center"/>
    </xf>
    <xf numFmtId="164" fontId="25" fillId="6" borderId="0" xfId="3" applyNumberFormat="1" applyFont="1" applyFill="1" applyBorder="1" applyAlignment="1">
      <alignment horizontal="right" vertical="center"/>
    </xf>
    <xf numFmtId="0" fontId="31" fillId="6" borderId="36" xfId="0" applyFont="1" applyFill="1" applyBorder="1" applyAlignment="1">
      <alignment vertical="center"/>
    </xf>
    <xf numFmtId="0" fontId="25" fillId="6" borderId="6" xfId="0" applyFont="1" applyFill="1" applyBorder="1" applyAlignment="1">
      <alignment horizontal="left" vertical="center"/>
    </xf>
    <xf numFmtId="0" fontId="31" fillId="6" borderId="6" xfId="0" applyFont="1" applyFill="1" applyBorder="1" applyAlignment="1">
      <alignment vertical="center"/>
    </xf>
    <xf numFmtId="0" fontId="31" fillId="6" borderId="0" xfId="0" applyFont="1" applyFill="1" applyBorder="1" applyAlignment="1">
      <alignment vertical="center"/>
    </xf>
    <xf numFmtId="164" fontId="25" fillId="6" borderId="0" xfId="4" applyNumberFormat="1" applyFont="1" applyFill="1" applyBorder="1" applyAlignment="1">
      <alignment vertical="center"/>
    </xf>
    <xf numFmtId="0" fontId="25" fillId="6" borderId="34" xfId="6" quotePrefix="1" applyFont="1" applyFill="1" applyBorder="1" applyAlignment="1">
      <alignment horizontal="left" vertical="center"/>
    </xf>
    <xf numFmtId="166" fontId="25" fillId="6" borderId="34" xfId="6" applyNumberFormat="1" applyFont="1" applyFill="1" applyBorder="1" applyAlignment="1">
      <alignment horizontal="left" vertical="center"/>
    </xf>
    <xf numFmtId="0" fontId="31" fillId="6" borderId="34" xfId="0" applyFont="1" applyFill="1" applyBorder="1" applyAlignment="1">
      <alignment vertical="center"/>
    </xf>
    <xf numFmtId="164" fontId="25" fillId="6" borderId="0" xfId="3" applyNumberFormat="1" applyFont="1" applyFill="1" applyBorder="1" applyAlignment="1">
      <alignment horizontal="center" vertical="center"/>
    </xf>
    <xf numFmtId="164" fontId="25" fillId="6" borderId="0" xfId="4" applyNumberFormat="1" applyFont="1" applyFill="1" applyBorder="1" applyAlignment="1">
      <alignment horizontal="center" vertical="center"/>
    </xf>
    <xf numFmtId="164" fontId="25" fillId="6" borderId="0" xfId="4" quotePrefix="1" applyNumberFormat="1" applyFont="1" applyFill="1" applyBorder="1" applyAlignment="1">
      <alignment horizontal="left" vertical="center"/>
    </xf>
    <xf numFmtId="166" fontId="25" fillId="6" borderId="0" xfId="6" applyNumberFormat="1" applyFont="1" applyFill="1" applyBorder="1" applyAlignment="1">
      <alignment horizontal="center" vertical="center"/>
    </xf>
    <xf numFmtId="0" fontId="31" fillId="6" borderId="39" xfId="0" applyFont="1" applyFill="1" applyBorder="1" applyAlignment="1">
      <alignment horizontal="center" vertical="center"/>
    </xf>
    <xf numFmtId="0" fontId="31" fillId="6" borderId="0" xfId="0" applyFont="1" applyFill="1" applyBorder="1" applyAlignment="1">
      <alignment vertical="center" wrapText="1"/>
    </xf>
    <xf numFmtId="3" fontId="25" fillId="6" borderId="0" xfId="7" applyNumberFormat="1" applyFont="1" applyFill="1" applyBorder="1" applyAlignment="1">
      <alignment horizontal="right" vertical="center"/>
    </xf>
    <xf numFmtId="164" fontId="5" fillId="6" borderId="0" xfId="5" applyNumberFormat="1" applyFont="1" applyFill="1" applyBorder="1" applyAlignment="1">
      <alignment horizontal="center" vertical="center"/>
    </xf>
    <xf numFmtId="0" fontId="31" fillId="6" borderId="44" xfId="0" applyFont="1" applyFill="1" applyBorder="1"/>
    <xf numFmtId="0" fontId="31" fillId="6" borderId="45" xfId="0" applyFont="1" applyFill="1" applyBorder="1"/>
    <xf numFmtId="0" fontId="25" fillId="6" borderId="45" xfId="0" quotePrefix="1" applyFont="1" applyFill="1" applyBorder="1" applyAlignment="1">
      <alignment horizontal="left"/>
    </xf>
    <xf numFmtId="0" fontId="25" fillId="6" borderId="45" xfId="0" applyFont="1" applyFill="1" applyBorder="1"/>
    <xf numFmtId="0" fontId="31" fillId="6" borderId="46" xfId="0" applyFont="1" applyFill="1" applyBorder="1"/>
    <xf numFmtId="0" fontId="31" fillId="6" borderId="47" xfId="0" applyFont="1" applyFill="1" applyBorder="1"/>
    <xf numFmtId="0" fontId="31" fillId="6" borderId="48" xfId="0" applyFont="1" applyFill="1" applyBorder="1"/>
    <xf numFmtId="0" fontId="31" fillId="6" borderId="47" xfId="0" applyFont="1" applyFill="1" applyBorder="1" applyAlignment="1">
      <alignment horizontal="right" vertical="center"/>
    </xf>
    <xf numFmtId="0" fontId="31" fillId="6" borderId="48" xfId="0" applyFont="1" applyFill="1" applyBorder="1" applyAlignment="1">
      <alignment horizontal="right" vertical="center"/>
    </xf>
    <xf numFmtId="0" fontId="31" fillId="6" borderId="47" xfId="0" applyFont="1" applyFill="1" applyBorder="1" applyAlignment="1">
      <alignment vertical="center"/>
    </xf>
    <xf numFmtId="0" fontId="31" fillId="6" borderId="48" xfId="0" applyFont="1" applyFill="1" applyBorder="1" applyAlignment="1">
      <alignment vertical="center"/>
    </xf>
    <xf numFmtId="0" fontId="31" fillId="0" borderId="50" xfId="0" applyFont="1" applyBorder="1"/>
    <xf numFmtId="0" fontId="25" fillId="6" borderId="50" xfId="0" applyFont="1" applyFill="1" applyBorder="1" applyAlignment="1">
      <alignment vertical="center"/>
    </xf>
    <xf numFmtId="0" fontId="31" fillId="6" borderId="50" xfId="0" applyFont="1" applyFill="1" applyBorder="1" applyAlignment="1">
      <alignment vertical="center"/>
    </xf>
    <xf numFmtId="0" fontId="31" fillId="6" borderId="50" xfId="0" applyFont="1" applyFill="1" applyBorder="1"/>
    <xf numFmtId="0" fontId="31" fillId="0" borderId="51" xfId="0" applyFont="1" applyBorder="1"/>
    <xf numFmtId="0" fontId="27" fillId="6" borderId="42" xfId="0" applyFont="1" applyFill="1" applyBorder="1" applyAlignment="1"/>
    <xf numFmtId="164" fontId="5" fillId="6" borderId="0" xfId="0" quotePrefix="1" applyNumberFormat="1" applyFont="1" applyFill="1" applyBorder="1" applyAlignment="1">
      <alignment horizontal="right" vertical="center"/>
    </xf>
    <xf numFmtId="164" fontId="5" fillId="6" borderId="0" xfId="4" quotePrefix="1" applyNumberFormat="1" applyFont="1" applyFill="1" applyBorder="1" applyAlignment="1">
      <alignment horizontal="center" vertical="center"/>
    </xf>
    <xf numFmtId="0" fontId="31" fillId="6" borderId="0" xfId="0" applyFont="1" applyFill="1" applyBorder="1" applyAlignment="1">
      <alignment horizontal="right" vertical="center"/>
    </xf>
    <xf numFmtId="164" fontId="5" fillId="6" borderId="0" xfId="0" quotePrefix="1" applyNumberFormat="1" applyFont="1" applyFill="1" applyBorder="1" applyAlignment="1">
      <alignment horizontal="right"/>
    </xf>
    <xf numFmtId="164" fontId="5" fillId="6" borderId="0" xfId="4" quotePrefix="1" applyNumberFormat="1" applyFont="1" applyFill="1" applyBorder="1" applyAlignment="1">
      <alignment horizontal="center"/>
    </xf>
    <xf numFmtId="0" fontId="33" fillId="6" borderId="0" xfId="0" applyFont="1" applyFill="1" applyBorder="1" applyAlignment="1">
      <alignment horizontal="center" vertical="center"/>
    </xf>
    <xf numFmtId="0" fontId="33" fillId="0" borderId="0" xfId="0" applyFont="1" applyBorder="1" applyAlignment="1">
      <alignment horizontal="center" vertical="center"/>
    </xf>
    <xf numFmtId="164" fontId="5" fillId="6" borderId="0" xfId="4" quotePrefix="1" applyNumberFormat="1" applyFont="1" applyFill="1" applyBorder="1" applyAlignment="1">
      <alignment horizontal="right" vertical="center"/>
    </xf>
    <xf numFmtId="164" fontId="25" fillId="6" borderId="0" xfId="7" applyNumberFormat="1" applyFont="1" applyFill="1" applyBorder="1" applyAlignment="1">
      <alignment horizontal="center" vertical="center"/>
    </xf>
    <xf numFmtId="164" fontId="5" fillId="6" borderId="0" xfId="4" quotePrefix="1" applyNumberFormat="1" applyFont="1" applyFill="1" applyBorder="1" applyAlignment="1">
      <alignment horizontal="right"/>
    </xf>
    <xf numFmtId="164" fontId="5" fillId="6" borderId="37" xfId="4" applyNumberFormat="1" applyFont="1" applyFill="1" applyBorder="1" applyAlignment="1">
      <alignment horizontal="right" vertical="center"/>
    </xf>
    <xf numFmtId="164" fontId="5" fillId="6" borderId="37" xfId="4" quotePrefix="1" applyNumberFormat="1" applyFont="1" applyFill="1" applyBorder="1" applyAlignment="1">
      <alignment horizontal="right" vertical="center"/>
    </xf>
    <xf numFmtId="165" fontId="25" fillId="6" borderId="0" xfId="7" applyNumberFormat="1" applyFont="1" applyFill="1" applyBorder="1" applyAlignment="1">
      <alignment horizontal="right" vertical="center"/>
    </xf>
    <xf numFmtId="165" fontId="5" fillId="2" borderId="40" xfId="7" applyNumberFormat="1" applyFont="1" applyFill="1" applyBorder="1" applyAlignment="1">
      <alignment horizontal="right" vertical="center"/>
    </xf>
    <xf numFmtId="165" fontId="5" fillId="2" borderId="32" xfId="7" applyNumberFormat="1" applyFont="1" applyFill="1" applyBorder="1" applyAlignment="1">
      <alignment horizontal="right" vertical="center"/>
    </xf>
    <xf numFmtId="164" fontId="5" fillId="6" borderId="2" xfId="4" quotePrefix="1" applyNumberFormat="1" applyFont="1" applyFill="1" applyBorder="1" applyAlignment="1">
      <alignment horizontal="right" vertical="center"/>
    </xf>
    <xf numFmtId="164" fontId="5" fillId="6" borderId="37" xfId="3" applyNumberFormat="1" applyFont="1" applyFill="1" applyBorder="1" applyAlignment="1">
      <alignment horizontal="right" vertical="center"/>
    </xf>
    <xf numFmtId="164" fontId="5" fillId="6" borderId="38" xfId="5" applyNumberFormat="1" applyFont="1" applyFill="1" applyBorder="1" applyAlignment="1">
      <alignment vertical="center"/>
    </xf>
    <xf numFmtId="0" fontId="27" fillId="6" borderId="2" xfId="0" applyFont="1" applyFill="1" applyBorder="1" applyAlignment="1">
      <alignment vertical="center"/>
    </xf>
    <xf numFmtId="2" fontId="25" fillId="6" borderId="42" xfId="6" applyNumberFormat="1" applyFont="1" applyFill="1" applyBorder="1" applyAlignment="1">
      <alignment horizontal="left" vertical="center"/>
    </xf>
    <xf numFmtId="0" fontId="27" fillId="6" borderId="0" xfId="0" applyFont="1" applyFill="1" applyBorder="1" applyAlignment="1">
      <alignment vertical="center"/>
    </xf>
    <xf numFmtId="165" fontId="25" fillId="6" borderId="42" xfId="6" applyNumberFormat="1" applyFont="1" applyFill="1" applyBorder="1" applyAlignment="1">
      <alignment horizontal="right" vertical="center"/>
    </xf>
    <xf numFmtId="165" fontId="25" fillId="6" borderId="0" xfId="6" applyNumberFormat="1" applyFont="1" applyFill="1" applyBorder="1" applyAlignment="1">
      <alignment horizontal="right" vertical="center"/>
    </xf>
    <xf numFmtId="0" fontId="25" fillId="6" borderId="42" xfId="7" applyFont="1" applyFill="1" applyBorder="1" applyAlignment="1">
      <alignment vertical="center"/>
    </xf>
    <xf numFmtId="164" fontId="25" fillId="6" borderId="42" xfId="7" applyNumberFormat="1" applyFont="1" applyFill="1" applyBorder="1" applyAlignment="1">
      <alignment vertical="center"/>
    </xf>
    <xf numFmtId="164" fontId="25" fillId="6" borderId="39" xfId="7" applyNumberFormat="1" applyFont="1" applyFill="1" applyBorder="1" applyAlignment="1">
      <alignment horizontal="center" vertical="center"/>
    </xf>
    <xf numFmtId="164" fontId="25" fillId="6" borderId="35" xfId="5" applyNumberFormat="1" applyFont="1" applyFill="1" applyBorder="1" applyAlignment="1">
      <alignment vertical="center"/>
    </xf>
    <xf numFmtId="164" fontId="25" fillId="6" borderId="4" xfId="5" applyNumberFormat="1" applyFont="1" applyFill="1" applyBorder="1" applyAlignment="1">
      <alignment vertical="center"/>
    </xf>
    <xf numFmtId="165" fontId="5" fillId="2" borderId="35" xfId="3" applyNumberFormat="1" applyFont="1" applyFill="1" applyBorder="1" applyAlignment="1">
      <alignment horizontal="right" vertical="center"/>
    </xf>
    <xf numFmtId="164" fontId="5" fillId="2" borderId="36" xfId="3" applyNumberFormat="1" applyFont="1" applyFill="1" applyBorder="1" applyAlignment="1">
      <alignment horizontal="right" vertical="center"/>
    </xf>
    <xf numFmtId="164" fontId="5" fillId="5" borderId="41" xfId="3" applyNumberFormat="1" applyFont="1" applyFill="1" applyBorder="1" applyAlignment="1">
      <alignment horizontal="right" vertical="center"/>
    </xf>
    <xf numFmtId="165" fontId="25" fillId="2" borderId="42" xfId="3" applyNumberFormat="1" applyFont="1" applyFill="1" applyBorder="1" applyAlignment="1">
      <alignment horizontal="right" vertical="center"/>
    </xf>
    <xf numFmtId="165" fontId="25" fillId="2" borderId="0" xfId="3" applyNumberFormat="1" applyFont="1" applyFill="1" applyBorder="1" applyAlignment="1">
      <alignment horizontal="right" vertical="center"/>
    </xf>
    <xf numFmtId="164" fontId="25" fillId="2" borderId="39" xfId="3" applyNumberFormat="1" applyFont="1" applyFill="1" applyBorder="1" applyAlignment="1">
      <alignment horizontal="right" vertical="center"/>
    </xf>
    <xf numFmtId="165" fontId="25" fillId="2" borderId="42" xfId="4" quotePrefix="1" applyNumberFormat="1" applyFont="1" applyFill="1" applyBorder="1" applyAlignment="1">
      <alignment horizontal="right" vertical="center"/>
    </xf>
    <xf numFmtId="165" fontId="25" fillId="6" borderId="42" xfId="4" quotePrefix="1" applyNumberFormat="1" applyFont="1" applyFill="1" applyBorder="1" applyAlignment="1">
      <alignment horizontal="right" vertical="center"/>
    </xf>
    <xf numFmtId="165" fontId="25" fillId="6" borderId="42" xfId="4" quotePrefix="1" applyNumberFormat="1" applyFont="1" applyFill="1" applyBorder="1" applyAlignment="1">
      <alignment vertical="center"/>
    </xf>
    <xf numFmtId="165" fontId="25" fillId="6" borderId="39" xfId="3" applyNumberFormat="1" applyFont="1" applyFill="1" applyBorder="1" applyAlignment="1">
      <alignment horizontal="right" vertical="center"/>
    </xf>
    <xf numFmtId="164" fontId="25" fillId="6" borderId="42" xfId="3" applyNumberFormat="1" applyFont="1" applyFill="1" applyBorder="1" applyAlignment="1">
      <alignment horizontal="right" vertical="center"/>
    </xf>
    <xf numFmtId="165" fontId="25" fillId="6" borderId="0" xfId="4" quotePrefix="1" applyNumberFormat="1" applyFont="1" applyFill="1" applyBorder="1" applyAlignment="1">
      <alignment horizontal="right" vertical="center"/>
    </xf>
    <xf numFmtId="165" fontId="25" fillId="5" borderId="42" xfId="3" applyNumberFormat="1" applyFont="1" applyFill="1" applyBorder="1" applyAlignment="1">
      <alignment horizontal="right" vertical="center"/>
    </xf>
    <xf numFmtId="164" fontId="25" fillId="6" borderId="34" xfId="6" applyNumberFormat="1" applyFont="1" applyFill="1" applyBorder="1" applyAlignment="1">
      <alignment horizontal="left" vertical="center"/>
    </xf>
    <xf numFmtId="0" fontId="25" fillId="6" borderId="4" xfId="0" applyFont="1" applyFill="1" applyBorder="1" applyAlignment="1">
      <alignment horizontal="left" vertical="center"/>
    </xf>
    <xf numFmtId="0" fontId="27" fillId="6" borderId="45" xfId="0" applyFont="1" applyFill="1" applyBorder="1" applyAlignment="1">
      <alignment vertical="center"/>
    </xf>
    <xf numFmtId="0" fontId="27" fillId="6" borderId="50" xfId="0" applyFont="1" applyFill="1" applyBorder="1" applyAlignment="1">
      <alignment vertical="center"/>
    </xf>
    <xf numFmtId="164" fontId="25" fillId="6" borderId="50" xfId="4" applyNumberFormat="1" applyFont="1" applyFill="1" applyBorder="1" applyAlignment="1">
      <alignment horizontal="left" vertical="center"/>
    </xf>
    <xf numFmtId="164" fontId="25" fillId="6" borderId="50" xfId="4" applyNumberFormat="1" applyFont="1" applyFill="1" applyBorder="1" applyAlignment="1">
      <alignment vertical="center"/>
    </xf>
    <xf numFmtId="165" fontId="5" fillId="6" borderId="50" xfId="3" applyNumberFormat="1" applyFont="1" applyFill="1" applyBorder="1" applyAlignment="1">
      <alignment horizontal="right" vertical="center"/>
    </xf>
    <xf numFmtId="164" fontId="5" fillId="6" borderId="50" xfId="3" applyNumberFormat="1" applyFont="1" applyFill="1" applyBorder="1" applyAlignment="1">
      <alignment horizontal="right" vertical="center"/>
    </xf>
    <xf numFmtId="165" fontId="5" fillId="6" borderId="50" xfId="3" applyNumberFormat="1" applyFont="1" applyFill="1" applyBorder="1" applyAlignment="1">
      <alignment horizontal="right"/>
    </xf>
    <xf numFmtId="164" fontId="25" fillId="6" borderId="45" xfId="4" applyNumberFormat="1" applyFont="1" applyFill="1" applyBorder="1" applyAlignment="1">
      <alignment horizontal="left" vertical="center"/>
    </xf>
    <xf numFmtId="164" fontId="25" fillId="6" borderId="45" xfId="4" applyNumberFormat="1" applyFont="1" applyFill="1" applyBorder="1" applyAlignment="1">
      <alignment vertical="center"/>
    </xf>
    <xf numFmtId="165" fontId="5" fillId="6" borderId="45" xfId="3" applyNumberFormat="1" applyFont="1" applyFill="1" applyBorder="1" applyAlignment="1">
      <alignment horizontal="right" vertical="center"/>
    </xf>
    <xf numFmtId="164" fontId="5" fillId="6" borderId="45" xfId="3" applyNumberFormat="1" applyFont="1" applyFill="1" applyBorder="1" applyAlignment="1">
      <alignment horizontal="right" vertical="center"/>
    </xf>
    <xf numFmtId="165" fontId="5" fillId="6" borderId="45" xfId="3" applyNumberFormat="1" applyFont="1" applyFill="1" applyBorder="1" applyAlignment="1">
      <alignment horizontal="right"/>
    </xf>
    <xf numFmtId="0" fontId="31" fillId="6" borderId="49" xfId="0" applyFont="1" applyFill="1" applyBorder="1"/>
    <xf numFmtId="0" fontId="27" fillId="0" borderId="0" xfId="0" applyFont="1" applyBorder="1" applyAlignment="1">
      <alignment vertical="center"/>
    </xf>
    <xf numFmtId="164" fontId="25" fillId="6" borderId="6" xfId="4" applyNumberFormat="1" applyFont="1" applyFill="1" applyBorder="1" applyAlignment="1">
      <alignment horizontal="left" vertical="center"/>
    </xf>
    <xf numFmtId="0" fontId="25" fillId="6" borderId="0" xfId="0" applyFont="1" applyFill="1" applyBorder="1" applyAlignment="1">
      <alignment horizontal="left" vertical="center"/>
    </xf>
    <xf numFmtId="0" fontId="31" fillId="6" borderId="0" xfId="0" applyFont="1" applyFill="1" applyBorder="1" applyAlignment="1">
      <alignment vertical="center"/>
    </xf>
    <xf numFmtId="164" fontId="25" fillId="6" borderId="34" xfId="6" applyNumberFormat="1" applyFont="1" applyFill="1" applyBorder="1" applyAlignment="1">
      <alignment horizontal="left" vertical="center"/>
    </xf>
    <xf numFmtId="0" fontId="25" fillId="6" borderId="50" xfId="0" applyFont="1" applyFill="1" applyBorder="1" applyAlignment="1">
      <alignment vertical="center"/>
    </xf>
    <xf numFmtId="164" fontId="5" fillId="6" borderId="37" xfId="3" quotePrefix="1" applyNumberFormat="1" applyFont="1" applyFill="1" applyBorder="1" applyAlignment="1">
      <alignment horizontal="right" vertical="center"/>
    </xf>
    <xf numFmtId="164" fontId="5" fillId="6" borderId="2" xfId="3" quotePrefix="1" applyNumberFormat="1" applyFont="1" applyFill="1" applyBorder="1" applyAlignment="1">
      <alignment horizontal="right" vertical="center"/>
    </xf>
    <xf numFmtId="168" fontId="5" fillId="6" borderId="38" xfId="4" quotePrefix="1" applyNumberFormat="1" applyFont="1" applyFill="1" applyBorder="1" applyAlignment="1">
      <alignment horizontal="right" vertical="center"/>
    </xf>
    <xf numFmtId="168" fontId="5" fillId="6" borderId="2" xfId="4" quotePrefix="1" applyNumberFormat="1" applyFont="1" applyFill="1" applyBorder="1" applyAlignment="1">
      <alignment horizontal="right" vertical="center"/>
    </xf>
    <xf numFmtId="0" fontId="25" fillId="9" borderId="0" xfId="0" applyFont="1" applyFill="1" applyBorder="1" applyAlignment="1">
      <alignment horizontal="left" vertical="center"/>
    </xf>
    <xf numFmtId="164" fontId="5" fillId="9" borderId="0" xfId="0" quotePrefix="1" applyNumberFormat="1" applyFont="1" applyFill="1" applyBorder="1" applyAlignment="1">
      <alignment horizontal="left" vertical="center"/>
    </xf>
    <xf numFmtId="164" fontId="5" fillId="9" borderId="39" xfId="0" quotePrefix="1" applyNumberFormat="1" applyFont="1" applyFill="1" applyBorder="1" applyAlignment="1">
      <alignment horizontal="right" vertical="center"/>
    </xf>
    <xf numFmtId="165" fontId="28" fillId="6" borderId="0" xfId="3" applyNumberFormat="1" applyFont="1" applyFill="1" applyBorder="1" applyAlignment="1">
      <alignment horizontal="left" vertical="top"/>
    </xf>
    <xf numFmtId="0" fontId="5" fillId="5" borderId="42" xfId="7" quotePrefix="1" applyFont="1" applyFill="1" applyBorder="1" applyAlignment="1">
      <alignment horizontal="left" vertical="center"/>
    </xf>
    <xf numFmtId="0" fontId="27" fillId="5" borderId="0" xfId="0" applyFont="1" applyFill="1" applyBorder="1" applyAlignment="1">
      <alignment vertical="center"/>
    </xf>
    <xf numFmtId="165" fontId="5" fillId="5" borderId="42" xfId="7" applyNumberFormat="1" applyFont="1" applyFill="1" applyBorder="1" applyAlignment="1">
      <alignment horizontal="right" vertical="center"/>
    </xf>
    <xf numFmtId="165" fontId="5" fillId="5" borderId="0" xfId="7" applyNumberFormat="1" applyFont="1" applyFill="1" applyBorder="1" applyAlignment="1">
      <alignment horizontal="right" vertical="center"/>
    </xf>
    <xf numFmtId="164" fontId="5" fillId="5" borderId="39" xfId="3" applyNumberFormat="1" applyFont="1" applyFill="1" applyBorder="1" applyAlignment="1">
      <alignment horizontal="right" vertical="center"/>
    </xf>
    <xf numFmtId="0" fontId="25" fillId="6" borderId="0" xfId="0" applyFont="1" applyFill="1" applyBorder="1" applyAlignment="1">
      <alignment vertical="center"/>
    </xf>
    <xf numFmtId="0" fontId="1" fillId="10" borderId="0" xfId="9" applyFont="1" applyFill="1"/>
    <xf numFmtId="0" fontId="1" fillId="0" borderId="0" xfId="9" applyFont="1" applyAlignment="1"/>
    <xf numFmtId="0" fontId="1" fillId="0" borderId="0" xfId="9" applyFont="1"/>
    <xf numFmtId="0" fontId="2" fillId="0" borderId="0" xfId="9" quotePrefix="1" applyFont="1" applyAlignment="1">
      <alignment horizontal="left"/>
    </xf>
    <xf numFmtId="0" fontId="4" fillId="0" borderId="0" xfId="9" quotePrefix="1" applyFont="1"/>
    <xf numFmtId="164" fontId="1" fillId="0" borderId="0" xfId="9" applyNumberFormat="1" applyFont="1"/>
    <xf numFmtId="164" fontId="5" fillId="0" borderId="6" xfId="9" applyNumberFormat="1" applyFont="1" applyBorder="1" applyAlignment="1"/>
    <xf numFmtId="164" fontId="3" fillId="0" borderId="0" xfId="9" applyNumberFormat="1" applyFont="1" applyAlignment="1">
      <alignment horizontal="left"/>
    </xf>
    <xf numFmtId="0" fontId="1" fillId="0" borderId="0" xfId="9" applyFont="1" applyBorder="1" applyAlignment="1"/>
    <xf numFmtId="164" fontId="7" fillId="7" borderId="0" xfId="4" applyNumberFormat="1" applyFont="1" applyFill="1" applyAlignment="1">
      <alignment wrapText="1"/>
    </xf>
    <xf numFmtId="0" fontId="8" fillId="7" borderId="0" xfId="9" applyFont="1" applyFill="1" applyBorder="1" applyAlignment="1">
      <alignment horizontal="left" vertical="top"/>
    </xf>
    <xf numFmtId="0" fontId="8" fillId="8" borderId="0" xfId="9" applyFont="1" applyFill="1" applyBorder="1" applyAlignment="1">
      <alignment horizontal="right" vertical="top"/>
    </xf>
    <xf numFmtId="0" fontId="8" fillId="8" borderId="0" xfId="9" applyFont="1" applyFill="1" applyBorder="1" applyAlignment="1">
      <alignment horizontal="left" vertical="top"/>
    </xf>
    <xf numFmtId="164" fontId="9" fillId="0" borderId="1" xfId="4" applyNumberFormat="1" applyFont="1" applyBorder="1"/>
    <xf numFmtId="164" fontId="34" fillId="0" borderId="1" xfId="4" applyNumberFormat="1" applyFont="1" applyBorder="1"/>
    <xf numFmtId="164" fontId="34" fillId="0" borderId="0" xfId="5" applyNumberFormat="1" applyFont="1"/>
    <xf numFmtId="17" fontId="9" fillId="0" borderId="1" xfId="9" quotePrefix="1" applyNumberFormat="1" applyFont="1" applyBorder="1" applyAlignment="1">
      <alignment horizontal="center" wrapText="1"/>
    </xf>
    <xf numFmtId="0" fontId="9" fillId="0" borderId="1" xfId="9" applyFont="1" applyBorder="1" applyAlignment="1">
      <alignment horizontal="center" wrapText="1"/>
    </xf>
    <xf numFmtId="17" fontId="9" fillId="0" borderId="1" xfId="9" applyNumberFormat="1" applyFont="1" applyBorder="1" applyAlignment="1">
      <alignment horizontal="center" wrapText="1"/>
    </xf>
    <xf numFmtId="165" fontId="34" fillId="0" borderId="1" xfId="3" applyNumberFormat="1" applyFont="1" applyBorder="1" applyAlignment="1">
      <alignment horizontal="right"/>
    </xf>
    <xf numFmtId="164" fontId="9" fillId="2" borderId="3" xfId="4" applyNumberFormat="1" applyFont="1" applyFill="1" applyBorder="1"/>
    <xf numFmtId="165" fontId="9" fillId="2" borderId="3" xfId="3" applyNumberFormat="1" applyFont="1" applyFill="1" applyBorder="1" applyAlignment="1">
      <alignment horizontal="right"/>
    </xf>
    <xf numFmtId="164" fontId="1" fillId="0" borderId="6" xfId="5" applyNumberFormat="1" applyFont="1" applyBorder="1"/>
    <xf numFmtId="0" fontId="1" fillId="0" borderId="0" xfId="5" applyFont="1" applyBorder="1"/>
    <xf numFmtId="164" fontId="10" fillId="0" borderId="0" xfId="4" applyNumberFormat="1" applyFont="1"/>
    <xf numFmtId="164" fontId="9" fillId="0" borderId="1" xfId="3" applyNumberFormat="1" applyFont="1" applyBorder="1" applyAlignment="1"/>
    <xf numFmtId="164" fontId="34" fillId="0" borderId="0" xfId="4" applyNumberFormat="1" applyFont="1"/>
    <xf numFmtId="164" fontId="34" fillId="2" borderId="1" xfId="3" applyNumberFormat="1" applyFont="1" applyFill="1" applyBorder="1"/>
    <xf numFmtId="165" fontId="34" fillId="2" borderId="1" xfId="3" applyNumberFormat="1" applyFont="1" applyFill="1" applyBorder="1" applyAlignment="1">
      <alignment horizontal="right"/>
    </xf>
    <xf numFmtId="164" fontId="34" fillId="0" borderId="1" xfId="3" quotePrefix="1" applyNumberFormat="1" applyFont="1" applyBorder="1"/>
    <xf numFmtId="164" fontId="34" fillId="0" borderId="1" xfId="3" applyNumberFormat="1" applyFont="1" applyBorder="1"/>
    <xf numFmtId="164" fontId="34" fillId="0" borderId="1" xfId="3" applyNumberFormat="1" applyFont="1" applyBorder="1" applyAlignment="1"/>
    <xf numFmtId="164" fontId="11" fillId="0" borderId="1" xfId="3" applyNumberFormat="1" applyFont="1" applyBorder="1" applyAlignment="1"/>
    <xf numFmtId="164" fontId="34" fillId="2" borderId="1" xfId="9" applyNumberFormat="1" applyFont="1" applyFill="1" applyBorder="1" applyAlignment="1">
      <alignment horizontal="left"/>
    </xf>
    <xf numFmtId="165" fontId="34" fillId="0" borderId="2" xfId="3" applyNumberFormat="1" applyFont="1" applyFill="1" applyBorder="1" applyAlignment="1">
      <alignment horizontal="right"/>
    </xf>
    <xf numFmtId="0" fontId="9" fillId="2" borderId="3" xfId="3" applyFont="1" applyFill="1" applyBorder="1"/>
    <xf numFmtId="164" fontId="34" fillId="0" borderId="0" xfId="4" applyNumberFormat="1" applyFont="1" applyFill="1"/>
    <xf numFmtId="0" fontId="34" fillId="0" borderId="53" xfId="5" applyFont="1" applyBorder="1" applyAlignment="1">
      <alignment wrapText="1"/>
    </xf>
    <xf numFmtId="166" fontId="34" fillId="0" borderId="1" xfId="10" applyNumberFormat="1" applyFont="1" applyBorder="1" applyAlignment="1">
      <alignment horizontal="right"/>
    </xf>
    <xf numFmtId="0" fontId="34" fillId="0" borderId="1" xfId="5" applyFont="1" applyBorder="1" applyAlignment="1">
      <alignment wrapText="1"/>
    </xf>
    <xf numFmtId="166" fontId="34" fillId="0" borderId="1" xfId="10" quotePrefix="1" applyNumberFormat="1" applyFont="1" applyBorder="1" applyAlignment="1">
      <alignment horizontal="right"/>
    </xf>
    <xf numFmtId="164" fontId="23" fillId="0" borderId="6" xfId="4" applyNumberFormat="1" applyFont="1" applyFill="1" applyBorder="1"/>
    <xf numFmtId="164" fontId="1" fillId="0" borderId="6" xfId="4" applyNumberFormat="1" applyFont="1" applyFill="1" applyBorder="1"/>
    <xf numFmtId="164" fontId="14" fillId="0" borderId="6" xfId="7" applyNumberFormat="1" applyFont="1" applyBorder="1" applyAlignment="1">
      <alignment vertical="top"/>
    </xf>
    <xf numFmtId="165" fontId="34" fillId="0" borderId="1" xfId="3" applyNumberFormat="1" applyFont="1" applyBorder="1" applyAlignment="1">
      <alignment horizontal="left"/>
    </xf>
    <xf numFmtId="0" fontId="9" fillId="2" borderId="3" xfId="7" applyFont="1" applyFill="1" applyBorder="1" applyAlignment="1">
      <alignment wrapText="1"/>
    </xf>
    <xf numFmtId="165" fontId="9" fillId="2" borderId="3" xfId="7" applyNumberFormat="1" applyFont="1" applyFill="1" applyBorder="1" applyAlignment="1">
      <alignment horizontal="right"/>
    </xf>
    <xf numFmtId="164" fontId="1" fillId="0" borderId="0" xfId="6" applyNumberFormat="1" applyFont="1" applyAlignment="1"/>
    <xf numFmtId="0" fontId="9" fillId="0" borderId="0" xfId="9" applyFont="1" applyAlignment="1"/>
    <xf numFmtId="164" fontId="34" fillId="0" borderId="0" xfId="6" applyNumberFormat="1" applyFont="1" applyAlignment="1"/>
    <xf numFmtId="164" fontId="34" fillId="0" borderId="0" xfId="6" applyNumberFormat="1" applyFont="1"/>
    <xf numFmtId="164" fontId="34" fillId="0" borderId="1" xfId="5" applyNumberFormat="1" applyFont="1" applyBorder="1" applyAlignment="1"/>
    <xf numFmtId="164" fontId="9" fillId="0" borderId="1" xfId="5" applyNumberFormat="1" applyFont="1" applyBorder="1" applyAlignment="1"/>
    <xf numFmtId="2" fontId="34" fillId="0" borderId="1" xfId="6" applyNumberFormat="1" applyFont="1" applyBorder="1" applyAlignment="1">
      <alignment horizontal="left"/>
    </xf>
    <xf numFmtId="165" fontId="34" fillId="0" borderId="1" xfId="6" applyNumberFormat="1" applyFont="1" applyBorder="1" applyAlignment="1">
      <alignment horizontal="right"/>
    </xf>
    <xf numFmtId="0" fontId="34" fillId="0" borderId="1" xfId="7" applyFont="1" applyBorder="1" applyAlignment="1"/>
    <xf numFmtId="0" fontId="9" fillId="2" borderId="5" xfId="7" quotePrefix="1" applyFont="1" applyFill="1" applyBorder="1" applyAlignment="1">
      <alignment horizontal="left"/>
    </xf>
    <xf numFmtId="165" fontId="9" fillId="2" borderId="5" xfId="7" applyNumberFormat="1" applyFont="1" applyFill="1" applyBorder="1" applyAlignment="1">
      <alignment horizontal="right"/>
    </xf>
    <xf numFmtId="164" fontId="34" fillId="0" borderId="0" xfId="7" applyNumberFormat="1" applyFont="1" applyBorder="1" applyAlignment="1"/>
    <xf numFmtId="165" fontId="34" fillId="0" borderId="0" xfId="7" applyNumberFormat="1" applyFont="1" applyBorder="1" applyAlignment="1">
      <alignment horizontal="right"/>
    </xf>
    <xf numFmtId="0" fontId="34" fillId="0" borderId="5" xfId="7" applyFont="1" applyBorder="1" applyAlignment="1">
      <alignment wrapText="1"/>
    </xf>
    <xf numFmtId="165" fontId="34" fillId="0" borderId="5" xfId="7" applyNumberFormat="1" applyFont="1" applyBorder="1" applyAlignment="1">
      <alignment horizontal="right"/>
    </xf>
    <xf numFmtId="164" fontId="34" fillId="0" borderId="2" xfId="6" applyNumberFormat="1" applyFont="1" applyBorder="1"/>
    <xf numFmtId="164" fontId="34" fillId="0" borderId="1" xfId="5" quotePrefix="1" applyNumberFormat="1" applyFont="1" applyBorder="1" applyAlignment="1">
      <alignment horizontal="left"/>
    </xf>
    <xf numFmtId="164" fontId="34" fillId="0" borderId="4" xfId="7" applyNumberFormat="1" applyFont="1" applyBorder="1" applyAlignment="1">
      <alignment horizontal="left"/>
    </xf>
    <xf numFmtId="165" fontId="34" fillId="0" borderId="4" xfId="7" applyNumberFormat="1" applyFont="1" applyBorder="1" applyAlignment="1">
      <alignment horizontal="right"/>
    </xf>
    <xf numFmtId="164" fontId="34" fillId="0" borderId="5" xfId="7" applyNumberFormat="1" applyFont="1" applyBorder="1" applyAlignment="1">
      <alignment horizontal="left"/>
    </xf>
    <xf numFmtId="0" fontId="1" fillId="0" borderId="6" xfId="9" applyFont="1" applyBorder="1"/>
    <xf numFmtId="0" fontId="1" fillId="0" borderId="6" xfId="9" applyFont="1" applyFill="1" applyBorder="1"/>
    <xf numFmtId="164" fontId="29" fillId="9" borderId="0" xfId="0" quotePrefix="1" applyNumberFormat="1" applyFont="1" applyFill="1" applyBorder="1" applyAlignment="1">
      <alignment horizontal="left" vertical="center"/>
    </xf>
    <xf numFmtId="43" fontId="0" fillId="0" borderId="0" xfId="1" applyNumberFormat="1" applyFont="1" applyAlignment="1">
      <alignment horizontal="right"/>
    </xf>
    <xf numFmtId="43" fontId="34" fillId="0" borderId="4" xfId="1" applyNumberFormat="1" applyFont="1" applyBorder="1" applyAlignment="1">
      <alignment horizontal="right"/>
    </xf>
    <xf numFmtId="167" fontId="0" fillId="0" borderId="0" xfId="1" applyNumberFormat="1" applyFont="1" applyAlignment="1">
      <alignment horizontal="right"/>
    </xf>
    <xf numFmtId="167" fontId="34" fillId="0" borderId="4" xfId="1" applyNumberFormat="1" applyFont="1" applyBorder="1" applyAlignment="1">
      <alignment horizontal="right"/>
    </xf>
    <xf numFmtId="164" fontId="34" fillId="0" borderId="0" xfId="7" applyNumberFormat="1" applyFont="1" applyBorder="1" applyAlignment="1">
      <alignment horizontal="left"/>
    </xf>
    <xf numFmtId="167" fontId="34" fillId="0" borderId="0" xfId="1" applyNumberFormat="1" applyFont="1" applyBorder="1" applyAlignment="1">
      <alignment horizontal="right"/>
    </xf>
    <xf numFmtId="167" fontId="9" fillId="2" borderId="3" xfId="1" applyNumberFormat="1" applyFont="1" applyFill="1" applyBorder="1" applyAlignment="1">
      <alignment horizontal="right"/>
    </xf>
    <xf numFmtId="43" fontId="9" fillId="2" borderId="3" xfId="1" applyNumberFormat="1" applyFont="1" applyFill="1" applyBorder="1" applyAlignment="1">
      <alignment horizontal="right"/>
    </xf>
    <xf numFmtId="43" fontId="34" fillId="0" borderId="0" xfId="1" applyNumberFormat="1" applyFont="1" applyBorder="1" applyAlignment="1">
      <alignment horizontal="right"/>
    </xf>
    <xf numFmtId="166" fontId="34" fillId="0" borderId="4" xfId="8" applyNumberFormat="1" applyFont="1" applyBorder="1" applyAlignment="1">
      <alignment horizontal="left"/>
    </xf>
    <xf numFmtId="166" fontId="34" fillId="0" borderId="4" xfId="8" applyNumberFormat="1" applyFont="1" applyBorder="1" applyAlignment="1">
      <alignment horizontal="right"/>
    </xf>
    <xf numFmtId="164" fontId="25" fillId="6" borderId="0" xfId="4" applyNumberFormat="1" applyFont="1" applyFill="1" applyBorder="1" applyAlignment="1">
      <alignment horizontal="left" vertical="center"/>
    </xf>
    <xf numFmtId="0" fontId="25" fillId="0" borderId="2" xfId="0" applyFont="1" applyFill="1" applyBorder="1" applyAlignment="1">
      <alignment horizontal="left" vertical="center"/>
    </xf>
    <xf numFmtId="164" fontId="5" fillId="0" borderId="2" xfId="0" quotePrefix="1" applyNumberFormat="1" applyFont="1" applyFill="1" applyBorder="1" applyAlignment="1">
      <alignment horizontal="left" vertical="center"/>
    </xf>
    <xf numFmtId="0" fontId="25" fillId="9" borderId="0" xfId="0" applyFont="1" applyFill="1" applyBorder="1" applyAlignment="1">
      <alignment horizontal="center" vertical="center"/>
    </xf>
    <xf numFmtId="164" fontId="5" fillId="9" borderId="0" xfId="0" quotePrefix="1" applyNumberFormat="1" applyFont="1" applyFill="1" applyBorder="1" applyAlignment="1">
      <alignment horizontal="center" vertical="center"/>
    </xf>
    <xf numFmtId="165" fontId="5" fillId="2" borderId="4" xfId="3" applyNumberFormat="1" applyFont="1" applyFill="1" applyBorder="1" applyAlignment="1">
      <alignment horizontal="right" vertical="center"/>
    </xf>
    <xf numFmtId="0" fontId="1" fillId="10" borderId="0" xfId="9" applyFont="1" applyFill="1" applyBorder="1"/>
    <xf numFmtId="165" fontId="25" fillId="6" borderId="39" xfId="3" quotePrefix="1" applyNumberFormat="1" applyFont="1" applyFill="1" applyBorder="1" applyAlignment="1">
      <alignment horizontal="right" vertical="center"/>
    </xf>
    <xf numFmtId="164" fontId="25" fillId="6" borderId="39" xfId="4" quotePrefix="1" applyNumberFormat="1" applyFont="1" applyFill="1" applyBorder="1" applyAlignment="1">
      <alignment horizontal="right" vertical="center"/>
    </xf>
    <xf numFmtId="0" fontId="1" fillId="0" borderId="54" xfId="9" applyFont="1" applyBorder="1"/>
    <xf numFmtId="0" fontId="1" fillId="0" borderId="54" xfId="9" applyFont="1" applyBorder="1" applyAlignment="1"/>
    <xf numFmtId="164" fontId="9" fillId="0" borderId="4" xfId="4" applyNumberFormat="1" applyFont="1" applyBorder="1"/>
    <xf numFmtId="164" fontId="34" fillId="0" borderId="32" xfId="4" applyNumberFormat="1" applyFont="1" applyBorder="1" applyAlignment="1">
      <alignment horizontal="left"/>
    </xf>
    <xf numFmtId="0" fontId="0" fillId="6" borderId="0" xfId="0" applyFill="1"/>
    <xf numFmtId="0" fontId="22" fillId="6" borderId="0" xfId="0" applyFont="1" applyFill="1" applyAlignment="1">
      <alignment horizontal="right"/>
    </xf>
    <xf numFmtId="0" fontId="21" fillId="6" borderId="0" xfId="0" applyFont="1" applyFill="1"/>
    <xf numFmtId="3" fontId="0" fillId="6" borderId="0" xfId="0" applyNumberFormat="1" applyFill="1"/>
    <xf numFmtId="10" fontId="0" fillId="6" borderId="0" xfId="0" applyNumberFormat="1" applyFill="1"/>
    <xf numFmtId="0" fontId="8" fillId="6" borderId="0" xfId="0" applyFont="1" applyFill="1"/>
    <xf numFmtId="0" fontId="0" fillId="6" borderId="0" xfId="0" quotePrefix="1" applyFill="1"/>
    <xf numFmtId="0" fontId="16" fillId="6" borderId="0" xfId="0" quotePrefix="1" applyFont="1" applyFill="1"/>
    <xf numFmtId="0" fontId="13" fillId="6" borderId="0" xfId="0" applyFont="1" applyFill="1"/>
    <xf numFmtId="164" fontId="3" fillId="6" borderId="0" xfId="0" applyNumberFormat="1" applyFont="1" applyFill="1" applyAlignment="1">
      <alignment horizontal="right"/>
    </xf>
    <xf numFmtId="0" fontId="17" fillId="6" borderId="0" xfId="0" applyFont="1" applyFill="1"/>
    <xf numFmtId="0" fontId="2" fillId="6" borderId="0" xfId="0" applyFont="1" applyFill="1"/>
    <xf numFmtId="0" fontId="19" fillId="6" borderId="0" xfId="0" applyFont="1" applyFill="1"/>
    <xf numFmtId="0" fontId="0" fillId="6" borderId="0" xfId="0" applyFill="1" applyAlignment="1">
      <alignment horizontal="justify" vertical="top" wrapText="1"/>
    </xf>
    <xf numFmtId="0" fontId="27" fillId="0" borderId="0" xfId="0" applyFont="1" applyBorder="1" applyAlignment="1">
      <alignment horizontal="left" vertical="center"/>
    </xf>
    <xf numFmtId="0" fontId="27" fillId="0" borderId="0" xfId="0" applyFont="1" applyBorder="1" applyAlignment="1">
      <alignment vertical="center"/>
    </xf>
    <xf numFmtId="0" fontId="31" fillId="6" borderId="0" xfId="0" applyFont="1" applyFill="1" applyBorder="1" applyAlignment="1">
      <alignment vertical="center"/>
    </xf>
    <xf numFmtId="0" fontId="25" fillId="6" borderId="0" xfId="0" applyFont="1" applyFill="1" applyBorder="1" applyAlignment="1">
      <alignment horizontal="left" vertical="center"/>
    </xf>
    <xf numFmtId="165" fontId="28" fillId="6" borderId="0" xfId="3" applyNumberFormat="1" applyFont="1" applyFill="1" applyBorder="1" applyAlignment="1">
      <alignment horizontal="left" vertical="center"/>
    </xf>
    <xf numFmtId="165" fontId="29" fillId="6" borderId="0" xfId="3" applyNumberFormat="1" applyFont="1" applyFill="1" applyBorder="1" applyAlignment="1">
      <alignment horizontal="left" vertical="center"/>
    </xf>
    <xf numFmtId="164" fontId="5" fillId="0" borderId="0" xfId="4" applyNumberFormat="1" applyFont="1" applyFill="1" applyBorder="1" applyAlignment="1">
      <alignment horizontal="left" vertical="center"/>
    </xf>
    <xf numFmtId="0" fontId="27" fillId="0" borderId="0" xfId="0" applyFont="1" applyFill="1" applyBorder="1" applyAlignment="1">
      <alignment horizontal="left" vertical="center"/>
    </xf>
    <xf numFmtId="165" fontId="5" fillId="0"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2" xfId="3" applyNumberFormat="1" applyFont="1" applyFill="1" applyBorder="1" applyAlignment="1">
      <alignment horizontal="right" vertical="center"/>
    </xf>
    <xf numFmtId="165" fontId="25" fillId="0" borderId="42" xfId="7" applyNumberFormat="1" applyFont="1" applyFill="1" applyBorder="1" applyAlignment="1">
      <alignment horizontal="right" vertical="center"/>
    </xf>
    <xf numFmtId="165" fontId="25" fillId="0" borderId="0" xfId="7" applyNumberFormat="1" applyFont="1" applyFill="1" applyBorder="1" applyAlignment="1">
      <alignment horizontal="right" vertical="center"/>
    </xf>
    <xf numFmtId="0" fontId="9" fillId="0" borderId="0" xfId="7" applyFont="1" applyFill="1" applyBorder="1" applyAlignment="1">
      <alignment wrapText="1"/>
    </xf>
    <xf numFmtId="165" fontId="9" fillId="0" borderId="0" xfId="7" applyNumberFormat="1" applyFont="1" applyFill="1" applyBorder="1" applyAlignment="1">
      <alignment horizontal="right"/>
    </xf>
    <xf numFmtId="0" fontId="1" fillId="0" borderId="0" xfId="9" applyFont="1" applyFill="1"/>
    <xf numFmtId="164" fontId="34" fillId="0" borderId="1" xfId="4" applyNumberFormat="1" applyFont="1" applyBorder="1" applyAlignment="1">
      <alignment horizontal="left"/>
    </xf>
    <xf numFmtId="164" fontId="34" fillId="0" borderId="1" xfId="4" quotePrefix="1" applyNumberFormat="1" applyFont="1" applyBorder="1" applyAlignment="1">
      <alignment horizontal="left"/>
    </xf>
    <xf numFmtId="164" fontId="34" fillId="0" borderId="1" xfId="4" quotePrefix="1" applyNumberFormat="1" applyFont="1" applyBorder="1"/>
    <xf numFmtId="0" fontId="1" fillId="0" borderId="1" xfId="9" applyFont="1" applyBorder="1"/>
    <xf numFmtId="0" fontId="0" fillId="0" borderId="0" xfId="0" applyFont="1"/>
    <xf numFmtId="164" fontId="34" fillId="0" borderId="4" xfId="7" applyNumberFormat="1" applyFont="1" applyBorder="1" applyAlignment="1"/>
    <xf numFmtId="165" fontId="34" fillId="0" borderId="1" xfId="3" applyNumberFormat="1" applyFont="1" applyFill="1" applyBorder="1" applyAlignment="1">
      <alignment horizontal="left"/>
    </xf>
    <xf numFmtId="164" fontId="1" fillId="0" borderId="34" xfId="6" applyNumberFormat="1" applyFont="1" applyBorder="1" applyAlignment="1"/>
    <xf numFmtId="0" fontId="1" fillId="0" borderId="55" xfId="9" applyFont="1" applyBorder="1"/>
    <xf numFmtId="17" fontId="9" fillId="0" borderId="52" xfId="9" quotePrefix="1" applyNumberFormat="1" applyFont="1" applyBorder="1" applyAlignment="1">
      <alignment horizontal="center" wrapText="1"/>
    </xf>
    <xf numFmtId="164" fontId="25" fillId="0" borderId="39" xfId="3" applyNumberFormat="1" applyFont="1" applyFill="1" applyBorder="1" applyAlignment="1">
      <alignment horizontal="right" vertical="center"/>
    </xf>
    <xf numFmtId="3" fontId="35" fillId="0" borderId="12" xfId="0" applyNumberFormat="1" applyFont="1" applyFill="1" applyBorder="1" applyAlignment="1">
      <alignment horizontal="center" vertical="center" wrapText="1" readingOrder="1"/>
    </xf>
    <xf numFmtId="3" fontId="35" fillId="0" borderId="14" xfId="0" applyNumberFormat="1" applyFont="1" applyFill="1" applyBorder="1" applyAlignment="1">
      <alignment horizontal="center" vertical="center" wrapText="1" readingOrder="1"/>
    </xf>
    <xf numFmtId="166" fontId="35" fillId="0" borderId="15" xfId="0" applyNumberFormat="1" applyFont="1" applyFill="1" applyBorder="1" applyAlignment="1">
      <alignment horizontal="center" vertical="center" wrapText="1" readingOrder="1"/>
    </xf>
    <xf numFmtId="166" fontId="2" fillId="0" borderId="15" xfId="0" applyNumberFormat="1" applyFont="1" applyFill="1" applyBorder="1" applyAlignment="1">
      <alignment horizontal="center" vertical="center" wrapText="1" readingOrder="1"/>
    </xf>
    <xf numFmtId="165" fontId="0" fillId="6" borderId="0" xfId="0" applyNumberFormat="1" applyFill="1" applyBorder="1"/>
    <xf numFmtId="165" fontId="34" fillId="0" borderId="4" xfId="7" applyNumberFormat="1" applyFont="1" applyFill="1" applyBorder="1" applyAlignment="1">
      <alignment horizontal="right"/>
    </xf>
    <xf numFmtId="165" fontId="34" fillId="0" borderId="5" xfId="7" applyNumberFormat="1" applyFont="1" applyFill="1" applyBorder="1" applyAlignment="1">
      <alignment horizontal="right"/>
    </xf>
    <xf numFmtId="3" fontId="36" fillId="0" borderId="0" xfId="0" applyNumberFormat="1" applyFont="1"/>
    <xf numFmtId="165" fontId="34" fillId="6" borderId="0" xfId="3" applyNumberFormat="1" applyFont="1" applyFill="1" applyBorder="1" applyAlignment="1">
      <alignment horizontal="right"/>
    </xf>
    <xf numFmtId="165" fontId="9" fillId="6" borderId="0" xfId="7" applyNumberFormat="1" applyFont="1" applyFill="1" applyBorder="1" applyAlignment="1">
      <alignment horizontal="right"/>
    </xf>
    <xf numFmtId="164" fontId="34" fillId="6" borderId="0" xfId="4" applyNumberFormat="1" applyFont="1" applyFill="1"/>
    <xf numFmtId="164" fontId="34" fillId="6" borderId="0" xfId="4" applyNumberFormat="1" applyFont="1" applyFill="1" applyBorder="1"/>
    <xf numFmtId="165" fontId="34" fillId="0" borderId="0" xfId="3" applyNumberFormat="1" applyFont="1" applyBorder="1" applyAlignment="1">
      <alignment horizontal="right"/>
    </xf>
    <xf numFmtId="164" fontId="34" fillId="0" borderId="0" xfId="4" applyNumberFormat="1" applyFont="1" applyBorder="1"/>
    <xf numFmtId="164" fontId="28" fillId="6" borderId="0" xfId="0" applyNumberFormat="1" applyFont="1" applyFill="1" applyBorder="1" applyAlignment="1">
      <alignment horizontal="right" vertical="center"/>
    </xf>
    <xf numFmtId="0" fontId="0" fillId="0" borderId="0" xfId="0" applyAlignment="1"/>
    <xf numFmtId="164" fontId="24" fillId="6"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25" fillId="6" borderId="6" xfId="0" applyFont="1" applyFill="1" applyBorder="1" applyAlignment="1">
      <alignment horizontal="left" vertical="center"/>
    </xf>
    <xf numFmtId="0" fontId="27" fillId="0" borderId="6" xfId="0" applyFont="1" applyBorder="1" applyAlignment="1">
      <alignment vertical="center"/>
    </xf>
    <xf numFmtId="0" fontId="25" fillId="6" borderId="2" xfId="5" applyFont="1" applyFill="1" applyBorder="1" applyAlignment="1"/>
    <xf numFmtId="0" fontId="27" fillId="0" borderId="2" xfId="0" applyFont="1" applyBorder="1" applyAlignment="1"/>
    <xf numFmtId="0" fontId="27" fillId="0" borderId="37" xfId="0" applyFont="1" applyBorder="1" applyAlignment="1"/>
    <xf numFmtId="0" fontId="5" fillId="2" borderId="40" xfId="7" applyFont="1" applyFill="1" applyBorder="1" applyAlignment="1">
      <alignment horizontal="left" vertical="center" wrapText="1"/>
    </xf>
    <xf numFmtId="0" fontId="27" fillId="0" borderId="32" xfId="0" applyFont="1" applyBorder="1" applyAlignment="1">
      <alignment horizontal="left" vertical="center" wrapText="1"/>
    </xf>
    <xf numFmtId="0" fontId="27" fillId="0" borderId="41" xfId="0" applyFont="1" applyBorder="1" applyAlignment="1">
      <alignment horizontal="left" vertical="center" wrapText="1"/>
    </xf>
    <xf numFmtId="0" fontId="25" fillId="6" borderId="42" xfId="7" applyFont="1" applyFill="1" applyBorder="1" applyAlignment="1">
      <alignment horizontal="left" vertical="center" wrapText="1"/>
    </xf>
    <xf numFmtId="0" fontId="27" fillId="0" borderId="0" xfId="0" applyFont="1" applyBorder="1" applyAlignment="1">
      <alignment vertical="center" wrapText="1"/>
    </xf>
    <xf numFmtId="0" fontId="27" fillId="0" borderId="39" xfId="0" applyFont="1" applyBorder="1" applyAlignment="1">
      <alignment vertical="center" wrapText="1"/>
    </xf>
    <xf numFmtId="164" fontId="25" fillId="6" borderId="52" xfId="6" applyNumberFormat="1" applyFont="1" applyFill="1" applyBorder="1" applyAlignment="1">
      <alignment horizontal="left" vertical="center"/>
    </xf>
    <xf numFmtId="0" fontId="25" fillId="6" borderId="42" xfId="0" applyFont="1" applyFill="1" applyBorder="1" applyAlignment="1">
      <alignment horizontal="left" vertical="center"/>
    </xf>
    <xf numFmtId="0" fontId="27" fillId="0" borderId="0" xfId="0" applyFont="1" applyBorder="1" applyAlignment="1">
      <alignment horizontal="left" vertical="center"/>
    </xf>
    <xf numFmtId="0" fontId="5" fillId="2" borderId="40" xfId="3" applyFont="1" applyFill="1" applyBorder="1" applyAlignment="1">
      <alignment horizontal="left" vertical="center"/>
    </xf>
    <xf numFmtId="0" fontId="27" fillId="0" borderId="32" xfId="0" applyFont="1" applyBorder="1" applyAlignment="1">
      <alignment horizontal="left" vertical="center"/>
    </xf>
    <xf numFmtId="0" fontId="27" fillId="0" borderId="41" xfId="0" applyFont="1" applyBorder="1" applyAlignment="1">
      <alignment horizontal="left" vertical="center"/>
    </xf>
    <xf numFmtId="0" fontId="25" fillId="6" borderId="42" xfId="5" applyFont="1" applyFill="1" applyBorder="1" applyAlignment="1">
      <alignment vertical="center"/>
    </xf>
    <xf numFmtId="0" fontId="27" fillId="0" borderId="0" xfId="0" applyFont="1" applyBorder="1" applyAlignment="1">
      <alignment vertical="center"/>
    </xf>
    <xf numFmtId="0" fontId="25" fillId="6" borderId="38" xfId="5" applyFont="1" applyFill="1" applyBorder="1" applyAlignment="1"/>
    <xf numFmtId="0" fontId="25" fillId="6" borderId="4" xfId="5" applyFont="1" applyFill="1" applyBorder="1" applyAlignment="1"/>
    <xf numFmtId="164" fontId="5" fillId="9" borderId="42" xfId="4" applyNumberFormat="1" applyFont="1" applyFill="1" applyBorder="1" applyAlignment="1">
      <alignment vertical="center"/>
    </xf>
    <xf numFmtId="0" fontId="27" fillId="9" borderId="0" xfId="0" applyFont="1" applyFill="1" applyBorder="1" applyAlignment="1">
      <alignment vertical="center"/>
    </xf>
    <xf numFmtId="164" fontId="5" fillId="6" borderId="35" xfId="5" applyNumberFormat="1" applyFont="1" applyFill="1" applyBorder="1" applyAlignment="1">
      <alignment vertical="center"/>
    </xf>
    <xf numFmtId="0" fontId="27" fillId="0" borderId="4" xfId="0" applyFont="1" applyBorder="1" applyAlignment="1">
      <alignment vertical="center"/>
    </xf>
    <xf numFmtId="164" fontId="5" fillId="0" borderId="42" xfId="3" applyNumberFormat="1" applyFont="1" applyBorder="1" applyAlignment="1">
      <alignment vertical="center"/>
    </xf>
    <xf numFmtId="164" fontId="25" fillId="2" borderId="42" xfId="3" applyNumberFormat="1" applyFont="1" applyFill="1" applyBorder="1" applyAlignment="1">
      <alignment vertical="center"/>
    </xf>
    <xf numFmtId="164" fontId="25" fillId="0" borderId="42" xfId="3" quotePrefix="1" applyNumberFormat="1" applyFont="1" applyBorder="1" applyAlignment="1">
      <alignment vertical="center"/>
    </xf>
    <xf numFmtId="0" fontId="25" fillId="6" borderId="42" xfId="3" applyFont="1" applyFill="1" applyBorder="1" applyAlignment="1">
      <alignment vertical="center"/>
    </xf>
    <xf numFmtId="164" fontId="25" fillId="6" borderId="42" xfId="7" applyNumberFormat="1" applyFont="1" applyFill="1" applyBorder="1" applyAlignment="1">
      <alignment horizontal="left" vertical="center"/>
    </xf>
    <xf numFmtId="0" fontId="31" fillId="6" borderId="0" xfId="0" applyFont="1" applyFill="1" applyAlignment="1"/>
    <xf numFmtId="0" fontId="27" fillId="0" borderId="0" xfId="0" applyFont="1" applyAlignment="1"/>
    <xf numFmtId="164" fontId="5" fillId="6" borderId="4" xfId="5" applyNumberFormat="1" applyFont="1" applyFill="1" applyBorder="1" applyAlignment="1">
      <alignment horizontal="center" vertical="center"/>
    </xf>
    <xf numFmtId="0" fontId="32" fillId="6" borderId="4" xfId="0" applyFont="1" applyFill="1" applyBorder="1" applyAlignment="1">
      <alignment vertical="center"/>
    </xf>
    <xf numFmtId="0" fontId="25" fillId="6" borderId="43" xfId="7" applyFont="1" applyFill="1" applyBorder="1" applyAlignment="1">
      <alignment horizontal="left" vertical="center" wrapText="1"/>
    </xf>
    <xf numFmtId="0" fontId="27" fillId="0" borderId="33" xfId="0" applyFont="1" applyBorder="1" applyAlignment="1">
      <alignment vertical="center" wrapText="1"/>
    </xf>
    <xf numFmtId="164" fontId="25" fillId="6" borderId="42" xfId="7" quotePrefix="1" applyNumberFormat="1" applyFont="1" applyFill="1" applyBorder="1" applyAlignment="1">
      <alignment horizontal="center" vertical="center"/>
    </xf>
    <xf numFmtId="0" fontId="27" fillId="6" borderId="0" xfId="0" applyFont="1" applyFill="1" applyBorder="1" applyAlignment="1">
      <alignment horizontal="center" vertical="center"/>
    </xf>
    <xf numFmtId="164" fontId="5" fillId="6" borderId="35" xfId="5" applyNumberFormat="1" applyFont="1" applyFill="1" applyBorder="1" applyAlignment="1">
      <alignment horizontal="left" vertical="center"/>
    </xf>
    <xf numFmtId="0" fontId="27" fillId="0" borderId="4" xfId="0" applyFont="1" applyBorder="1" applyAlignment="1">
      <alignment horizontal="left" vertical="center"/>
    </xf>
    <xf numFmtId="164" fontId="25" fillId="6" borderId="38" xfId="5" quotePrefix="1" applyNumberFormat="1" applyFont="1" applyFill="1" applyBorder="1" applyAlignment="1">
      <alignment horizontal="left" vertical="center"/>
    </xf>
    <xf numFmtId="0" fontId="27" fillId="0" borderId="2" xfId="0" applyFont="1" applyBorder="1" applyAlignment="1">
      <alignment horizontal="left" vertical="center"/>
    </xf>
    <xf numFmtId="164" fontId="25" fillId="6" borderId="42" xfId="3" applyNumberFormat="1" applyFont="1" applyFill="1" applyBorder="1" applyAlignment="1">
      <alignment horizontal="left" vertical="center" wrapText="1"/>
    </xf>
    <xf numFmtId="0" fontId="25" fillId="6" borderId="50" xfId="0" applyFont="1" applyFill="1" applyBorder="1" applyAlignment="1">
      <alignment vertical="center"/>
    </xf>
    <xf numFmtId="0" fontId="27" fillId="0" borderId="50" xfId="0" applyFont="1" applyBorder="1" applyAlignment="1">
      <alignment vertical="center"/>
    </xf>
    <xf numFmtId="164" fontId="5" fillId="9" borderId="42" xfId="4" applyNumberFormat="1" applyFont="1" applyFill="1" applyBorder="1" applyAlignment="1">
      <alignment horizontal="left" vertical="center"/>
    </xf>
    <xf numFmtId="0" fontId="31" fillId="9" borderId="0" xfId="0" applyFont="1" applyFill="1" applyBorder="1" applyAlignment="1">
      <alignment horizontal="left" vertical="center"/>
    </xf>
    <xf numFmtId="0" fontId="32" fillId="6" borderId="4" xfId="0" applyFont="1" applyFill="1" applyBorder="1" applyAlignment="1">
      <alignment horizontal="center" vertical="center"/>
    </xf>
    <xf numFmtId="0" fontId="31" fillId="6" borderId="0" xfId="0" applyFont="1" applyFill="1" applyBorder="1" applyAlignment="1">
      <alignment vertical="center"/>
    </xf>
    <xf numFmtId="164" fontId="5" fillId="0" borderId="38" xfId="4" applyNumberFormat="1" applyFont="1" applyFill="1" applyBorder="1" applyAlignment="1">
      <alignment vertical="center"/>
    </xf>
    <xf numFmtId="0" fontId="27" fillId="0" borderId="2" xfId="0" applyFont="1" applyFill="1" applyBorder="1" applyAlignment="1">
      <alignment vertical="center"/>
    </xf>
    <xf numFmtId="0" fontId="5" fillId="6" borderId="42" xfId="7" quotePrefix="1" applyFont="1" applyFill="1" applyBorder="1" applyAlignment="1">
      <alignment horizontal="left" vertical="center"/>
    </xf>
    <xf numFmtId="164" fontId="25" fillId="6" borderId="0" xfId="3" applyNumberFormat="1" applyFont="1" applyFill="1" applyBorder="1" applyAlignment="1">
      <alignment horizontal="left" vertical="center" wrapText="1"/>
    </xf>
    <xf numFmtId="0" fontId="25" fillId="6" borderId="35" xfId="7" applyFont="1" applyFill="1" applyBorder="1" applyAlignment="1">
      <alignment horizontal="left" vertical="center" wrapText="1"/>
    </xf>
    <xf numFmtId="0" fontId="25" fillId="6" borderId="4" xfId="7" applyFont="1" applyFill="1" applyBorder="1" applyAlignment="1">
      <alignment horizontal="left" vertical="center" wrapText="1"/>
    </xf>
    <xf numFmtId="0" fontId="25" fillId="6" borderId="42" xfId="0" applyFont="1" applyFill="1" applyBorder="1" applyAlignment="1">
      <alignment horizontal="left" vertical="center" wrapText="1"/>
    </xf>
    <xf numFmtId="0" fontId="25" fillId="6" borderId="0" xfId="0" applyFont="1" applyFill="1" applyBorder="1" applyAlignment="1">
      <alignment horizontal="left" vertical="center" wrapText="1"/>
    </xf>
    <xf numFmtId="0" fontId="31" fillId="0" borderId="32" xfId="0" applyFont="1" applyBorder="1" applyAlignment="1">
      <alignment horizontal="left" vertical="center"/>
    </xf>
    <xf numFmtId="164" fontId="5" fillId="6" borderId="36" xfId="5" applyNumberFormat="1" applyFont="1" applyFill="1" applyBorder="1" applyAlignment="1">
      <alignment horizontal="center" vertical="center"/>
    </xf>
    <xf numFmtId="164" fontId="25" fillId="6" borderId="35" xfId="3" applyNumberFormat="1" applyFont="1" applyFill="1" applyBorder="1" applyAlignment="1">
      <alignment horizontal="left" vertical="center" wrapText="1"/>
    </xf>
    <xf numFmtId="164" fontId="25" fillId="6" borderId="4" xfId="3" applyNumberFormat="1" applyFont="1" applyFill="1" applyBorder="1" applyAlignment="1">
      <alignment horizontal="left" vertical="center" wrapText="1"/>
    </xf>
    <xf numFmtId="164" fontId="25" fillId="6" borderId="43" xfId="4" applyNumberFormat="1" applyFont="1" applyFill="1" applyBorder="1" applyAlignment="1">
      <alignment vertical="center"/>
    </xf>
    <xf numFmtId="0" fontId="27" fillId="0" borderId="33" xfId="0" applyFont="1" applyBorder="1" applyAlignment="1">
      <alignment vertical="center"/>
    </xf>
    <xf numFmtId="164" fontId="5" fillId="0" borderId="4" xfId="5" applyNumberFormat="1" applyFont="1" applyFill="1" applyBorder="1" applyAlignment="1">
      <alignment horizontal="center" vertical="center"/>
    </xf>
    <xf numFmtId="164" fontId="25" fillId="6" borderId="6" xfId="4" applyNumberFormat="1" applyFont="1" applyFill="1" applyBorder="1" applyAlignment="1">
      <alignment horizontal="left" vertical="center"/>
    </xf>
    <xf numFmtId="0" fontId="27" fillId="0" borderId="6" xfId="0" applyFont="1" applyBorder="1" applyAlignment="1">
      <alignment horizontal="left" vertical="center"/>
    </xf>
    <xf numFmtId="164" fontId="25" fillId="2" borderId="42" xfId="0" applyNumberFormat="1" applyFont="1" applyFill="1" applyBorder="1" applyAlignment="1">
      <alignment horizontal="left" vertical="center" wrapText="1"/>
    </xf>
    <xf numFmtId="0" fontId="31" fillId="0" borderId="0" xfId="0" applyFont="1" applyBorder="1" applyAlignment="1">
      <alignment horizontal="left" vertical="center" wrapText="1"/>
    </xf>
    <xf numFmtId="164" fontId="25" fillId="0" borderId="42" xfId="3" applyNumberFormat="1" applyFont="1" applyBorder="1" applyAlignment="1">
      <alignment vertical="center"/>
    </xf>
    <xf numFmtId="0" fontId="31" fillId="9" borderId="0" xfId="0" applyFont="1" applyFill="1" applyBorder="1" applyAlignment="1">
      <alignment vertical="center"/>
    </xf>
    <xf numFmtId="0" fontId="25" fillId="6" borderId="0" xfId="0" applyFont="1" applyFill="1" applyBorder="1" applyAlignment="1">
      <alignment horizontal="left" vertical="center"/>
    </xf>
    <xf numFmtId="164" fontId="5" fillId="2" borderId="35" xfId="4" applyNumberFormat="1" applyFont="1" applyFill="1" applyBorder="1" applyAlignment="1">
      <alignment horizontal="left" vertical="center"/>
    </xf>
    <xf numFmtId="0" fontId="27" fillId="0" borderId="36" xfId="0" applyFont="1" applyBorder="1" applyAlignment="1">
      <alignment horizontal="left" vertical="center"/>
    </xf>
    <xf numFmtId="164" fontId="25" fillId="6" borderId="42" xfId="4" applyNumberFormat="1" applyFont="1" applyFill="1" applyBorder="1" applyAlignment="1">
      <alignment horizontal="left" vertical="center"/>
    </xf>
    <xf numFmtId="0" fontId="26" fillId="6" borderId="0" xfId="0" applyFont="1" applyFill="1" applyBorder="1" applyAlignment="1">
      <alignment vertical="center"/>
    </xf>
    <xf numFmtId="164" fontId="5" fillId="9" borderId="0" xfId="4" applyNumberFormat="1" applyFont="1" applyFill="1" applyBorder="1" applyAlignment="1">
      <alignment vertical="center"/>
    </xf>
    <xf numFmtId="0" fontId="25" fillId="8" borderId="42" xfId="0" applyFont="1" applyFill="1" applyBorder="1" applyAlignment="1">
      <alignment horizontal="right" vertical="center"/>
    </xf>
    <xf numFmtId="164" fontId="5" fillId="0" borderId="35" xfId="4" applyNumberFormat="1" applyFont="1" applyBorder="1" applyAlignment="1">
      <alignment vertical="center"/>
    </xf>
    <xf numFmtId="164" fontId="5" fillId="0" borderId="38" xfId="4" applyNumberFormat="1" applyFont="1" applyBorder="1" applyAlignment="1">
      <alignment vertical="center"/>
    </xf>
    <xf numFmtId="0" fontId="33" fillId="0" borderId="2" xfId="0" applyFont="1" applyBorder="1" applyAlignment="1">
      <alignment vertical="center"/>
    </xf>
    <xf numFmtId="0" fontId="31" fillId="6" borderId="43" xfId="0" applyFont="1" applyFill="1" applyBorder="1" applyAlignment="1">
      <alignment vertical="center"/>
    </xf>
    <xf numFmtId="0" fontId="27" fillId="0" borderId="0" xfId="0" applyFont="1" applyBorder="1" applyAlignment="1">
      <alignment horizontal="left" vertical="center" wrapText="1"/>
    </xf>
    <xf numFmtId="0" fontId="25" fillId="0" borderId="42" xfId="3" applyFont="1" applyBorder="1" applyAlignment="1">
      <alignment vertical="center"/>
    </xf>
    <xf numFmtId="164" fontId="25" fillId="6" borderId="42" xfId="3" applyNumberFormat="1" applyFont="1" applyFill="1" applyBorder="1" applyAlignment="1">
      <alignment horizontal="left" vertical="top" wrapText="1"/>
    </xf>
    <xf numFmtId="164" fontId="25" fillId="6" borderId="0" xfId="3" applyNumberFormat="1" applyFont="1" applyFill="1" applyBorder="1" applyAlignment="1">
      <alignment horizontal="left" vertical="top" wrapText="1"/>
    </xf>
    <xf numFmtId="0" fontId="0" fillId="0" borderId="42" xfId="0" applyBorder="1" applyAlignment="1">
      <alignment vertical="top"/>
    </xf>
    <xf numFmtId="0" fontId="0" fillId="0" borderId="0" xfId="0" applyAlignment="1">
      <alignment vertical="top"/>
    </xf>
    <xf numFmtId="164" fontId="25" fillId="6" borderId="38" xfId="4" applyNumberFormat="1" applyFont="1" applyFill="1" applyBorder="1" applyAlignment="1">
      <alignment vertical="center"/>
    </xf>
    <xf numFmtId="0" fontId="27" fillId="0" borderId="2" xfId="0" applyFont="1" applyBorder="1" applyAlignment="1">
      <alignment vertical="center"/>
    </xf>
    <xf numFmtId="0" fontId="31" fillId="0" borderId="2" xfId="0" applyFont="1" applyFill="1" applyBorder="1" applyAlignment="1">
      <alignment vertical="center"/>
    </xf>
    <xf numFmtId="0" fontId="20" fillId="3" borderId="23" xfId="0" applyFont="1" applyFill="1" applyBorder="1" applyAlignment="1">
      <alignment horizontal="center" vertical="center" wrapText="1" readingOrder="1"/>
    </xf>
    <xf numFmtId="0" fontId="20" fillId="3" borderId="24" xfId="0" applyFont="1" applyFill="1" applyBorder="1" applyAlignment="1">
      <alignment horizontal="center" vertical="center" wrapText="1" readingOrder="1"/>
    </xf>
    <xf numFmtId="0" fontId="20" fillId="3" borderId="16" xfId="0" applyFont="1" applyFill="1" applyBorder="1" applyAlignment="1">
      <alignment horizontal="center" vertical="center" wrapText="1" readingOrder="1"/>
    </xf>
    <xf numFmtId="0" fontId="20" fillId="3" borderId="17" xfId="0" applyFont="1" applyFill="1" applyBorder="1" applyAlignment="1">
      <alignment horizontal="center" vertical="center" wrapText="1" readingOrder="1"/>
    </xf>
    <xf numFmtId="0" fontId="20" fillId="3" borderId="25" xfId="0" applyFont="1" applyFill="1" applyBorder="1" applyAlignment="1">
      <alignment horizontal="center" vertical="center" wrapText="1" readingOrder="1"/>
    </xf>
    <xf numFmtId="0" fontId="20" fillId="3" borderId="26" xfId="0" applyFont="1" applyFill="1" applyBorder="1" applyAlignment="1">
      <alignment horizontal="center" vertical="center" wrapText="1" readingOrder="1"/>
    </xf>
    <xf numFmtId="0" fontId="20" fillId="3" borderId="27" xfId="0" applyFont="1" applyFill="1" applyBorder="1" applyAlignment="1">
      <alignment horizontal="center" vertical="center" wrapText="1" readingOrder="1"/>
    </xf>
    <xf numFmtId="0" fontId="20" fillId="3" borderId="28" xfId="0" applyFont="1" applyFill="1" applyBorder="1" applyAlignment="1">
      <alignment horizontal="center" vertical="center" wrapText="1" readingOrder="1"/>
    </xf>
    <xf numFmtId="0" fontId="20" fillId="3" borderId="29" xfId="0" applyFont="1" applyFill="1" applyBorder="1" applyAlignment="1">
      <alignment horizontal="center" vertical="center" wrapText="1" readingOrder="1"/>
    </xf>
    <xf numFmtId="0" fontId="20" fillId="3" borderId="30" xfId="0" applyFont="1" applyFill="1" applyBorder="1" applyAlignment="1">
      <alignment horizontal="center" vertical="center" wrapText="1" readingOrder="1"/>
    </xf>
    <xf numFmtId="0" fontId="20" fillId="3" borderId="31" xfId="0" applyFont="1" applyFill="1" applyBorder="1" applyAlignment="1">
      <alignment horizontal="center" vertical="center" wrapText="1" readingOrder="1"/>
    </xf>
    <xf numFmtId="0" fontId="20" fillId="4" borderId="16" xfId="0" applyFont="1" applyFill="1" applyBorder="1" applyAlignment="1">
      <alignment horizontal="center" vertical="center" wrapText="1" readingOrder="1"/>
    </xf>
    <xf numFmtId="0" fontId="20" fillId="4" borderId="17" xfId="0" applyFont="1" applyFill="1" applyBorder="1" applyAlignment="1">
      <alignment horizontal="center" vertical="center" wrapText="1" readingOrder="1"/>
    </xf>
    <xf numFmtId="0" fontId="20" fillId="4" borderId="18" xfId="0" applyFont="1" applyFill="1" applyBorder="1" applyAlignment="1">
      <alignment horizontal="center" vertical="center" wrapText="1" readingOrder="1"/>
    </xf>
    <xf numFmtId="0" fontId="2" fillId="0" borderId="11" xfId="0" applyFont="1" applyBorder="1" applyAlignment="1">
      <alignment horizontal="center" vertical="center" wrapText="1" readingOrder="1"/>
    </xf>
    <xf numFmtId="0" fontId="2" fillId="0" borderId="14" xfId="0" applyFont="1" applyBorder="1" applyAlignment="1">
      <alignment horizontal="center" vertical="center" wrapText="1" readingOrder="1"/>
    </xf>
    <xf numFmtId="17" fontId="2" fillId="0" borderId="19" xfId="0" applyNumberFormat="1" applyFont="1" applyBorder="1" applyAlignment="1">
      <alignment horizontal="center" vertical="center" wrapText="1" readingOrder="1"/>
    </xf>
    <xf numFmtId="17" fontId="2" fillId="0" borderId="13" xfId="0" applyNumberFormat="1" applyFont="1" applyBorder="1" applyAlignment="1">
      <alignment horizontal="center" vertical="center" wrapText="1" readingOrder="1"/>
    </xf>
    <xf numFmtId="0" fontId="2" fillId="0" borderId="8" xfId="0" applyFont="1" applyBorder="1" applyAlignment="1">
      <alignment horizontal="center" vertical="center" wrapText="1" readingOrder="1"/>
    </xf>
    <xf numFmtId="0" fontId="0" fillId="6" borderId="0" xfId="0" applyFill="1" applyAlignment="1">
      <alignment horizontal="justify" vertical="top" wrapText="1"/>
    </xf>
  </cellXfs>
  <cellStyles count="15">
    <cellStyle name="Coma" xfId="1" builtinId="3"/>
    <cellStyle name="Euro" xfId="11"/>
    <cellStyle name="Monetari [0]_Full1" xfId="12"/>
    <cellStyle name="Monetari_Full1" xfId="13"/>
    <cellStyle name="Normal" xfId="0" builtinId="0"/>
    <cellStyle name="Normal 2" xfId="9"/>
    <cellStyle name="Normal 2 2" xfId="14"/>
    <cellStyle name="Normal 3 2" xfId="2"/>
    <cellStyle name="Normal_Butll2" xfId="3"/>
    <cellStyle name="Normal_Butll2-2002" xfId="4"/>
    <cellStyle name="Normal_Butll4-2002" xfId="5"/>
    <cellStyle name="Normal_Butll5-des2002" xfId="6"/>
    <cellStyle name="Normal_Gaspet-CORES-2002" xfId="7"/>
    <cellStyle name="Percentatge" xfId="8" builtinId="5"/>
    <cellStyle name="Percentatge 2" xfId="1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demanda d'energia elèctrica en barres de central acumulada dels darrers dotze mesos (GWh)</a:t>
            </a:r>
          </a:p>
        </c:rich>
      </c:tx>
      <c:layout/>
      <c:overlay val="1"/>
    </c:title>
    <c:autoTitleDeleted val="0"/>
    <c:plotArea>
      <c:layout>
        <c:manualLayout>
          <c:layoutTarget val="inner"/>
          <c:xMode val="edge"/>
          <c:yMode val="edge"/>
          <c:x val="9.6275740990640846E-2"/>
          <c:y val="0.13820746982898324"/>
          <c:w val="0.87584086787006465"/>
          <c:h val="0.66914059471382858"/>
        </c:manualLayout>
      </c:layout>
      <c:lineChart>
        <c:grouping val="standard"/>
        <c:varyColors val="0"/>
        <c:ser>
          <c:idx val="0"/>
          <c:order val="0"/>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Sèrie!$Z$107:$FM$107</c:f>
              <c:numCache>
                <c:formatCode>_-* #,##0.0\ _€_-;\-* #,##0.0\ _€_-;_-* "-"??\ _€_-;_-@_-</c:formatCode>
                <c:ptCount val="144"/>
                <c:pt idx="0">
                  <c:v>48177.203345510999</c:v>
                </c:pt>
                <c:pt idx="1">
                  <c:v>48162.221253468</c:v>
                </c:pt>
                <c:pt idx="2">
                  <c:v>48200.694179327998</c:v>
                </c:pt>
                <c:pt idx="3">
                  <c:v>48421.604695382994</c:v>
                </c:pt>
                <c:pt idx="4">
                  <c:v>48515.899726481002</c:v>
                </c:pt>
                <c:pt idx="5">
                  <c:v>48583.508163294988</c:v>
                </c:pt>
                <c:pt idx="6">
                  <c:v>48342.496459946</c:v>
                </c:pt>
                <c:pt idx="7">
                  <c:v>48382.702436631</c:v>
                </c:pt>
                <c:pt idx="8">
                  <c:v>48403.751366290002</c:v>
                </c:pt>
                <c:pt idx="9">
                  <c:v>48534.433404693002</c:v>
                </c:pt>
                <c:pt idx="10">
                  <c:v>48873.682487255996</c:v>
                </c:pt>
                <c:pt idx="11">
                  <c:v>49045.917409610003</c:v>
                </c:pt>
                <c:pt idx="12">
                  <c:v>49107.896550172001</c:v>
                </c:pt>
                <c:pt idx="13">
                  <c:v>49370.480083706003</c:v>
                </c:pt>
                <c:pt idx="14">
                  <c:v>49346.657983205005</c:v>
                </c:pt>
                <c:pt idx="15">
                  <c:v>49543.697431082997</c:v>
                </c:pt>
                <c:pt idx="16">
                  <c:v>49480.815334506995</c:v>
                </c:pt>
                <c:pt idx="17">
                  <c:v>49299.315724003995</c:v>
                </c:pt>
                <c:pt idx="18">
                  <c:v>49387.461640543988</c:v>
                </c:pt>
                <c:pt idx="19">
                  <c:v>49492.418261350009</c:v>
                </c:pt>
                <c:pt idx="20">
                  <c:v>49486.813280101</c:v>
                </c:pt>
                <c:pt idx="21">
                  <c:v>49410.658597853915</c:v>
                </c:pt>
                <c:pt idx="22">
                  <c:v>49228.841325399233</c:v>
                </c:pt>
                <c:pt idx="23">
                  <c:v>49075.002093977891</c:v>
                </c:pt>
                <c:pt idx="24">
                  <c:v>48859.397713593527</c:v>
                </c:pt>
                <c:pt idx="25">
                  <c:v>48517.362940453699</c:v>
                </c:pt>
                <c:pt idx="26">
                  <c:v>48353.026567984562</c:v>
                </c:pt>
                <c:pt idx="27">
                  <c:v>47999.688732241048</c:v>
                </c:pt>
                <c:pt idx="28">
                  <c:v>47770.141838088581</c:v>
                </c:pt>
                <c:pt idx="29">
                  <c:v>47734.653290690578</c:v>
                </c:pt>
                <c:pt idx="30">
                  <c:v>47629.852190649966</c:v>
                </c:pt>
                <c:pt idx="31">
                  <c:v>47670.031186786058</c:v>
                </c:pt>
                <c:pt idx="32">
                  <c:v>47530.800941704692</c:v>
                </c:pt>
                <c:pt idx="33">
                  <c:v>47403.063799195959</c:v>
                </c:pt>
                <c:pt idx="34">
                  <c:v>47290.16324311385</c:v>
                </c:pt>
                <c:pt idx="35">
                  <c:v>47326.847589479941</c:v>
                </c:pt>
                <c:pt idx="36">
                  <c:v>47462.939778421445</c:v>
                </c:pt>
                <c:pt idx="37">
                  <c:v>47699.994211278274</c:v>
                </c:pt>
                <c:pt idx="38">
                  <c:v>47998.70523652641</c:v>
                </c:pt>
                <c:pt idx="39">
                  <c:v>48109.678797996916</c:v>
                </c:pt>
                <c:pt idx="40">
                  <c:v>48251.912172750395</c:v>
                </c:pt>
                <c:pt idx="41">
                  <c:v>48257.009969142397</c:v>
                </c:pt>
                <c:pt idx="42">
                  <c:v>48435.502896583013</c:v>
                </c:pt>
                <c:pt idx="43">
                  <c:v>48415.709622761911</c:v>
                </c:pt>
                <c:pt idx="44">
                  <c:v>48537.032840976273</c:v>
                </c:pt>
                <c:pt idx="45">
                  <c:v>48583.513384180107</c:v>
                </c:pt>
                <c:pt idx="46">
                  <c:v>48809.029305112897</c:v>
                </c:pt>
                <c:pt idx="47">
                  <c:v>48943.974484106315</c:v>
                </c:pt>
                <c:pt idx="48">
                  <c:v>48935.266624469004</c:v>
                </c:pt>
                <c:pt idx="49">
                  <c:v>48822.572203787</c:v>
                </c:pt>
                <c:pt idx="50">
                  <c:v>48775.674167574994</c:v>
                </c:pt>
                <c:pt idx="51">
                  <c:v>48638.495899269998</c:v>
                </c:pt>
                <c:pt idx="52">
                  <c:v>48690.935741022993</c:v>
                </c:pt>
                <c:pt idx="53">
                  <c:v>48703.122366972988</c:v>
                </c:pt>
                <c:pt idx="54">
                  <c:v>48300.125791457998</c:v>
                </c:pt>
                <c:pt idx="55">
                  <c:v>48312.089718290001</c:v>
                </c:pt>
                <c:pt idx="56">
                  <c:v>48445.098394806009</c:v>
                </c:pt>
                <c:pt idx="57">
                  <c:v>48347.204343508012</c:v>
                </c:pt>
                <c:pt idx="58">
                  <c:v>48005.398744402009</c:v>
                </c:pt>
                <c:pt idx="59">
                  <c:v>47617.644083659827</c:v>
                </c:pt>
                <c:pt idx="60">
                  <c:v>47488.540637756007</c:v>
                </c:pt>
                <c:pt idx="61">
                  <c:v>47824.807726076004</c:v>
                </c:pt>
                <c:pt idx="62">
                  <c:v>47599.599659243002</c:v>
                </c:pt>
                <c:pt idx="63">
                  <c:v>47597.997479883008</c:v>
                </c:pt>
                <c:pt idx="64">
                  <c:v>47490.802209948</c:v>
                </c:pt>
                <c:pt idx="65">
                  <c:v>47562.191245581002</c:v>
                </c:pt>
                <c:pt idx="66">
                  <c:v>47618.320881739004</c:v>
                </c:pt>
                <c:pt idx="67">
                  <c:v>47729.471067127</c:v>
                </c:pt>
                <c:pt idx="68">
                  <c:v>47398.910107944001</c:v>
                </c:pt>
                <c:pt idx="69">
                  <c:v>47411.818974613998</c:v>
                </c:pt>
                <c:pt idx="70">
                  <c:v>47441.509529609008</c:v>
                </c:pt>
                <c:pt idx="71">
                  <c:v>47428.773443561004</c:v>
                </c:pt>
                <c:pt idx="72">
                  <c:v>47418.134661868004</c:v>
                </c:pt>
                <c:pt idx="73">
                  <c:v>47006.779646213996</c:v>
                </c:pt>
                <c:pt idx="74">
                  <c:v>46866.849405217996</c:v>
                </c:pt>
                <c:pt idx="75">
                  <c:v>46922.047474892002</c:v>
                </c:pt>
                <c:pt idx="76">
                  <c:v>46793.964604052002</c:v>
                </c:pt>
                <c:pt idx="77">
                  <c:v>46433.655472744002</c:v>
                </c:pt>
                <c:pt idx="78">
                  <c:v>46451.266971621</c:v>
                </c:pt>
                <c:pt idx="79">
                  <c:v>46187.332775636001</c:v>
                </c:pt>
                <c:pt idx="80">
                  <c:v>46133.886474473999</c:v>
                </c:pt>
                <c:pt idx="81">
                  <c:v>46081.488316985997</c:v>
                </c:pt>
                <c:pt idx="82">
                  <c:v>46054.450161185996</c:v>
                </c:pt>
                <c:pt idx="83">
                  <c:v>46122.42354535</c:v>
                </c:pt>
                <c:pt idx="84">
                  <c:v>45999.595094560151</c:v>
                </c:pt>
                <c:pt idx="85">
                  <c:v>45903.526758507149</c:v>
                </c:pt>
                <c:pt idx="86">
                  <c:v>45945.924798889158</c:v>
                </c:pt>
                <c:pt idx="87">
                  <c:v>45796.303826126161</c:v>
                </c:pt>
                <c:pt idx="88">
                  <c:v>45794.079358460163</c:v>
                </c:pt>
                <c:pt idx="89">
                  <c:v>45900.693795171166</c:v>
                </c:pt>
                <c:pt idx="90">
                  <c:v>45785.890001231157</c:v>
                </c:pt>
                <c:pt idx="91">
                  <c:v>45694.130794151155</c:v>
                </c:pt>
                <c:pt idx="92">
                  <c:v>45828.929986828152</c:v>
                </c:pt>
                <c:pt idx="93">
                  <c:v>45839.147876190153</c:v>
                </c:pt>
                <c:pt idx="94">
                  <c:v>45718.651380619158</c:v>
                </c:pt>
                <c:pt idx="95">
                  <c:v>45697.665401698163</c:v>
                </c:pt>
                <c:pt idx="96">
                  <c:v>45795.920839282007</c:v>
                </c:pt>
                <c:pt idx="97">
                  <c:v>45958.018907422011</c:v>
                </c:pt>
                <c:pt idx="98">
                  <c:v>46040.232302874007</c:v>
                </c:pt>
                <c:pt idx="99">
                  <c:v>46125.775211991007</c:v>
                </c:pt>
                <c:pt idx="100">
                  <c:v>46178.443501964</c:v>
                </c:pt>
                <c:pt idx="101">
                  <c:v>46381.545262141008</c:v>
                </c:pt>
                <c:pt idx="102">
                  <c:v>46845.272806352012</c:v>
                </c:pt>
                <c:pt idx="103">
                  <c:v>46984.930485816003</c:v>
                </c:pt>
                <c:pt idx="104">
                  <c:v>46860.870785986008</c:v>
                </c:pt>
                <c:pt idx="105">
                  <c:v>46841.480206558001</c:v>
                </c:pt>
                <c:pt idx="106">
                  <c:v>46973.608627442001</c:v>
                </c:pt>
                <c:pt idx="107">
                  <c:v>46957.799525543</c:v>
                </c:pt>
                <c:pt idx="108">
                  <c:v>46777.658436555997</c:v>
                </c:pt>
                <c:pt idx="109">
                  <c:v>46720.389223846003</c:v>
                </c:pt>
                <c:pt idx="110">
                  <c:v>46742.593660676997</c:v>
                </c:pt>
                <c:pt idx="111">
                  <c:v>46866.709811371002</c:v>
                </c:pt>
                <c:pt idx="112">
                  <c:v>46885.851144577995</c:v>
                </c:pt>
                <c:pt idx="113">
                  <c:v>46801.830134551004</c:v>
                </c:pt>
                <c:pt idx="114">
                  <c:v>46544.220456166004</c:v>
                </c:pt>
                <c:pt idx="115">
                  <c:v>46654.461996965998</c:v>
                </c:pt>
                <c:pt idx="116">
                  <c:v>46932.428870126001</c:v>
                </c:pt>
                <c:pt idx="117">
                  <c:v>46956.294093436998</c:v>
                </c:pt>
                <c:pt idx="118">
                  <c:v>47037.388250682998</c:v>
                </c:pt>
                <c:pt idx="119">
                  <c:v>47116.260962364002</c:v>
                </c:pt>
                <c:pt idx="120">
                  <c:v>47488.503911800995</c:v>
                </c:pt>
                <c:pt idx="121">
                  <c:v>47370.431455109996</c:v>
                </c:pt>
                <c:pt idx="122">
                  <c:v>47324.149714079002</c:v>
                </c:pt>
                <c:pt idx="123">
                  <c:v>47201.490103066004</c:v>
                </c:pt>
                <c:pt idx="124">
                  <c:v>47350.747134848003</c:v>
                </c:pt>
                <c:pt idx="125">
                  <c:v>47695.160497472993</c:v>
                </c:pt>
                <c:pt idx="126">
                  <c:v>47761.292239439994</c:v>
                </c:pt>
                <c:pt idx="127">
                  <c:v>47896.144605656998</c:v>
                </c:pt>
                <c:pt idx="128">
                  <c:v>47709.285055102999</c:v>
                </c:pt>
                <c:pt idx="129">
                  <c:v>47746.923979773004</c:v>
                </c:pt>
                <c:pt idx="130">
                  <c:v>47902.663929887996</c:v>
                </c:pt>
                <c:pt idx="131">
                  <c:v>48015.825664438999</c:v>
                </c:pt>
                <c:pt idx="132">
                  <c:v>47718.347140583006</c:v>
                </c:pt>
                <c:pt idx="133">
                  <c:v>47965.975753765997</c:v>
                </c:pt>
                <c:pt idx="134">
                  <c:v>48002.097280228001</c:v>
                </c:pt>
                <c:pt idx="135">
                  <c:v>48045.593860786001</c:v>
                </c:pt>
                <c:pt idx="136">
                  <c:v>47899.413644624001</c:v>
                </c:pt>
                <c:pt idx="137">
                  <c:v>47574.315985690002</c:v>
                </c:pt>
                <c:pt idx="138">
                  <c:v>47559.354990270003</c:v>
                </c:pt>
                <c:pt idx="139">
                  <c:v>47498.674719512994</c:v>
                </c:pt>
                <c:pt idx="140">
                  <c:v>47491.952651455002</c:v>
                </c:pt>
                <c:pt idx="141">
                  <c:v>47427.455490138003</c:v>
                </c:pt>
                <c:pt idx="142">
                  <c:v>47217.644568243006</c:v>
                </c:pt>
                <c:pt idx="143">
                  <c:v>46932.560904272003</c:v>
                </c:pt>
              </c:numCache>
            </c:numRef>
          </c:val>
          <c:smooth val="0"/>
        </c:ser>
        <c:dLbls>
          <c:showLegendKey val="0"/>
          <c:showVal val="0"/>
          <c:showCatName val="0"/>
          <c:showSerName val="0"/>
          <c:showPercent val="0"/>
          <c:showBubbleSize val="0"/>
        </c:dLbls>
        <c:marker val="1"/>
        <c:smooth val="0"/>
        <c:axId val="293952512"/>
        <c:axId val="293978880"/>
      </c:lineChart>
      <c:catAx>
        <c:axId val="293952512"/>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293978880"/>
        <c:crosses val="autoZero"/>
        <c:auto val="1"/>
        <c:lblAlgn val="ctr"/>
        <c:lblOffset val="100"/>
        <c:tickLblSkip val="3"/>
        <c:noMultiLvlLbl val="1"/>
      </c:catAx>
      <c:valAx>
        <c:axId val="293978880"/>
        <c:scaling>
          <c:orientation val="minMax"/>
        </c:scaling>
        <c:delete val="0"/>
        <c:axPos val="l"/>
        <c:majorGridlines/>
        <c:numFmt formatCode="#,##0" sourceLinked="0"/>
        <c:majorTickMark val="out"/>
        <c:minorTickMark val="none"/>
        <c:tickLblPos val="nextTo"/>
        <c:spPr>
          <a:noFill/>
        </c:spPr>
        <c:txPr>
          <a:bodyPr rot="0" vert="horz" anchor="ctr" anchorCtr="1"/>
          <a:lstStyle/>
          <a:p>
            <a:pPr>
              <a:defRPr sz="1000" b="0" i="0" u="none" strike="noStrike" baseline="0">
                <a:solidFill>
                  <a:srgbClr val="000000"/>
                </a:solidFill>
                <a:latin typeface="Calibri"/>
                <a:ea typeface="Calibri"/>
                <a:cs typeface="Calibri"/>
              </a:defRPr>
            </a:pPr>
            <a:endParaRPr lang="ca-ES"/>
          </a:p>
        </c:txPr>
        <c:crossAx val="29395251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(IV)</a:t>
            </a:r>
          </a:p>
        </c:rich>
      </c:tx>
      <c:layout/>
      <c:overlay val="0"/>
    </c:title>
    <c:autoTitleDeleted val="0"/>
    <c:plotArea>
      <c:layout/>
      <c:lineChart>
        <c:grouping val="standard"/>
        <c:varyColors val="0"/>
        <c:ser>
          <c:idx val="0"/>
          <c:order val="0"/>
          <c:tx>
            <c:strRef>
              <c:f>Sèrie!$A$175</c:f>
              <c:strCache>
                <c:ptCount val="1"/>
                <c:pt idx="0">
                  <c:v>Metal·lúrgia no fèrrica</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Sèrie!$DF$175:$FM$175</c:f>
              <c:numCache>
                <c:formatCode>0.0%</c:formatCode>
                <c:ptCount val="60"/>
                <c:pt idx="0">
                  <c:v>-1.8130148735595708E-2</c:v>
                </c:pt>
                <c:pt idx="1">
                  <c:v>-1.9680594507032967E-2</c:v>
                </c:pt>
                <c:pt idx="2">
                  <c:v>-7.0033743096169498E-3</c:v>
                </c:pt>
                <c:pt idx="3">
                  <c:v>1.1907342763418871E-2</c:v>
                </c:pt>
                <c:pt idx="4">
                  <c:v>1.4479558816855365E-2</c:v>
                </c:pt>
                <c:pt idx="5">
                  <c:v>-2.836317163453117E-3</c:v>
                </c:pt>
                <c:pt idx="6">
                  <c:v>7.0219209272497363E-3</c:v>
                </c:pt>
                <c:pt idx="7">
                  <c:v>9.2996021473883417E-3</c:v>
                </c:pt>
                <c:pt idx="8">
                  <c:v>2.5248528146060378E-2</c:v>
                </c:pt>
                <c:pt idx="9">
                  <c:v>2.1764772521466025E-2</c:v>
                </c:pt>
                <c:pt idx="10">
                  <c:v>3.1682779359631041E-2</c:v>
                </c:pt>
                <c:pt idx="11">
                  <c:v>3.087247646514113E-2</c:v>
                </c:pt>
                <c:pt idx="12">
                  <c:v>4.3000393477542254E-2</c:v>
                </c:pt>
                <c:pt idx="13">
                  <c:v>4.7468521536983221E-2</c:v>
                </c:pt>
                <c:pt idx="14">
                  <c:v>4.6557931123085261E-2</c:v>
                </c:pt>
                <c:pt idx="15">
                  <c:v>4.705904885178458E-2</c:v>
                </c:pt>
                <c:pt idx="16">
                  <c:v>4.9138566069431455E-2</c:v>
                </c:pt>
                <c:pt idx="17">
                  <c:v>6.4600545581559476E-2</c:v>
                </c:pt>
                <c:pt idx="18">
                  <c:v>6.9613472590610126E-2</c:v>
                </c:pt>
                <c:pt idx="19">
                  <c:v>6.9262391105926024E-2</c:v>
                </c:pt>
                <c:pt idx="20">
                  <c:v>5.7886476199145775E-2</c:v>
                </c:pt>
                <c:pt idx="21">
                  <c:v>6.4482557473159119E-2</c:v>
                </c:pt>
                <c:pt idx="22">
                  <c:v>5.6936694668326737E-2</c:v>
                </c:pt>
                <c:pt idx="23">
                  <c:v>6.4236573118360063E-2</c:v>
                </c:pt>
                <c:pt idx="24">
                  <c:v>6.3762354251721387E-2</c:v>
                </c:pt>
                <c:pt idx="25">
                  <c:v>6.3919135934536131E-2</c:v>
                </c:pt>
                <c:pt idx="26">
                  <c:v>6.8959741637057093E-2</c:v>
                </c:pt>
                <c:pt idx="27">
                  <c:v>5.2196559632516015E-2</c:v>
                </c:pt>
                <c:pt idx="28">
                  <c:v>5.6114567461367892E-2</c:v>
                </c:pt>
                <c:pt idx="29">
                  <c:v>5.1818814100807797E-2</c:v>
                </c:pt>
                <c:pt idx="30">
                  <c:v>4.4160896222469548E-2</c:v>
                </c:pt>
                <c:pt idx="31">
                  <c:v>3.8597917503055523E-2</c:v>
                </c:pt>
                <c:pt idx="32">
                  <c:v>5.0268591850533451E-2</c:v>
                </c:pt>
                <c:pt idx="33">
                  <c:v>5.0828880664683718E-2</c:v>
                </c:pt>
                <c:pt idx="34">
                  <c:v>5.3643291930910886E-2</c:v>
                </c:pt>
                <c:pt idx="35">
                  <c:v>4.9451834830152475E-2</c:v>
                </c:pt>
                <c:pt idx="36">
                  <c:v>3.8840805778346699E-2</c:v>
                </c:pt>
                <c:pt idx="37">
                  <c:v>4.77136914215186E-2</c:v>
                </c:pt>
                <c:pt idx="38">
                  <c:v>3.9754665959726543E-2</c:v>
                </c:pt>
                <c:pt idx="39">
                  <c:v>6.0289629738654149E-2</c:v>
                </c:pt>
                <c:pt idx="40">
                  <c:v>4.2586579937436309E-2</c:v>
                </c:pt>
                <c:pt idx="41">
                  <c:v>5.0560470984992056E-2</c:v>
                </c:pt>
                <c:pt idx="42">
                  <c:v>5.6198726388253961E-2</c:v>
                </c:pt>
                <c:pt idx="43">
                  <c:v>6.2386430266603732E-2</c:v>
                </c:pt>
                <c:pt idx="44">
                  <c:v>5.8849121449036534E-2</c:v>
                </c:pt>
                <c:pt idx="45">
                  <c:v>5.2586778118483002E-2</c:v>
                </c:pt>
                <c:pt idx="46">
                  <c:v>5.3861015838726933E-2</c:v>
                </c:pt>
                <c:pt idx="47">
                  <c:v>5.9618386785032396E-2</c:v>
                </c:pt>
                <c:pt idx="48">
                  <c:v>5.9776341605677796E-2</c:v>
                </c:pt>
                <c:pt idx="49">
                  <c:v>5.4302236510554547E-2</c:v>
                </c:pt>
                <c:pt idx="50">
                  <c:v>5.7863622101691714E-2</c:v>
                </c:pt>
                <c:pt idx="51">
                  <c:v>4.1919263402666829E-2</c:v>
                </c:pt>
                <c:pt idx="52">
                  <c:v>5.8741977561621139E-2</c:v>
                </c:pt>
                <c:pt idx="53">
                  <c:v>5.0560360532836857E-2</c:v>
                </c:pt>
                <c:pt idx="54">
                  <c:v>4.9366565757091641E-2</c:v>
                </c:pt>
                <c:pt idx="55">
                  <c:v>3.807717564760682E-2</c:v>
                </c:pt>
                <c:pt idx="56">
                  <c:v>2.9515953749268631E-2</c:v>
                </c:pt>
                <c:pt idx="57">
                  <c:v>1.9090976039627172E-2</c:v>
                </c:pt>
                <c:pt idx="58">
                  <c:v>1.2820970034792545E-2</c:v>
                </c:pt>
                <c:pt idx="59">
                  <c:v>-1.6971533097170699E-2</c:v>
                </c:pt>
              </c:numCache>
            </c:numRef>
          </c:val>
          <c:smooth val="0"/>
        </c:ser>
        <c:ser>
          <c:idx val="1"/>
          <c:order val="1"/>
          <c:tx>
            <c:strRef>
              <c:f>Sèrie!$A$176</c:f>
              <c:strCache>
                <c:ptCount val="1"/>
                <c:pt idx="0">
                  <c:v>Indústria del vidre</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Sèrie!$DF$176:$FM$176</c:f>
              <c:numCache>
                <c:formatCode>0.0%</c:formatCode>
                <c:ptCount val="60"/>
                <c:pt idx="0">
                  <c:v>5.6093824565206729E-2</c:v>
                </c:pt>
                <c:pt idx="1">
                  <c:v>5.819152123681115E-2</c:v>
                </c:pt>
                <c:pt idx="2">
                  <c:v>6.5736552162140471E-2</c:v>
                </c:pt>
                <c:pt idx="3">
                  <c:v>5.4320128347552066E-2</c:v>
                </c:pt>
                <c:pt idx="4">
                  <c:v>6.5403024410936261E-2</c:v>
                </c:pt>
                <c:pt idx="5">
                  <c:v>7.4274209527522617E-2</c:v>
                </c:pt>
                <c:pt idx="6">
                  <c:v>4.1919226030621592E-2</c:v>
                </c:pt>
                <c:pt idx="7">
                  <c:v>3.2358964070794638E-2</c:v>
                </c:pt>
                <c:pt idx="8">
                  <c:v>3.9140093857270797E-2</c:v>
                </c:pt>
                <c:pt idx="9">
                  <c:v>2.4367293685643832E-2</c:v>
                </c:pt>
                <c:pt idx="10">
                  <c:v>2.1996774130520258E-2</c:v>
                </c:pt>
                <c:pt idx="11">
                  <c:v>1.7999689538782171E-2</c:v>
                </c:pt>
                <c:pt idx="12">
                  <c:v>1.1936137547930992E-2</c:v>
                </c:pt>
                <c:pt idx="13">
                  <c:v>3.2336986536531942E-3</c:v>
                </c:pt>
                <c:pt idx="14">
                  <c:v>-3.3641306352958367E-3</c:v>
                </c:pt>
                <c:pt idx="15">
                  <c:v>1.0612797906531801E-2</c:v>
                </c:pt>
                <c:pt idx="16">
                  <c:v>4.0308479969879407E-3</c:v>
                </c:pt>
                <c:pt idx="17">
                  <c:v>-4.8463244226133462E-3</c:v>
                </c:pt>
                <c:pt idx="18">
                  <c:v>3.808672610909003E-3</c:v>
                </c:pt>
                <c:pt idx="19">
                  <c:v>-2.9879708431133745E-2</c:v>
                </c:pt>
                <c:pt idx="20">
                  <c:v>-3.7200334480797181E-2</c:v>
                </c:pt>
                <c:pt idx="21">
                  <c:v>-4.4018413621732755E-2</c:v>
                </c:pt>
                <c:pt idx="22">
                  <c:v>-4.7759457674760974E-2</c:v>
                </c:pt>
                <c:pt idx="23">
                  <c:v>-4.6299352614870726E-2</c:v>
                </c:pt>
                <c:pt idx="24">
                  <c:v>-4.7985347122105892E-2</c:v>
                </c:pt>
                <c:pt idx="25">
                  <c:v>-4.612838377608508E-2</c:v>
                </c:pt>
                <c:pt idx="26">
                  <c:v>-2.2717820503724506E-2</c:v>
                </c:pt>
                <c:pt idx="27">
                  <c:v>-3.1326911599028007E-2</c:v>
                </c:pt>
                <c:pt idx="28">
                  <c:v>-2.6142513030378178E-2</c:v>
                </c:pt>
                <c:pt idx="29">
                  <c:v>-2.1925776557795817E-2</c:v>
                </c:pt>
                <c:pt idx="30">
                  <c:v>-2.9009238696838691E-2</c:v>
                </c:pt>
                <c:pt idx="31">
                  <c:v>-1.6249602779220718E-2</c:v>
                </c:pt>
                <c:pt idx="32">
                  <c:v>-1.4970675374955E-2</c:v>
                </c:pt>
                <c:pt idx="33">
                  <c:v>-8.8148772703974254E-3</c:v>
                </c:pt>
                <c:pt idx="34">
                  <c:v>-7.9003967044766199E-3</c:v>
                </c:pt>
                <c:pt idx="35">
                  <c:v>5.1232288480917987E-4</c:v>
                </c:pt>
                <c:pt idx="36">
                  <c:v>1.7986816516266435E-2</c:v>
                </c:pt>
                <c:pt idx="37">
                  <c:v>3.1329571741247841E-2</c:v>
                </c:pt>
                <c:pt idx="38">
                  <c:v>-3.4151770892795197E-3</c:v>
                </c:pt>
                <c:pt idx="39">
                  <c:v>8.601405995681155E-3</c:v>
                </c:pt>
                <c:pt idx="40">
                  <c:v>4.0892128213685375E-3</c:v>
                </c:pt>
                <c:pt idx="41">
                  <c:v>7.2159154733579811E-3</c:v>
                </c:pt>
                <c:pt idx="42">
                  <c:v>2.5277725656581929E-2</c:v>
                </c:pt>
                <c:pt idx="43">
                  <c:v>3.6156152546231723E-2</c:v>
                </c:pt>
                <c:pt idx="44">
                  <c:v>3.7872033501158864E-2</c:v>
                </c:pt>
                <c:pt idx="45">
                  <c:v>3.4501364882966623E-2</c:v>
                </c:pt>
                <c:pt idx="46">
                  <c:v>3.2872759662782025E-2</c:v>
                </c:pt>
                <c:pt idx="47">
                  <c:v>3.0100996876956554E-2</c:v>
                </c:pt>
                <c:pt idx="48">
                  <c:v>2.0542145893042596E-2</c:v>
                </c:pt>
                <c:pt idx="49">
                  <c:v>1.0607532124642383E-3</c:v>
                </c:pt>
                <c:pt idx="50">
                  <c:v>1.4844812885044023E-2</c:v>
                </c:pt>
                <c:pt idx="51">
                  <c:v>3.9636911774219019E-3</c:v>
                </c:pt>
                <c:pt idx="52">
                  <c:v>4.1707600537681522E-3</c:v>
                </c:pt>
                <c:pt idx="53">
                  <c:v>-1.4713625950311116E-3</c:v>
                </c:pt>
                <c:pt idx="54">
                  <c:v>-1.3137414109827716E-2</c:v>
                </c:pt>
                <c:pt idx="55">
                  <c:v>-1.8666414632774964E-2</c:v>
                </c:pt>
                <c:pt idx="56">
                  <c:v>-2.3316552530007861E-2</c:v>
                </c:pt>
                <c:pt idx="57">
                  <c:v>-2.1215417012045767E-2</c:v>
                </c:pt>
                <c:pt idx="58">
                  <c:v>-2.1735366097421993E-2</c:v>
                </c:pt>
                <c:pt idx="59">
                  <c:v>-3.0231033205009528E-2</c:v>
                </c:pt>
              </c:numCache>
            </c:numRef>
          </c:val>
          <c:smooth val="0"/>
        </c:ser>
        <c:ser>
          <c:idx val="2"/>
          <c:order val="2"/>
          <c:tx>
            <c:strRef>
              <c:f>Sèrie!$A$177</c:f>
              <c:strCache>
                <c:ptCount val="1"/>
                <c:pt idx="0">
                  <c:v>Altres materials de construcció</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Sèrie!$DF$177:$FM$177</c:f>
              <c:numCache>
                <c:formatCode>0.0%</c:formatCode>
                <c:ptCount val="60"/>
                <c:pt idx="0">
                  <c:v>-4.8811139799045944E-2</c:v>
                </c:pt>
                <c:pt idx="1">
                  <c:v>-4.2539189258171239E-2</c:v>
                </c:pt>
                <c:pt idx="2">
                  <c:v>-3.8028235940364974E-2</c:v>
                </c:pt>
                <c:pt idx="3">
                  <c:v>-3.488890669779221E-2</c:v>
                </c:pt>
                <c:pt idx="4">
                  <c:v>-3.8317693874170167E-2</c:v>
                </c:pt>
                <c:pt idx="5">
                  <c:v>-3.2943907413336415E-2</c:v>
                </c:pt>
                <c:pt idx="6">
                  <c:v>-2.967188196179138E-2</c:v>
                </c:pt>
                <c:pt idx="7">
                  <c:v>-4.5572889406222838E-2</c:v>
                </c:pt>
                <c:pt idx="8">
                  <c:v>-3.8240625009022922E-2</c:v>
                </c:pt>
                <c:pt idx="9">
                  <c:v>-3.667957256866361E-2</c:v>
                </c:pt>
                <c:pt idx="10">
                  <c:v>-3.7822842168773962E-2</c:v>
                </c:pt>
                <c:pt idx="11">
                  <c:v>-1.7430174530884801E-2</c:v>
                </c:pt>
                <c:pt idx="12">
                  <c:v>-1.8523443756811364E-2</c:v>
                </c:pt>
                <c:pt idx="13">
                  <c:v>-1.5088522246672564E-2</c:v>
                </c:pt>
                <c:pt idx="14">
                  <c:v>-4.6914854673929529E-3</c:v>
                </c:pt>
                <c:pt idx="15">
                  <c:v>-3.5345849765044957E-3</c:v>
                </c:pt>
                <c:pt idx="16">
                  <c:v>-1.5262753635174597E-3</c:v>
                </c:pt>
                <c:pt idx="17">
                  <c:v>3.0579062070197338E-3</c:v>
                </c:pt>
                <c:pt idx="18">
                  <c:v>1.0821364523558197E-2</c:v>
                </c:pt>
                <c:pt idx="19">
                  <c:v>2.5691660284962614E-2</c:v>
                </c:pt>
                <c:pt idx="20">
                  <c:v>3.0242598345769256E-2</c:v>
                </c:pt>
                <c:pt idx="21">
                  <c:v>3.2500847193746685E-2</c:v>
                </c:pt>
                <c:pt idx="22">
                  <c:v>2.9210798141164673E-2</c:v>
                </c:pt>
                <c:pt idx="23">
                  <c:v>4.7351899421566035E-3</c:v>
                </c:pt>
                <c:pt idx="24">
                  <c:v>2.9630860654297209E-3</c:v>
                </c:pt>
                <c:pt idx="25">
                  <c:v>-2.8323796184135386E-3</c:v>
                </c:pt>
                <c:pt idx="26">
                  <c:v>-8.8260221178690923E-3</c:v>
                </c:pt>
                <c:pt idx="27">
                  <c:v>-3.3591193179559609E-3</c:v>
                </c:pt>
                <c:pt idx="28">
                  <c:v>3.2914610604997119E-3</c:v>
                </c:pt>
                <c:pt idx="29">
                  <c:v>-2.2895212124690589E-3</c:v>
                </c:pt>
                <c:pt idx="30">
                  <c:v>1.5408811989403581E-4</c:v>
                </c:pt>
                <c:pt idx="31">
                  <c:v>-9.6598094799873468E-3</c:v>
                </c:pt>
                <c:pt idx="32">
                  <c:v>-5.5968136617261521E-3</c:v>
                </c:pt>
                <c:pt idx="33">
                  <c:v>-8.8147376826294144E-3</c:v>
                </c:pt>
                <c:pt idx="34">
                  <c:v>-1.0465700292875413E-3</c:v>
                </c:pt>
                <c:pt idx="35">
                  <c:v>6.7540310510114665E-3</c:v>
                </c:pt>
                <c:pt idx="36">
                  <c:v>1.470754994911383E-2</c:v>
                </c:pt>
                <c:pt idx="37">
                  <c:v>2.5611872296936289E-2</c:v>
                </c:pt>
                <c:pt idx="38">
                  <c:v>1.9274522432745078E-2</c:v>
                </c:pt>
                <c:pt idx="39">
                  <c:v>8.8032962000703652E-3</c:v>
                </c:pt>
                <c:pt idx="40">
                  <c:v>2.2963348047178034E-2</c:v>
                </c:pt>
                <c:pt idx="41">
                  <c:v>3.5841152554452194E-2</c:v>
                </c:pt>
                <c:pt idx="42">
                  <c:v>3.819011111946824E-2</c:v>
                </c:pt>
                <c:pt idx="43">
                  <c:v>5.4657167522930816E-2</c:v>
                </c:pt>
                <c:pt idx="44">
                  <c:v>4.6668417747498969E-2</c:v>
                </c:pt>
                <c:pt idx="45">
                  <c:v>5.8979499334169461E-2</c:v>
                </c:pt>
                <c:pt idx="46">
                  <c:v>5.9728538249302243E-2</c:v>
                </c:pt>
                <c:pt idx="47">
                  <c:v>7.8856169801226894E-2</c:v>
                </c:pt>
                <c:pt idx="48">
                  <c:v>7.1080708467993636E-2</c:v>
                </c:pt>
                <c:pt idx="49">
                  <c:v>7.467581672776924E-2</c:v>
                </c:pt>
                <c:pt idx="50">
                  <c:v>9.9366918628290613E-2</c:v>
                </c:pt>
                <c:pt idx="51">
                  <c:v>0.1101534862769098</c:v>
                </c:pt>
                <c:pt idx="52">
                  <c:v>7.707108686268449E-2</c:v>
                </c:pt>
                <c:pt idx="53">
                  <c:v>6.8453327649989681E-2</c:v>
                </c:pt>
                <c:pt idx="54">
                  <c:v>5.7162174230043439E-2</c:v>
                </c:pt>
                <c:pt idx="55">
                  <c:v>4.5008580273720344E-2</c:v>
                </c:pt>
                <c:pt idx="56">
                  <c:v>4.5956674719716872E-2</c:v>
                </c:pt>
                <c:pt idx="57">
                  <c:v>3.956642957505796E-2</c:v>
                </c:pt>
                <c:pt idx="58">
                  <c:v>3.9924675211983063E-2</c:v>
                </c:pt>
                <c:pt idx="59">
                  <c:v>1.2241232120842271E-2</c:v>
                </c:pt>
              </c:numCache>
            </c:numRef>
          </c:val>
          <c:smooth val="0"/>
        </c:ser>
        <c:ser>
          <c:idx val="3"/>
          <c:order val="3"/>
          <c:tx>
            <c:strRef>
              <c:f>Sèrie!$A$178</c:f>
              <c:strCache>
                <c:ptCount val="1"/>
                <c:pt idx="0">
                  <c:v>Ciment, calç i guix</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Sèrie!$DF$178:$FM$178</c:f>
              <c:numCache>
                <c:formatCode>0.0%</c:formatCode>
                <c:ptCount val="60"/>
                <c:pt idx="0">
                  <c:v>-0.1576553221770628</c:v>
                </c:pt>
                <c:pt idx="1">
                  <c:v>-0.13169114950326988</c:v>
                </c:pt>
                <c:pt idx="2">
                  <c:v>-8.864595908718842E-2</c:v>
                </c:pt>
                <c:pt idx="3">
                  <c:v>-5.6271832448632653E-2</c:v>
                </c:pt>
                <c:pt idx="4">
                  <c:v>-4.1513343122085766E-2</c:v>
                </c:pt>
                <c:pt idx="5">
                  <c:v>-1.7232692857109377E-2</c:v>
                </c:pt>
                <c:pt idx="6">
                  <c:v>7.7088700776366537E-3</c:v>
                </c:pt>
                <c:pt idx="7">
                  <c:v>5.2559244343221234E-2</c:v>
                </c:pt>
                <c:pt idx="8">
                  <c:v>4.7284531908395433E-2</c:v>
                </c:pt>
                <c:pt idx="9">
                  <c:v>3.3884912097908559E-2</c:v>
                </c:pt>
                <c:pt idx="10">
                  <c:v>5.8686602034651925E-2</c:v>
                </c:pt>
                <c:pt idx="11">
                  <c:v>3.5276669066435895E-2</c:v>
                </c:pt>
                <c:pt idx="12">
                  <c:v>5.4640180588059195E-3</c:v>
                </c:pt>
                <c:pt idx="13">
                  <c:v>2.8033055349345748E-3</c:v>
                </c:pt>
                <c:pt idx="14">
                  <c:v>-2.1140611928772812E-2</c:v>
                </c:pt>
                <c:pt idx="15">
                  <c:v>-3.2232525707963755E-2</c:v>
                </c:pt>
                <c:pt idx="16">
                  <c:v>-3.434701295070719E-2</c:v>
                </c:pt>
                <c:pt idx="17">
                  <c:v>-2.6438049377404127E-3</c:v>
                </c:pt>
                <c:pt idx="18">
                  <c:v>7.7800684805977571E-3</c:v>
                </c:pt>
                <c:pt idx="19">
                  <c:v>-7.8498613462432143E-3</c:v>
                </c:pt>
                <c:pt idx="20">
                  <c:v>-2.9354266826964182E-3</c:v>
                </c:pt>
                <c:pt idx="21">
                  <c:v>-2.3686369570919963E-2</c:v>
                </c:pt>
                <c:pt idx="22">
                  <c:v>-5.5972613310799613E-2</c:v>
                </c:pt>
                <c:pt idx="23">
                  <c:v>-3.6998400240293217E-2</c:v>
                </c:pt>
                <c:pt idx="24">
                  <c:v>-2.7078533795842463E-2</c:v>
                </c:pt>
                <c:pt idx="25">
                  <c:v>-3.6964181566347731E-2</c:v>
                </c:pt>
                <c:pt idx="26">
                  <c:v>-1.1502347751932374E-2</c:v>
                </c:pt>
                <c:pt idx="27">
                  <c:v>-2.2122761152469916E-2</c:v>
                </c:pt>
                <c:pt idx="28">
                  <c:v>-1.1814689536392975E-2</c:v>
                </c:pt>
                <c:pt idx="29">
                  <c:v>-3.6388062482076045E-2</c:v>
                </c:pt>
                <c:pt idx="30">
                  <c:v>-4.5186610642050651E-2</c:v>
                </c:pt>
                <c:pt idx="31">
                  <c:v>-2.6586442188718862E-2</c:v>
                </c:pt>
                <c:pt idx="32">
                  <c:v>-8.5149686739786068E-3</c:v>
                </c:pt>
                <c:pt idx="33">
                  <c:v>3.7725420737173998E-2</c:v>
                </c:pt>
                <c:pt idx="34">
                  <c:v>7.096882548297212E-2</c:v>
                </c:pt>
                <c:pt idx="35">
                  <c:v>6.658161867901824E-2</c:v>
                </c:pt>
                <c:pt idx="36">
                  <c:v>6.1003535936544617E-2</c:v>
                </c:pt>
                <c:pt idx="37">
                  <c:v>8.7259115966503931E-2</c:v>
                </c:pt>
                <c:pt idx="38">
                  <c:v>6.0770617746356281E-2</c:v>
                </c:pt>
                <c:pt idx="39">
                  <c:v>8.7338236373887046E-2</c:v>
                </c:pt>
                <c:pt idx="40">
                  <c:v>8.3153732022396953E-2</c:v>
                </c:pt>
                <c:pt idx="41">
                  <c:v>8.5032561286849218E-2</c:v>
                </c:pt>
                <c:pt idx="42">
                  <c:v>0.10243903023785683</c:v>
                </c:pt>
                <c:pt idx="43">
                  <c:v>0.10152164210430148</c:v>
                </c:pt>
                <c:pt idx="44">
                  <c:v>9.9663244029564835E-2</c:v>
                </c:pt>
                <c:pt idx="45">
                  <c:v>7.4508556883355448E-2</c:v>
                </c:pt>
                <c:pt idx="46">
                  <c:v>6.7433926171466041E-2</c:v>
                </c:pt>
                <c:pt idx="47">
                  <c:v>7.3629306258338412E-2</c:v>
                </c:pt>
                <c:pt idx="48">
                  <c:v>0.10037095399034968</c:v>
                </c:pt>
                <c:pt idx="49">
                  <c:v>6.8374053699487902E-2</c:v>
                </c:pt>
                <c:pt idx="50">
                  <c:v>0.10693939807895925</c:v>
                </c:pt>
                <c:pt idx="51">
                  <c:v>0.10260664102224748</c:v>
                </c:pt>
                <c:pt idx="52">
                  <c:v>9.3951115955043241E-2</c:v>
                </c:pt>
                <c:pt idx="53">
                  <c:v>9.9895795449032487E-2</c:v>
                </c:pt>
                <c:pt idx="54">
                  <c:v>7.1070146828473124E-2</c:v>
                </c:pt>
                <c:pt idx="55">
                  <c:v>4.9591771267525786E-2</c:v>
                </c:pt>
                <c:pt idx="56">
                  <c:v>3.2926270701421068E-2</c:v>
                </c:pt>
                <c:pt idx="57">
                  <c:v>3.1672934093223803E-2</c:v>
                </c:pt>
                <c:pt idx="58">
                  <c:v>2.0991090052143724E-2</c:v>
                </c:pt>
                <c:pt idx="59">
                  <c:v>-7.0531182210749055E-3</c:v>
                </c:pt>
              </c:numCache>
            </c:numRef>
          </c:val>
          <c:smooth val="0"/>
        </c:ser>
        <c:dLbls>
          <c:showLegendKey val="0"/>
          <c:showVal val="0"/>
          <c:showCatName val="0"/>
          <c:showSerName val="0"/>
          <c:showPercent val="0"/>
          <c:showBubbleSize val="0"/>
        </c:dLbls>
        <c:marker val="1"/>
        <c:smooth val="0"/>
        <c:axId val="303397504"/>
        <c:axId val="303407488"/>
      </c:lineChart>
      <c:catAx>
        <c:axId val="303397504"/>
        <c:scaling>
          <c:orientation val="minMax"/>
        </c:scaling>
        <c:delete val="0"/>
        <c:axPos val="b"/>
        <c:majorTickMark val="out"/>
        <c:minorTickMark val="none"/>
        <c:tickLblPos val="low"/>
        <c:txPr>
          <a:bodyPr rot="-5400000" vert="horz" anchor="ctr" anchorCtr="1"/>
          <a:lstStyle/>
          <a:p>
            <a:pPr>
              <a:defRPr sz="900"/>
            </a:pPr>
            <a:endParaRPr lang="ca-ES"/>
          </a:p>
        </c:txPr>
        <c:crossAx val="303407488"/>
        <c:crosses val="autoZero"/>
        <c:auto val="1"/>
        <c:lblAlgn val="ctr"/>
        <c:lblOffset val="100"/>
        <c:noMultiLvlLbl val="0"/>
      </c:catAx>
      <c:valAx>
        <c:axId val="303407488"/>
        <c:scaling>
          <c:orientation val="minMax"/>
        </c:scaling>
        <c:delete val="0"/>
        <c:axPos val="l"/>
        <c:majorGridlines/>
        <c:numFmt formatCode="0%" sourceLinked="0"/>
        <c:majorTickMark val="out"/>
        <c:minorTickMark val="none"/>
        <c:tickLblPos val="nextTo"/>
        <c:crossAx val="303397504"/>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(III)</a:t>
            </a:r>
          </a:p>
        </c:rich>
      </c:tx>
      <c:layout/>
      <c:overlay val="0"/>
    </c:title>
    <c:autoTitleDeleted val="0"/>
    <c:plotArea>
      <c:layout/>
      <c:lineChart>
        <c:grouping val="standard"/>
        <c:varyColors val="0"/>
        <c:ser>
          <c:idx val="1"/>
          <c:order val="0"/>
          <c:tx>
            <c:strRef>
              <c:f>Sèrie!$A$152</c:f>
              <c:strCache>
                <c:ptCount val="1"/>
                <c:pt idx="0">
                  <c:v>Resta transformats metàl·lics</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Sèrie!$DF$152:$FM$152</c:f>
              <c:numCache>
                <c:formatCode>0.0_)</c:formatCode>
                <c:ptCount val="60"/>
                <c:pt idx="0">
                  <c:v>1152.495586</c:v>
                </c:pt>
                <c:pt idx="1">
                  <c:v>1147.984786</c:v>
                </c:pt>
                <c:pt idx="2">
                  <c:v>1149.2197050000002</c:v>
                </c:pt>
                <c:pt idx="3">
                  <c:v>1155.2228970000001</c:v>
                </c:pt>
                <c:pt idx="4">
                  <c:v>1149.4455130000001</c:v>
                </c:pt>
                <c:pt idx="5">
                  <c:v>1152.3541419999999</c:v>
                </c:pt>
                <c:pt idx="6">
                  <c:v>1150.3471939999999</c:v>
                </c:pt>
                <c:pt idx="7">
                  <c:v>1146.6627600000002</c:v>
                </c:pt>
                <c:pt idx="8">
                  <c:v>1142.4023560000001</c:v>
                </c:pt>
                <c:pt idx="9">
                  <c:v>1148.1188589999999</c:v>
                </c:pt>
                <c:pt idx="10">
                  <c:v>1151.6531559999999</c:v>
                </c:pt>
                <c:pt idx="11">
                  <c:v>1145.7364319999999</c:v>
                </c:pt>
                <c:pt idx="12">
                  <c:v>1149.986997</c:v>
                </c:pt>
                <c:pt idx="13">
                  <c:v>1145.0488190000001</c:v>
                </c:pt>
                <c:pt idx="14">
                  <c:v>1147.2168060000001</c:v>
                </c:pt>
                <c:pt idx="15">
                  <c:v>1151.6626799999999</c:v>
                </c:pt>
                <c:pt idx="16">
                  <c:v>1150.862132</c:v>
                </c:pt>
                <c:pt idx="17">
                  <c:v>1153.0672670000001</c:v>
                </c:pt>
                <c:pt idx="18">
                  <c:v>1157.1414910000001</c:v>
                </c:pt>
                <c:pt idx="19">
                  <c:v>1166.014042</c:v>
                </c:pt>
                <c:pt idx="20">
                  <c:v>1168.6708169999999</c:v>
                </c:pt>
                <c:pt idx="21">
                  <c:v>1161.2368289999999</c:v>
                </c:pt>
                <c:pt idx="22">
                  <c:v>1160.7264339999999</c:v>
                </c:pt>
                <c:pt idx="23">
                  <c:v>1168.695612</c:v>
                </c:pt>
                <c:pt idx="24">
                  <c:v>1169.8920780000001</c:v>
                </c:pt>
                <c:pt idx="25">
                  <c:v>1168.1392640000001</c:v>
                </c:pt>
                <c:pt idx="26">
                  <c:v>1169.6511820000001</c:v>
                </c:pt>
                <c:pt idx="27">
                  <c:v>1163.3316480000001</c:v>
                </c:pt>
                <c:pt idx="28">
                  <c:v>1173.4754909999999</c:v>
                </c:pt>
                <c:pt idx="29">
                  <c:v>1172.3480649999999</c:v>
                </c:pt>
                <c:pt idx="30">
                  <c:v>1174.3997359999998</c:v>
                </c:pt>
                <c:pt idx="31">
                  <c:v>1166.1658259999999</c:v>
                </c:pt>
                <c:pt idx="32">
                  <c:v>1169.532645</c:v>
                </c:pt>
                <c:pt idx="33">
                  <c:v>1175.610784</c:v>
                </c:pt>
                <c:pt idx="34">
                  <c:v>1168.9659979999999</c:v>
                </c:pt>
                <c:pt idx="35">
                  <c:v>1167.293776</c:v>
                </c:pt>
                <c:pt idx="36">
                  <c:v>1166.1041279999999</c:v>
                </c:pt>
                <c:pt idx="37">
                  <c:v>1171.7649060000001</c:v>
                </c:pt>
                <c:pt idx="38">
                  <c:v>1168.6917880000001</c:v>
                </c:pt>
                <c:pt idx="39">
                  <c:v>1176.1522759999998</c:v>
                </c:pt>
                <c:pt idx="40">
                  <c:v>1162.4308719999999</c:v>
                </c:pt>
                <c:pt idx="41">
                  <c:v>1170.389842</c:v>
                </c:pt>
                <c:pt idx="42">
                  <c:v>1172.6810799999998</c:v>
                </c:pt>
                <c:pt idx="43">
                  <c:v>1176.1442340000001</c:v>
                </c:pt>
                <c:pt idx="44">
                  <c:v>1178.942591</c:v>
                </c:pt>
                <c:pt idx="45">
                  <c:v>1174.2540490000001</c:v>
                </c:pt>
                <c:pt idx="46">
                  <c:v>1178.8282369999999</c:v>
                </c:pt>
                <c:pt idx="47">
                  <c:v>1188.6889449999999</c:v>
                </c:pt>
                <c:pt idx="48">
                  <c:v>1191.1815820000002</c:v>
                </c:pt>
                <c:pt idx="49">
                  <c:v>1201.1567170000001</c:v>
                </c:pt>
                <c:pt idx="50">
                  <c:v>1207.354274</c:v>
                </c:pt>
                <c:pt idx="51">
                  <c:v>1206.609367</c:v>
                </c:pt>
                <c:pt idx="52">
                  <c:v>1215.881973</c:v>
                </c:pt>
                <c:pt idx="53">
                  <c:v>1209.372435</c:v>
                </c:pt>
                <c:pt idx="54">
                  <c:v>1214.871163</c:v>
                </c:pt>
                <c:pt idx="55">
                  <c:v>1218.5876740000001</c:v>
                </c:pt>
                <c:pt idx="56">
                  <c:v>1226.307078</c:v>
                </c:pt>
                <c:pt idx="57">
                  <c:v>1235.2714080000001</c:v>
                </c:pt>
                <c:pt idx="58">
                  <c:v>1241.1437159999998</c:v>
                </c:pt>
                <c:pt idx="59">
                  <c:v>1234.0982179999999</c:v>
                </c:pt>
              </c:numCache>
            </c:numRef>
          </c:val>
          <c:smooth val="0"/>
        </c:ser>
        <c:ser>
          <c:idx val="2"/>
          <c:order val="1"/>
          <c:tx>
            <c:strRef>
              <c:f>Sèrie!$A$153</c:f>
              <c:strCache>
                <c:ptCount val="1"/>
                <c:pt idx="0">
                  <c:v>Tèxtil, confecció, cuir i calçat</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Sèrie!$DF$153:$FM$153</c:f>
              <c:numCache>
                <c:formatCode>0.0_)</c:formatCode>
                <c:ptCount val="60"/>
                <c:pt idx="0">
                  <c:v>681.80460300000004</c:v>
                </c:pt>
                <c:pt idx="1">
                  <c:v>680.36354600000004</c:v>
                </c:pt>
                <c:pt idx="2">
                  <c:v>683.91325300000005</c:v>
                </c:pt>
                <c:pt idx="3">
                  <c:v>685.32383600000003</c:v>
                </c:pt>
                <c:pt idx="4">
                  <c:v>683.24727300000006</c:v>
                </c:pt>
                <c:pt idx="5">
                  <c:v>683.41987099999994</c:v>
                </c:pt>
                <c:pt idx="6">
                  <c:v>681.47262699999999</c:v>
                </c:pt>
                <c:pt idx="7">
                  <c:v>681.65352700000005</c:v>
                </c:pt>
                <c:pt idx="8">
                  <c:v>679.21249000000012</c:v>
                </c:pt>
                <c:pt idx="9">
                  <c:v>678.63416300000006</c:v>
                </c:pt>
                <c:pt idx="10">
                  <c:v>679.21196499999985</c:v>
                </c:pt>
                <c:pt idx="11">
                  <c:v>678.37374199999999</c:v>
                </c:pt>
                <c:pt idx="12">
                  <c:v>677.12861799999996</c:v>
                </c:pt>
                <c:pt idx="13">
                  <c:v>675.54328099999998</c:v>
                </c:pt>
                <c:pt idx="14">
                  <c:v>673.90946200000019</c:v>
                </c:pt>
                <c:pt idx="15">
                  <c:v>674.07489699999996</c:v>
                </c:pt>
                <c:pt idx="16">
                  <c:v>674.93282600000009</c:v>
                </c:pt>
                <c:pt idx="17">
                  <c:v>673.63181600000007</c:v>
                </c:pt>
                <c:pt idx="18">
                  <c:v>675.86394300000006</c:v>
                </c:pt>
                <c:pt idx="19">
                  <c:v>675.861176</c:v>
                </c:pt>
                <c:pt idx="20">
                  <c:v>675.72888399999999</c:v>
                </c:pt>
                <c:pt idx="21">
                  <c:v>676.23377299999993</c:v>
                </c:pt>
                <c:pt idx="22">
                  <c:v>674.70474300000001</c:v>
                </c:pt>
                <c:pt idx="23">
                  <c:v>677.31374900000003</c:v>
                </c:pt>
                <c:pt idx="24">
                  <c:v>678.62146399999995</c:v>
                </c:pt>
                <c:pt idx="25">
                  <c:v>676.66983300000004</c:v>
                </c:pt>
                <c:pt idx="26">
                  <c:v>676.18332600000008</c:v>
                </c:pt>
                <c:pt idx="27">
                  <c:v>674.45344900000009</c:v>
                </c:pt>
                <c:pt idx="28">
                  <c:v>675.25849300000004</c:v>
                </c:pt>
                <c:pt idx="29">
                  <c:v>672.3653710000001</c:v>
                </c:pt>
                <c:pt idx="30">
                  <c:v>673.9879390000001</c:v>
                </c:pt>
                <c:pt idx="31">
                  <c:v>669.90830900000014</c:v>
                </c:pt>
                <c:pt idx="32">
                  <c:v>672.10019100000011</c:v>
                </c:pt>
                <c:pt idx="33">
                  <c:v>672.10457599999995</c:v>
                </c:pt>
                <c:pt idx="34">
                  <c:v>675.49053300000003</c:v>
                </c:pt>
                <c:pt idx="35">
                  <c:v>674.62787400000002</c:v>
                </c:pt>
                <c:pt idx="36">
                  <c:v>682.82999000000007</c:v>
                </c:pt>
                <c:pt idx="37">
                  <c:v>676.5380540000001</c:v>
                </c:pt>
                <c:pt idx="38">
                  <c:v>676.41981999999996</c:v>
                </c:pt>
                <c:pt idx="39">
                  <c:v>679.68629600000008</c:v>
                </c:pt>
                <c:pt idx="40">
                  <c:v>674.68584500000009</c:v>
                </c:pt>
                <c:pt idx="41">
                  <c:v>679.59696900000006</c:v>
                </c:pt>
                <c:pt idx="42">
                  <c:v>679.90254100000004</c:v>
                </c:pt>
                <c:pt idx="43">
                  <c:v>681.86904600000003</c:v>
                </c:pt>
                <c:pt idx="44">
                  <c:v>682.10604799999999</c:v>
                </c:pt>
                <c:pt idx="45">
                  <c:v>680.57364500000006</c:v>
                </c:pt>
                <c:pt idx="46">
                  <c:v>674.60804000000007</c:v>
                </c:pt>
                <c:pt idx="47">
                  <c:v>675.78892400000007</c:v>
                </c:pt>
                <c:pt idx="48">
                  <c:v>664.47984699999995</c:v>
                </c:pt>
                <c:pt idx="49">
                  <c:v>676.46757400000001</c:v>
                </c:pt>
                <c:pt idx="50">
                  <c:v>676.46676899999989</c:v>
                </c:pt>
                <c:pt idx="51">
                  <c:v>672.56874199999993</c:v>
                </c:pt>
                <c:pt idx="52">
                  <c:v>672.16037599999993</c:v>
                </c:pt>
                <c:pt idx="53">
                  <c:v>668.58351399999992</c:v>
                </c:pt>
                <c:pt idx="54">
                  <c:v>663.56061199999988</c:v>
                </c:pt>
                <c:pt idx="55">
                  <c:v>659.08093599999984</c:v>
                </c:pt>
                <c:pt idx="56">
                  <c:v>658.62425699999983</c:v>
                </c:pt>
                <c:pt idx="57">
                  <c:v>655.65752599999996</c:v>
                </c:pt>
                <c:pt idx="58">
                  <c:v>654.401703</c:v>
                </c:pt>
                <c:pt idx="59">
                  <c:v>650.20927100000006</c:v>
                </c:pt>
              </c:numCache>
            </c:numRef>
          </c:val>
          <c:smooth val="0"/>
        </c:ser>
        <c:ser>
          <c:idx val="3"/>
          <c:order val="2"/>
          <c:tx>
            <c:strRef>
              <c:f>Sèrie!$A$154</c:f>
              <c:strCache>
                <c:ptCount val="1"/>
                <c:pt idx="0">
                  <c:v>Pasta de paper, paper i cartró</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Sèrie!$DF$154:$FM$154</c:f>
              <c:numCache>
                <c:formatCode>0.0_)</c:formatCode>
                <c:ptCount val="60"/>
                <c:pt idx="0">
                  <c:v>939.569661</c:v>
                </c:pt>
                <c:pt idx="1">
                  <c:v>938.03858300000013</c:v>
                </c:pt>
                <c:pt idx="2">
                  <c:v>923.90849700000012</c:v>
                </c:pt>
                <c:pt idx="3">
                  <c:v>917.20804900000007</c:v>
                </c:pt>
                <c:pt idx="4">
                  <c:v>916.20525600000008</c:v>
                </c:pt>
                <c:pt idx="5">
                  <c:v>913.87702000000002</c:v>
                </c:pt>
                <c:pt idx="6">
                  <c:v>905.63293699999997</c:v>
                </c:pt>
                <c:pt idx="7">
                  <c:v>900.91245800000002</c:v>
                </c:pt>
                <c:pt idx="8">
                  <c:v>896.25115900000014</c:v>
                </c:pt>
                <c:pt idx="9">
                  <c:v>889.39202799999998</c:v>
                </c:pt>
                <c:pt idx="10">
                  <c:v>883.049577</c:v>
                </c:pt>
                <c:pt idx="11">
                  <c:v>882.013417</c:v>
                </c:pt>
                <c:pt idx="12">
                  <c:v>879.30581399999994</c:v>
                </c:pt>
                <c:pt idx="13">
                  <c:v>880.38523499999997</c:v>
                </c:pt>
                <c:pt idx="14">
                  <c:v>873.21397999999988</c:v>
                </c:pt>
                <c:pt idx="15">
                  <c:v>878.03561800000011</c:v>
                </c:pt>
                <c:pt idx="16">
                  <c:v>877.29486900000006</c:v>
                </c:pt>
                <c:pt idx="17">
                  <c:v>869.29814400000009</c:v>
                </c:pt>
                <c:pt idx="18">
                  <c:v>866.81536600000015</c:v>
                </c:pt>
                <c:pt idx="19">
                  <c:v>863.35772700000007</c:v>
                </c:pt>
                <c:pt idx="20">
                  <c:v>868.54941499999995</c:v>
                </c:pt>
                <c:pt idx="21">
                  <c:v>868.65763800000002</c:v>
                </c:pt>
                <c:pt idx="22">
                  <c:v>874.78059099999984</c:v>
                </c:pt>
                <c:pt idx="23">
                  <c:v>873.23466899999994</c:v>
                </c:pt>
                <c:pt idx="24">
                  <c:v>878.81782899999996</c:v>
                </c:pt>
                <c:pt idx="25">
                  <c:v>875.39483300000006</c:v>
                </c:pt>
                <c:pt idx="26">
                  <c:v>884.507791</c:v>
                </c:pt>
                <c:pt idx="27">
                  <c:v>880.64348700000005</c:v>
                </c:pt>
                <c:pt idx="28">
                  <c:v>885.31034999999997</c:v>
                </c:pt>
                <c:pt idx="29">
                  <c:v>893.55658700000004</c:v>
                </c:pt>
                <c:pt idx="30">
                  <c:v>894.46830300000011</c:v>
                </c:pt>
                <c:pt idx="31">
                  <c:v>895.65519799999993</c:v>
                </c:pt>
                <c:pt idx="32">
                  <c:v>896.29376400000001</c:v>
                </c:pt>
                <c:pt idx="33">
                  <c:v>895.81196999999986</c:v>
                </c:pt>
                <c:pt idx="34">
                  <c:v>889.08121100000005</c:v>
                </c:pt>
                <c:pt idx="35">
                  <c:v>894.74986399999989</c:v>
                </c:pt>
                <c:pt idx="36">
                  <c:v>897.55964099999994</c:v>
                </c:pt>
                <c:pt idx="37">
                  <c:v>903.39865499999985</c:v>
                </c:pt>
                <c:pt idx="38">
                  <c:v>903.09412899999995</c:v>
                </c:pt>
                <c:pt idx="39">
                  <c:v>909.96188499999994</c:v>
                </c:pt>
                <c:pt idx="40">
                  <c:v>905.80796199999997</c:v>
                </c:pt>
                <c:pt idx="41">
                  <c:v>913.20233500000006</c:v>
                </c:pt>
                <c:pt idx="42">
                  <c:v>920.08108400000015</c:v>
                </c:pt>
                <c:pt idx="43">
                  <c:v>924.70554300000015</c:v>
                </c:pt>
                <c:pt idx="44">
                  <c:v>923.22925800000007</c:v>
                </c:pt>
                <c:pt idx="45">
                  <c:v>928.22043999999994</c:v>
                </c:pt>
                <c:pt idx="46">
                  <c:v>933.43012399999998</c:v>
                </c:pt>
                <c:pt idx="47">
                  <c:v>930.96602200000007</c:v>
                </c:pt>
                <c:pt idx="48">
                  <c:v>945.07289649999996</c:v>
                </c:pt>
                <c:pt idx="49">
                  <c:v>957.84732499999996</c:v>
                </c:pt>
                <c:pt idx="50">
                  <c:v>962.77956500000005</c:v>
                </c:pt>
                <c:pt idx="51">
                  <c:v>961.78609599999993</c:v>
                </c:pt>
                <c:pt idx="52">
                  <c:v>964.68368399999986</c:v>
                </c:pt>
                <c:pt idx="53">
                  <c:v>952.70336599999996</c:v>
                </c:pt>
                <c:pt idx="54">
                  <c:v>955.592896</c:v>
                </c:pt>
                <c:pt idx="55">
                  <c:v>955.016706</c:v>
                </c:pt>
                <c:pt idx="56">
                  <c:v>949.03608600000007</c:v>
                </c:pt>
                <c:pt idx="57">
                  <c:v>953.96665900000005</c:v>
                </c:pt>
                <c:pt idx="58">
                  <c:v>959.16719449999994</c:v>
                </c:pt>
                <c:pt idx="59">
                  <c:v>955.8043275</c:v>
                </c:pt>
              </c:numCache>
            </c:numRef>
          </c:val>
          <c:smooth val="0"/>
        </c:ser>
        <c:ser>
          <c:idx val="0"/>
          <c:order val="3"/>
          <c:tx>
            <c:strRef>
              <c:f>Sèrie!$A$155</c:f>
              <c:strCache>
                <c:ptCount val="1"/>
                <c:pt idx="0">
                  <c:v>Construcció de medis de transport</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Sèrie!$DF$155:$FM$155</c:f>
              <c:numCache>
                <c:formatCode>0.0_)</c:formatCode>
                <c:ptCount val="60"/>
                <c:pt idx="0">
                  <c:v>725.07350099999996</c:v>
                </c:pt>
                <c:pt idx="1">
                  <c:v>724.302459</c:v>
                </c:pt>
                <c:pt idx="2">
                  <c:v>719.65096399999993</c:v>
                </c:pt>
                <c:pt idx="3">
                  <c:v>720.2477090000001</c:v>
                </c:pt>
                <c:pt idx="4">
                  <c:v>719.14563200000009</c:v>
                </c:pt>
                <c:pt idx="5">
                  <c:v>726.48547200000007</c:v>
                </c:pt>
                <c:pt idx="6">
                  <c:v>727.76278300000001</c:v>
                </c:pt>
                <c:pt idx="7">
                  <c:v>717.76247799999987</c:v>
                </c:pt>
                <c:pt idx="8">
                  <c:v>728.49812199999997</c:v>
                </c:pt>
                <c:pt idx="9">
                  <c:v>732.90697199999988</c:v>
                </c:pt>
                <c:pt idx="10">
                  <c:v>728.37482899999986</c:v>
                </c:pt>
                <c:pt idx="11">
                  <c:v>730.23893899999996</c:v>
                </c:pt>
                <c:pt idx="12">
                  <c:v>735.35920799999997</c:v>
                </c:pt>
                <c:pt idx="13">
                  <c:v>737.13016899999991</c:v>
                </c:pt>
                <c:pt idx="14">
                  <c:v>743.37428299999999</c:v>
                </c:pt>
                <c:pt idx="15">
                  <c:v>748.8666649999999</c:v>
                </c:pt>
                <c:pt idx="16">
                  <c:v>746.60661200000004</c:v>
                </c:pt>
                <c:pt idx="17">
                  <c:v>742.53811999999994</c:v>
                </c:pt>
                <c:pt idx="18">
                  <c:v>744.41669700000011</c:v>
                </c:pt>
                <c:pt idx="19">
                  <c:v>756.55708400000003</c:v>
                </c:pt>
                <c:pt idx="20">
                  <c:v>755.43133400000011</c:v>
                </c:pt>
                <c:pt idx="21">
                  <c:v>752.2091640000001</c:v>
                </c:pt>
                <c:pt idx="22">
                  <c:v>750.27034900000001</c:v>
                </c:pt>
                <c:pt idx="23">
                  <c:v>749.22674600000005</c:v>
                </c:pt>
                <c:pt idx="24">
                  <c:v>746.19305299999985</c:v>
                </c:pt>
                <c:pt idx="25">
                  <c:v>736.58512100000007</c:v>
                </c:pt>
                <c:pt idx="26">
                  <c:v>734.45012199999996</c:v>
                </c:pt>
                <c:pt idx="27">
                  <c:v>730.74990200000002</c:v>
                </c:pt>
                <c:pt idx="28">
                  <c:v>733.06354799999997</c:v>
                </c:pt>
                <c:pt idx="29">
                  <c:v>729.8418069999999</c:v>
                </c:pt>
                <c:pt idx="30">
                  <c:v>730.81850099999997</c:v>
                </c:pt>
                <c:pt idx="31">
                  <c:v>726.65284099999997</c:v>
                </c:pt>
                <c:pt idx="32">
                  <c:v>720.934485</c:v>
                </c:pt>
                <c:pt idx="33">
                  <c:v>726.52505300000007</c:v>
                </c:pt>
                <c:pt idx="34">
                  <c:v>725.675299</c:v>
                </c:pt>
                <c:pt idx="35">
                  <c:v>726.83462800000007</c:v>
                </c:pt>
                <c:pt idx="36">
                  <c:v>726.78612800000008</c:v>
                </c:pt>
                <c:pt idx="37">
                  <c:v>729.110365</c:v>
                </c:pt>
                <c:pt idx="38">
                  <c:v>727.10863000000006</c:v>
                </c:pt>
                <c:pt idx="39">
                  <c:v>730.11456700000008</c:v>
                </c:pt>
                <c:pt idx="40">
                  <c:v>721.78146000000004</c:v>
                </c:pt>
                <c:pt idx="41">
                  <c:v>725.13959599999998</c:v>
                </c:pt>
                <c:pt idx="42">
                  <c:v>724.17471599999988</c:v>
                </c:pt>
                <c:pt idx="43">
                  <c:v>726.35568099999989</c:v>
                </c:pt>
                <c:pt idx="44">
                  <c:v>730.37077499999998</c:v>
                </c:pt>
                <c:pt idx="45">
                  <c:v>726.82643300000007</c:v>
                </c:pt>
                <c:pt idx="46">
                  <c:v>731.88718600000004</c:v>
                </c:pt>
                <c:pt idx="47">
                  <c:v>732.11192300000005</c:v>
                </c:pt>
                <c:pt idx="48">
                  <c:v>732.07813600000009</c:v>
                </c:pt>
                <c:pt idx="49">
                  <c:v>735.41489600000011</c:v>
                </c:pt>
                <c:pt idx="50">
                  <c:v>736.786293</c:v>
                </c:pt>
                <c:pt idx="51">
                  <c:v>734.93933299999992</c:v>
                </c:pt>
                <c:pt idx="52">
                  <c:v>741.23581100000001</c:v>
                </c:pt>
                <c:pt idx="53">
                  <c:v>743.93037800000002</c:v>
                </c:pt>
                <c:pt idx="54">
                  <c:v>748.79224900000008</c:v>
                </c:pt>
                <c:pt idx="55">
                  <c:v>759.20959099999993</c:v>
                </c:pt>
                <c:pt idx="56">
                  <c:v>752.81597199999987</c:v>
                </c:pt>
                <c:pt idx="57">
                  <c:v>750.42762699999992</c:v>
                </c:pt>
                <c:pt idx="58">
                  <c:v>747.98236200000019</c:v>
                </c:pt>
                <c:pt idx="59">
                  <c:v>744.62024900000006</c:v>
                </c:pt>
              </c:numCache>
            </c:numRef>
          </c:val>
          <c:smooth val="0"/>
        </c:ser>
        <c:dLbls>
          <c:showLegendKey val="0"/>
          <c:showVal val="0"/>
          <c:showCatName val="0"/>
          <c:showSerName val="0"/>
          <c:showPercent val="0"/>
          <c:showBubbleSize val="0"/>
        </c:dLbls>
        <c:marker val="1"/>
        <c:smooth val="0"/>
        <c:axId val="303516288"/>
        <c:axId val="303522176"/>
      </c:lineChart>
      <c:catAx>
        <c:axId val="303516288"/>
        <c:scaling>
          <c:orientation val="minMax"/>
        </c:scaling>
        <c:delete val="0"/>
        <c:axPos val="b"/>
        <c:majorTickMark val="out"/>
        <c:minorTickMark val="none"/>
        <c:tickLblPos val="low"/>
        <c:txPr>
          <a:bodyPr rot="-5400000" vert="horz" anchor="ctr" anchorCtr="1"/>
          <a:lstStyle/>
          <a:p>
            <a:pPr>
              <a:defRPr sz="900"/>
            </a:pPr>
            <a:endParaRPr lang="ca-ES"/>
          </a:p>
        </c:txPr>
        <c:crossAx val="303522176"/>
        <c:crosses val="autoZero"/>
        <c:auto val="1"/>
        <c:lblAlgn val="ctr"/>
        <c:lblOffset val="100"/>
        <c:noMultiLvlLbl val="0"/>
      </c:catAx>
      <c:valAx>
        <c:axId val="303522176"/>
        <c:scaling>
          <c:orientation val="minMax"/>
          <c:min val="600"/>
        </c:scaling>
        <c:delete val="0"/>
        <c:axPos val="l"/>
        <c:majorGridlines/>
        <c:numFmt formatCode="#,##0" sourceLinked="0"/>
        <c:majorTickMark val="out"/>
        <c:minorTickMark val="none"/>
        <c:tickLblPos val="nextTo"/>
        <c:crossAx val="30351628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(IV)</a:t>
            </a:r>
          </a:p>
        </c:rich>
      </c:tx>
      <c:layout/>
      <c:overlay val="0"/>
    </c:title>
    <c:autoTitleDeleted val="0"/>
    <c:plotArea>
      <c:layout/>
      <c:lineChart>
        <c:grouping val="standard"/>
        <c:varyColors val="0"/>
        <c:ser>
          <c:idx val="0"/>
          <c:order val="0"/>
          <c:tx>
            <c:strRef>
              <c:f>Sèrie!$A$157</c:f>
              <c:strCache>
                <c:ptCount val="1"/>
                <c:pt idx="0">
                  <c:v>Metal·lúrgia no fèrrica</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Sèrie!$DF$157:$FM$157</c:f>
              <c:numCache>
                <c:formatCode>0.0_)</c:formatCode>
                <c:ptCount val="60"/>
                <c:pt idx="0">
                  <c:v>128.87393700000001</c:v>
                </c:pt>
                <c:pt idx="1">
                  <c:v>128.471012</c:v>
                </c:pt>
                <c:pt idx="2">
                  <c:v>128.99149199999999</c:v>
                </c:pt>
                <c:pt idx="3">
                  <c:v>130.16644299999999</c:v>
                </c:pt>
                <c:pt idx="4">
                  <c:v>130.653955</c:v>
                </c:pt>
                <c:pt idx="5">
                  <c:v>129.51060899999999</c:v>
                </c:pt>
                <c:pt idx="6">
                  <c:v>130.05041500000002</c:v>
                </c:pt>
                <c:pt idx="7">
                  <c:v>130.734961</c:v>
                </c:pt>
                <c:pt idx="8">
                  <c:v>131.82037500000001</c:v>
                </c:pt>
                <c:pt idx="9">
                  <c:v>131.97038599999999</c:v>
                </c:pt>
                <c:pt idx="10">
                  <c:v>132.88950200000002</c:v>
                </c:pt>
                <c:pt idx="11">
                  <c:v>133.12231</c:v>
                </c:pt>
                <c:pt idx="12">
                  <c:v>134.41556700000001</c:v>
                </c:pt>
                <c:pt idx="13">
                  <c:v>134.56934100000004</c:v>
                </c:pt>
                <c:pt idx="14">
                  <c:v>134.99706900000001</c:v>
                </c:pt>
                <c:pt idx="15">
                  <c:v>136.29195200000001</c:v>
                </c:pt>
                <c:pt idx="16">
                  <c:v>137.07410300000001</c:v>
                </c:pt>
                <c:pt idx="17">
                  <c:v>137.87706500000002</c:v>
                </c:pt>
                <c:pt idx="18">
                  <c:v>139.10367599999998</c:v>
                </c:pt>
                <c:pt idx="19">
                  <c:v>139.78997699999999</c:v>
                </c:pt>
                <c:pt idx="20">
                  <c:v>139.45099199999999</c:v>
                </c:pt>
                <c:pt idx="21">
                  <c:v>140.48017399999998</c:v>
                </c:pt>
                <c:pt idx="22">
                  <c:v>140.455791</c:v>
                </c:pt>
                <c:pt idx="23">
                  <c:v>141.673631</c:v>
                </c:pt>
                <c:pt idx="24">
                  <c:v>142.98622</c:v>
                </c:pt>
                <c:pt idx="25">
                  <c:v>143.170897</c:v>
                </c:pt>
                <c:pt idx="26">
                  <c:v>144.30643199999997</c:v>
                </c:pt>
                <c:pt idx="27">
                  <c:v>143.40592300000003</c:v>
                </c:pt>
                <c:pt idx="28">
                  <c:v>144.76595700000001</c:v>
                </c:pt>
                <c:pt idx="29">
                  <c:v>145.021691</c:v>
                </c:pt>
                <c:pt idx="30">
                  <c:v>145.24661900000001</c:v>
                </c:pt>
                <c:pt idx="31">
                  <c:v>145.18557900000002</c:v>
                </c:pt>
                <c:pt idx="32">
                  <c:v>146.46099699999999</c:v>
                </c:pt>
                <c:pt idx="33">
                  <c:v>147.62062399999999</c:v>
                </c:pt>
                <c:pt idx="34">
                  <c:v>147.99030200000001</c:v>
                </c:pt>
                <c:pt idx="35">
                  <c:v>148.67965199999998</c:v>
                </c:pt>
                <c:pt idx="36">
                  <c:v>148.53991999999997</c:v>
                </c:pt>
                <c:pt idx="37">
                  <c:v>150.00210900000002</c:v>
                </c:pt>
                <c:pt idx="38">
                  <c:v>150.04328599999997</c:v>
                </c:pt>
                <c:pt idx="39">
                  <c:v>152.05181299999998</c:v>
                </c:pt>
                <c:pt idx="40">
                  <c:v>150.93104399999999</c:v>
                </c:pt>
                <c:pt idx="41">
                  <c:v>152.35405599999999</c:v>
                </c:pt>
                <c:pt idx="42">
                  <c:v>153.40929399999999</c:v>
                </c:pt>
                <c:pt idx="43">
                  <c:v>154.243189</c:v>
                </c:pt>
                <c:pt idx="44">
                  <c:v>155.08009799999996</c:v>
                </c:pt>
                <c:pt idx="45">
                  <c:v>155.38351700000001</c:v>
                </c:pt>
                <c:pt idx="46">
                  <c:v>155.96120999999999</c:v>
                </c:pt>
                <c:pt idx="47">
                  <c:v>157.54369299999999</c:v>
                </c:pt>
                <c:pt idx="48">
                  <c:v>157.419093</c:v>
                </c:pt>
                <c:pt idx="49">
                  <c:v>158.147559</c:v>
                </c:pt>
                <c:pt idx="50">
                  <c:v>158.725334</c:v>
                </c:pt>
                <c:pt idx="51">
                  <c:v>158.42571300000003</c:v>
                </c:pt>
                <c:pt idx="52">
                  <c:v>159.79703200000003</c:v>
                </c:pt>
                <c:pt idx="53">
                  <c:v>160.057132</c:v>
                </c:pt>
                <c:pt idx="54">
                  <c:v>160.982584</c:v>
                </c:pt>
                <c:pt idx="55">
                  <c:v>160.11633400000002</c:v>
                </c:pt>
                <c:pt idx="56">
                  <c:v>159.65743500000002</c:v>
                </c:pt>
                <c:pt idx="57">
                  <c:v>158.34994</c:v>
                </c:pt>
                <c:pt idx="58">
                  <c:v>157.96078399999999</c:v>
                </c:pt>
                <c:pt idx="59">
                  <c:v>154.869935</c:v>
                </c:pt>
              </c:numCache>
            </c:numRef>
          </c:val>
          <c:smooth val="0"/>
        </c:ser>
        <c:ser>
          <c:idx val="1"/>
          <c:order val="1"/>
          <c:tx>
            <c:strRef>
              <c:f>Sèrie!$A$158</c:f>
              <c:strCache>
                <c:ptCount val="1"/>
                <c:pt idx="0">
                  <c:v>Indústria del vidre</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Sèrie!$DF$158:$FM$158</c:f>
              <c:numCache>
                <c:formatCode>0.0_)</c:formatCode>
                <c:ptCount val="60"/>
                <c:pt idx="0">
                  <c:v>317.42965300000003</c:v>
                </c:pt>
                <c:pt idx="1">
                  <c:v>318.12209800000005</c:v>
                </c:pt>
                <c:pt idx="2">
                  <c:v>318.584834</c:v>
                </c:pt>
                <c:pt idx="3">
                  <c:v>315.39091100000002</c:v>
                </c:pt>
                <c:pt idx="4">
                  <c:v>316.91172700000004</c:v>
                </c:pt>
                <c:pt idx="5">
                  <c:v>318.615071</c:v>
                </c:pt>
                <c:pt idx="6">
                  <c:v>315.38048099999997</c:v>
                </c:pt>
                <c:pt idx="7">
                  <c:v>320.73602799999998</c:v>
                </c:pt>
                <c:pt idx="8">
                  <c:v>322.82989299999997</c:v>
                </c:pt>
                <c:pt idx="9">
                  <c:v>323.54873399999997</c:v>
                </c:pt>
                <c:pt idx="10">
                  <c:v>324.24587199999996</c:v>
                </c:pt>
                <c:pt idx="11">
                  <c:v>322.652762</c:v>
                </c:pt>
                <c:pt idx="12">
                  <c:v>321.21853700000003</c:v>
                </c:pt>
                <c:pt idx="13">
                  <c:v>319.15080899999998</c:v>
                </c:pt>
                <c:pt idx="14">
                  <c:v>317.51307299999996</c:v>
                </c:pt>
                <c:pt idx="15">
                  <c:v>318.73809099999994</c:v>
                </c:pt>
                <c:pt idx="16">
                  <c:v>318.18914999999998</c:v>
                </c:pt>
                <c:pt idx="17">
                  <c:v>317.07095900000002</c:v>
                </c:pt>
                <c:pt idx="18">
                  <c:v>316.58166199999999</c:v>
                </c:pt>
                <c:pt idx="19">
                  <c:v>311.15252900000002</c:v>
                </c:pt>
                <c:pt idx="20">
                  <c:v>310.82051300000001</c:v>
                </c:pt>
                <c:pt idx="21">
                  <c:v>309.30663199999998</c:v>
                </c:pt>
                <c:pt idx="22">
                  <c:v>308.760065</c:v>
                </c:pt>
                <c:pt idx="23">
                  <c:v>307.71414800000002</c:v>
                </c:pt>
                <c:pt idx="24">
                  <c:v>305.804754</c:v>
                </c:pt>
                <c:pt idx="25">
                  <c:v>304.42889799999995</c:v>
                </c:pt>
                <c:pt idx="26">
                  <c:v>310.299868</c:v>
                </c:pt>
                <c:pt idx="27">
                  <c:v>308.75301100000001</c:v>
                </c:pt>
                <c:pt idx="28">
                  <c:v>309.87088600000004</c:v>
                </c:pt>
                <c:pt idx="29">
                  <c:v>310.11893199999997</c:v>
                </c:pt>
                <c:pt idx="30">
                  <c:v>307.39786900000007</c:v>
                </c:pt>
                <c:pt idx="31">
                  <c:v>306.09642400000007</c:v>
                </c:pt>
                <c:pt idx="32">
                  <c:v>306.16732000000002</c:v>
                </c:pt>
                <c:pt idx="33">
                  <c:v>306.58013199999999</c:v>
                </c:pt>
                <c:pt idx="34">
                  <c:v>306.32073800000001</c:v>
                </c:pt>
                <c:pt idx="35">
                  <c:v>307.87179700000002</c:v>
                </c:pt>
                <c:pt idx="36">
                  <c:v>311.30520799999999</c:v>
                </c:pt>
                <c:pt idx="37">
                  <c:v>313.96652499999999</c:v>
                </c:pt>
                <c:pt idx="38">
                  <c:v>309.24013899999994</c:v>
                </c:pt>
                <c:pt idx="39">
                  <c:v>311.40872100000001</c:v>
                </c:pt>
                <c:pt idx="40">
                  <c:v>311.13801400000006</c:v>
                </c:pt>
                <c:pt idx="41">
                  <c:v>312.35672400000004</c:v>
                </c:pt>
                <c:pt idx="42">
                  <c:v>315.16818799999999</c:v>
                </c:pt>
                <c:pt idx="43">
                  <c:v>317.16369300000008</c:v>
                </c:pt>
                <c:pt idx="44">
                  <c:v>317.76249900000005</c:v>
                </c:pt>
                <c:pt idx="45">
                  <c:v>317.15756500000003</c:v>
                </c:pt>
                <c:pt idx="46">
                  <c:v>316.39034600000002</c:v>
                </c:pt>
                <c:pt idx="47">
                  <c:v>317.13904500000001</c:v>
                </c:pt>
                <c:pt idx="48">
                  <c:v>317.70008499999994</c:v>
                </c:pt>
                <c:pt idx="49">
                  <c:v>314.29956599999997</c:v>
                </c:pt>
                <c:pt idx="50">
                  <c:v>313.83075099999996</c:v>
                </c:pt>
                <c:pt idx="51">
                  <c:v>312.64304899999996</c:v>
                </c:pt>
                <c:pt idx="52">
                  <c:v>312.43569600000001</c:v>
                </c:pt>
                <c:pt idx="53">
                  <c:v>311.89713399999999</c:v>
                </c:pt>
                <c:pt idx="54">
                  <c:v>311.02769299999994</c:v>
                </c:pt>
                <c:pt idx="55">
                  <c:v>311.24338399999993</c:v>
                </c:pt>
                <c:pt idx="56">
                  <c:v>310.35337299999998</c:v>
                </c:pt>
                <c:pt idx="57">
                  <c:v>310.42893500000002</c:v>
                </c:pt>
                <c:pt idx="58">
                  <c:v>309.513486</c:v>
                </c:pt>
                <c:pt idx="59">
                  <c:v>307.551604</c:v>
                </c:pt>
              </c:numCache>
            </c:numRef>
          </c:val>
          <c:smooth val="0"/>
        </c:ser>
        <c:ser>
          <c:idx val="2"/>
          <c:order val="2"/>
          <c:tx>
            <c:strRef>
              <c:f>Sèrie!$A$159</c:f>
              <c:strCache>
                <c:ptCount val="1"/>
                <c:pt idx="0">
                  <c:v>Altres materials de construcció</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Sèrie!$DF$159:$FM$159</c:f>
              <c:numCache>
                <c:formatCode>0.0_)</c:formatCode>
                <c:ptCount val="60"/>
                <c:pt idx="0">
                  <c:v>260.11901799999998</c:v>
                </c:pt>
                <c:pt idx="1">
                  <c:v>259.29086599999999</c:v>
                </c:pt>
                <c:pt idx="2">
                  <c:v>257.732867</c:v>
                </c:pt>
                <c:pt idx="3">
                  <c:v>257.33063599999997</c:v>
                </c:pt>
                <c:pt idx="4">
                  <c:v>256.48320700000005</c:v>
                </c:pt>
                <c:pt idx="5">
                  <c:v>256.00621700000005</c:v>
                </c:pt>
                <c:pt idx="6">
                  <c:v>254.71963300000002</c:v>
                </c:pt>
                <c:pt idx="7">
                  <c:v>252.46523300000004</c:v>
                </c:pt>
                <c:pt idx="8">
                  <c:v>252.15988099999998</c:v>
                </c:pt>
                <c:pt idx="9">
                  <c:v>251.93764800000002</c:v>
                </c:pt>
                <c:pt idx="10">
                  <c:v>251.73766100000003</c:v>
                </c:pt>
                <c:pt idx="11">
                  <c:v>255.09810899999999</c:v>
                </c:pt>
                <c:pt idx="12">
                  <c:v>255.30071799999999</c:v>
                </c:pt>
                <c:pt idx="13">
                  <c:v>255.37854999999999</c:v>
                </c:pt>
                <c:pt idx="14">
                  <c:v>256.52371699999998</c:v>
                </c:pt>
                <c:pt idx="15">
                  <c:v>256.42107900000002</c:v>
                </c:pt>
                <c:pt idx="16">
                  <c:v>256.09174300000001</c:v>
                </c:pt>
                <c:pt idx="17">
                  <c:v>256.78906000000001</c:v>
                </c:pt>
                <c:pt idx="18">
                  <c:v>257.47604699999999</c:v>
                </c:pt>
                <c:pt idx="19">
                  <c:v>258.95148399999999</c:v>
                </c:pt>
                <c:pt idx="20">
                  <c:v>259.78585099999998</c:v>
                </c:pt>
                <c:pt idx="21">
                  <c:v>260.12583499999994</c:v>
                </c:pt>
                <c:pt idx="22">
                  <c:v>259.09111899999999</c:v>
                </c:pt>
                <c:pt idx="23">
                  <c:v>256.30604699999998</c:v>
                </c:pt>
                <c:pt idx="24">
                  <c:v>256.05719599999998</c:v>
                </c:pt>
                <c:pt idx="25">
                  <c:v>254.65522099999998</c:v>
                </c:pt>
                <c:pt idx="26">
                  <c:v>254.25963299999998</c:v>
                </c:pt>
                <c:pt idx="27">
                  <c:v>255.55973</c:v>
                </c:pt>
                <c:pt idx="28">
                  <c:v>256.93465900000001</c:v>
                </c:pt>
                <c:pt idx="29">
                  <c:v>256.20113600000002</c:v>
                </c:pt>
                <c:pt idx="30">
                  <c:v>257.51572099999998</c:v>
                </c:pt>
                <c:pt idx="31">
                  <c:v>256.450062</c:v>
                </c:pt>
                <c:pt idx="32">
                  <c:v>258.33187800000002</c:v>
                </c:pt>
                <c:pt idx="33">
                  <c:v>257.83289400000001</c:v>
                </c:pt>
                <c:pt idx="34">
                  <c:v>258.81996200000003</c:v>
                </c:pt>
                <c:pt idx="35">
                  <c:v>258.03714600000001</c:v>
                </c:pt>
                <c:pt idx="36">
                  <c:v>259.82317</c:v>
                </c:pt>
                <c:pt idx="37">
                  <c:v>261.17741800000005</c:v>
                </c:pt>
                <c:pt idx="38">
                  <c:v>259.16036600000001</c:v>
                </c:pt>
                <c:pt idx="39">
                  <c:v>257.80949800000002</c:v>
                </c:pt>
                <c:pt idx="40">
                  <c:v>262.83473900000001</c:v>
                </c:pt>
                <c:pt idx="41">
                  <c:v>265.38367999999997</c:v>
                </c:pt>
                <c:pt idx="42">
                  <c:v>267.35027499999995</c:v>
                </c:pt>
                <c:pt idx="43">
                  <c:v>270.46689600000002</c:v>
                </c:pt>
                <c:pt idx="44">
                  <c:v>270.38781799999998</c:v>
                </c:pt>
                <c:pt idx="45">
                  <c:v>273.03974899999997</c:v>
                </c:pt>
                <c:pt idx="46">
                  <c:v>274.27889999999996</c:v>
                </c:pt>
                <c:pt idx="47">
                  <c:v>278.38496699999996</c:v>
                </c:pt>
                <c:pt idx="48">
                  <c:v>278.29158499999994</c:v>
                </c:pt>
                <c:pt idx="49">
                  <c:v>280.68105500000001</c:v>
                </c:pt>
                <c:pt idx="50">
                  <c:v>284.91233300000005</c:v>
                </c:pt>
                <c:pt idx="51">
                  <c:v>286.20811300000003</c:v>
                </c:pt>
                <c:pt idx="52">
                  <c:v>283.09169800000001</c:v>
                </c:pt>
                <c:pt idx="53">
                  <c:v>283.55007599999999</c:v>
                </c:pt>
                <c:pt idx="54">
                  <c:v>282.63259799999997</c:v>
                </c:pt>
                <c:pt idx="55">
                  <c:v>282.64022699999998</c:v>
                </c:pt>
                <c:pt idx="56">
                  <c:v>282.81394299999999</c:v>
                </c:pt>
                <c:pt idx="57">
                  <c:v>283.84295699999996</c:v>
                </c:pt>
                <c:pt idx="58">
                  <c:v>285.22939599999995</c:v>
                </c:pt>
                <c:pt idx="59">
                  <c:v>281.79274199999998</c:v>
                </c:pt>
              </c:numCache>
            </c:numRef>
          </c:val>
          <c:smooth val="0"/>
        </c:ser>
        <c:ser>
          <c:idx val="3"/>
          <c:order val="3"/>
          <c:tx>
            <c:strRef>
              <c:f>Sèrie!$A$160</c:f>
              <c:strCache>
                <c:ptCount val="1"/>
                <c:pt idx="0">
                  <c:v>Ciment, calç i guix</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Sèrie!$DF$160:$FM$160</c:f>
              <c:numCache>
                <c:formatCode>0.0_)</c:formatCode>
                <c:ptCount val="60"/>
                <c:pt idx="0">
                  <c:v>339.52321900000004</c:v>
                </c:pt>
                <c:pt idx="1">
                  <c:v>342.27307300000001</c:v>
                </c:pt>
                <c:pt idx="2">
                  <c:v>345.26214400000003</c:v>
                </c:pt>
                <c:pt idx="3">
                  <c:v>348.49619300000001</c:v>
                </c:pt>
                <c:pt idx="4">
                  <c:v>348.75539299999997</c:v>
                </c:pt>
                <c:pt idx="5">
                  <c:v>345.423744</c:v>
                </c:pt>
                <c:pt idx="6">
                  <c:v>343.30366199999997</c:v>
                </c:pt>
                <c:pt idx="7">
                  <c:v>346.00432800000004</c:v>
                </c:pt>
                <c:pt idx="8">
                  <c:v>342.02591600000005</c:v>
                </c:pt>
                <c:pt idx="9">
                  <c:v>342.60889900000001</c:v>
                </c:pt>
                <c:pt idx="10">
                  <c:v>348.18199199999998</c:v>
                </c:pt>
                <c:pt idx="11">
                  <c:v>344.67238899999995</c:v>
                </c:pt>
                <c:pt idx="12">
                  <c:v>341.37837999999994</c:v>
                </c:pt>
                <c:pt idx="13">
                  <c:v>343.23256899999996</c:v>
                </c:pt>
                <c:pt idx="14">
                  <c:v>337.96309099999996</c:v>
                </c:pt>
                <c:pt idx="15">
                  <c:v>337.26328050000001</c:v>
                </c:pt>
                <c:pt idx="16">
                  <c:v>336.77668699999998</c:v>
                </c:pt>
                <c:pt idx="17">
                  <c:v>344.51051100000001</c:v>
                </c:pt>
                <c:pt idx="18">
                  <c:v>345.97458799999998</c:v>
                </c:pt>
                <c:pt idx="19">
                  <c:v>343.28824199999997</c:v>
                </c:pt>
                <c:pt idx="20">
                  <c:v>341.02192399999996</c:v>
                </c:pt>
                <c:pt idx="21">
                  <c:v>334.49373800000001</c:v>
                </c:pt>
                <c:pt idx="22">
                  <c:v>328.69333600000004</c:v>
                </c:pt>
                <c:pt idx="23">
                  <c:v>331.92006199999992</c:v>
                </c:pt>
                <c:pt idx="24">
                  <c:v>332.13435399999997</c:v>
                </c:pt>
                <c:pt idx="25">
                  <c:v>330.54525799999999</c:v>
                </c:pt>
                <c:pt idx="26">
                  <c:v>334.07572199999998</c:v>
                </c:pt>
                <c:pt idx="27">
                  <c:v>329.80208550000003</c:v>
                </c:pt>
                <c:pt idx="28">
                  <c:v>332.797775</c:v>
                </c:pt>
                <c:pt idx="29">
                  <c:v>331.97444100000007</c:v>
                </c:pt>
                <c:pt idx="30">
                  <c:v>330.34116900000009</c:v>
                </c:pt>
                <c:pt idx="31">
                  <c:v>334.16142900000006</c:v>
                </c:pt>
                <c:pt idx="32">
                  <c:v>338.11813300000006</c:v>
                </c:pt>
                <c:pt idx="33">
                  <c:v>347.11265500000002</c:v>
                </c:pt>
                <c:pt idx="34">
                  <c:v>352.02031599999998</c:v>
                </c:pt>
                <c:pt idx="35">
                  <c:v>354.019837</c:v>
                </c:pt>
                <c:pt idx="36">
                  <c:v>352.39572400000003</c:v>
                </c:pt>
                <c:pt idx="37">
                  <c:v>359.38834499999996</c:v>
                </c:pt>
                <c:pt idx="38">
                  <c:v>354.37770999999998</c:v>
                </c:pt>
                <c:pt idx="39">
                  <c:v>358.60641799999996</c:v>
                </c:pt>
                <c:pt idx="40">
                  <c:v>360.47115199999996</c:v>
                </c:pt>
                <c:pt idx="41">
                  <c:v>360.20307800000006</c:v>
                </c:pt>
                <c:pt idx="42">
                  <c:v>364.18099800000005</c:v>
                </c:pt>
                <c:pt idx="43">
                  <c:v>368.08604600000001</c:v>
                </c:pt>
                <c:pt idx="44">
                  <c:v>371.81608299999994</c:v>
                </c:pt>
                <c:pt idx="45">
                  <c:v>372.97551800000002</c:v>
                </c:pt>
                <c:pt idx="46">
                  <c:v>375.75842800000009</c:v>
                </c:pt>
                <c:pt idx="47">
                  <c:v>380.08607200000006</c:v>
                </c:pt>
                <c:pt idx="48">
                  <c:v>387.76601900000003</c:v>
                </c:pt>
                <c:pt idx="49">
                  <c:v>383.96118300000001</c:v>
                </c:pt>
                <c:pt idx="50">
                  <c:v>392.27464899999995</c:v>
                </c:pt>
                <c:pt idx="51">
                  <c:v>395.40181799999999</c:v>
                </c:pt>
                <c:pt idx="52">
                  <c:v>394.33781899999997</c:v>
                </c:pt>
                <c:pt idx="53">
                  <c:v>396.18585099999996</c:v>
                </c:pt>
                <c:pt idx="54">
                  <c:v>390.06339499999996</c:v>
                </c:pt>
                <c:pt idx="55">
                  <c:v>386.34008499999999</c:v>
                </c:pt>
                <c:pt idx="56">
                  <c:v>384.05860000000001</c:v>
                </c:pt>
                <c:pt idx="57">
                  <c:v>384.788747</c:v>
                </c:pt>
                <c:pt idx="58">
                  <c:v>383.64600700000005</c:v>
                </c:pt>
                <c:pt idx="59">
                  <c:v>377.40528000000006</c:v>
                </c:pt>
              </c:numCache>
            </c:numRef>
          </c:val>
          <c:smooth val="0"/>
        </c:ser>
        <c:dLbls>
          <c:showLegendKey val="0"/>
          <c:showVal val="0"/>
          <c:showCatName val="0"/>
          <c:showSerName val="0"/>
          <c:showPercent val="0"/>
          <c:showBubbleSize val="0"/>
        </c:dLbls>
        <c:marker val="1"/>
        <c:smooth val="0"/>
        <c:axId val="303565824"/>
        <c:axId val="303575808"/>
      </c:lineChart>
      <c:catAx>
        <c:axId val="303565824"/>
        <c:scaling>
          <c:orientation val="minMax"/>
        </c:scaling>
        <c:delete val="0"/>
        <c:axPos val="b"/>
        <c:majorTickMark val="out"/>
        <c:minorTickMark val="none"/>
        <c:tickLblPos val="low"/>
        <c:txPr>
          <a:bodyPr rot="-5400000" vert="horz" anchor="ctr" anchorCtr="1"/>
          <a:lstStyle/>
          <a:p>
            <a:pPr>
              <a:defRPr sz="900"/>
            </a:pPr>
            <a:endParaRPr lang="ca-ES"/>
          </a:p>
        </c:txPr>
        <c:crossAx val="303575808"/>
        <c:crosses val="autoZero"/>
        <c:auto val="1"/>
        <c:lblAlgn val="ctr"/>
        <c:lblOffset val="100"/>
        <c:noMultiLvlLbl val="0"/>
      </c:catAx>
      <c:valAx>
        <c:axId val="303575808"/>
        <c:scaling>
          <c:orientation val="minMax"/>
          <c:max val="400"/>
          <c:min val="100"/>
        </c:scaling>
        <c:delete val="0"/>
        <c:axPos val="l"/>
        <c:majorGridlines/>
        <c:numFmt formatCode="#,##0" sourceLinked="0"/>
        <c:majorTickMark val="out"/>
        <c:minorTickMark val="none"/>
        <c:tickLblPos val="nextTo"/>
        <c:crossAx val="303565824"/>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(II)</a:t>
            </a:r>
          </a:p>
        </c:rich>
      </c:tx>
      <c:layout/>
      <c:overlay val="0"/>
    </c:title>
    <c:autoTitleDeleted val="0"/>
    <c:plotArea>
      <c:layout/>
      <c:lineChart>
        <c:grouping val="standard"/>
        <c:varyColors val="0"/>
        <c:ser>
          <c:idx val="0"/>
          <c:order val="0"/>
          <c:tx>
            <c:strRef>
              <c:f>Sèrie!$A$147</c:f>
              <c:strCache>
                <c:ptCount val="1"/>
                <c:pt idx="0">
                  <c:v>Siderúrgia i foneria fèrrica</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Sèrie!$DF$147:$FM$147</c:f>
              <c:numCache>
                <c:formatCode>0.0_)</c:formatCode>
                <c:ptCount val="60"/>
                <c:pt idx="0">
                  <c:v>1538.5938390000001</c:v>
                </c:pt>
                <c:pt idx="1">
                  <c:v>1540.4207099999999</c:v>
                </c:pt>
                <c:pt idx="2">
                  <c:v>1546.0915560000001</c:v>
                </c:pt>
                <c:pt idx="3">
                  <c:v>1562.915643</c:v>
                </c:pt>
                <c:pt idx="4">
                  <c:v>1540.5180290000001</c:v>
                </c:pt>
                <c:pt idx="5">
                  <c:v>1536.2246150000001</c:v>
                </c:pt>
                <c:pt idx="6">
                  <c:v>1530.0880400000001</c:v>
                </c:pt>
                <c:pt idx="7">
                  <c:v>1510.5054019999998</c:v>
                </c:pt>
                <c:pt idx="8">
                  <c:v>1528.5655200000001</c:v>
                </c:pt>
                <c:pt idx="9">
                  <c:v>1523.0254139999997</c:v>
                </c:pt>
                <c:pt idx="10">
                  <c:v>1513.5663829999996</c:v>
                </c:pt>
                <c:pt idx="11">
                  <c:v>1510.244647</c:v>
                </c:pt>
                <c:pt idx="12">
                  <c:v>1526.4982749999999</c:v>
                </c:pt>
                <c:pt idx="13">
                  <c:v>1523.9827070000001</c:v>
                </c:pt>
                <c:pt idx="14">
                  <c:v>1521.8024760000001</c:v>
                </c:pt>
                <c:pt idx="15">
                  <c:v>1518.8234639999998</c:v>
                </c:pt>
                <c:pt idx="16">
                  <c:v>1524.2270050000002</c:v>
                </c:pt>
                <c:pt idx="17">
                  <c:v>1535.0415459999999</c:v>
                </c:pt>
                <c:pt idx="18">
                  <c:v>1544.1732300000001</c:v>
                </c:pt>
                <c:pt idx="19">
                  <c:v>1556.893955</c:v>
                </c:pt>
                <c:pt idx="20">
                  <c:v>1566.0551439999999</c:v>
                </c:pt>
                <c:pt idx="21">
                  <c:v>1552.6231910000001</c:v>
                </c:pt>
                <c:pt idx="22">
                  <c:v>1571.7353209999999</c:v>
                </c:pt>
                <c:pt idx="23">
                  <c:v>1577.4214440000001</c:v>
                </c:pt>
                <c:pt idx="24">
                  <c:v>1592.0545030000001</c:v>
                </c:pt>
                <c:pt idx="25">
                  <c:v>1603.525623</c:v>
                </c:pt>
                <c:pt idx="26">
                  <c:v>1602.0851640000001</c:v>
                </c:pt>
                <c:pt idx="27">
                  <c:v>1605.7037490000002</c:v>
                </c:pt>
                <c:pt idx="28">
                  <c:v>1613.8337650000001</c:v>
                </c:pt>
                <c:pt idx="29">
                  <c:v>1611.7418620000001</c:v>
                </c:pt>
                <c:pt idx="30">
                  <c:v>1617.7447050000001</c:v>
                </c:pt>
                <c:pt idx="31">
                  <c:v>1608.3569910000001</c:v>
                </c:pt>
                <c:pt idx="32">
                  <c:v>1591.0649060000003</c:v>
                </c:pt>
                <c:pt idx="33">
                  <c:v>1606.9772990000001</c:v>
                </c:pt>
                <c:pt idx="34">
                  <c:v>1597.2541189999999</c:v>
                </c:pt>
                <c:pt idx="35">
                  <c:v>1586.4290590000001</c:v>
                </c:pt>
                <c:pt idx="36">
                  <c:v>1580.6521669999997</c:v>
                </c:pt>
                <c:pt idx="37">
                  <c:v>1576.9111539999999</c:v>
                </c:pt>
                <c:pt idx="38">
                  <c:v>1571.0222800000001</c:v>
                </c:pt>
                <c:pt idx="39">
                  <c:v>1580.7717280000002</c:v>
                </c:pt>
                <c:pt idx="40">
                  <c:v>1571.5176780000004</c:v>
                </c:pt>
                <c:pt idx="41">
                  <c:v>1570.2442740000004</c:v>
                </c:pt>
                <c:pt idx="42">
                  <c:v>1566.5413690000003</c:v>
                </c:pt>
                <c:pt idx="43">
                  <c:v>1565.2632620000002</c:v>
                </c:pt>
                <c:pt idx="44">
                  <c:v>1565.224275</c:v>
                </c:pt>
                <c:pt idx="45">
                  <c:v>1556.5709180000001</c:v>
                </c:pt>
                <c:pt idx="46">
                  <c:v>1559.3821730000002</c:v>
                </c:pt>
                <c:pt idx="47">
                  <c:v>1579.563204</c:v>
                </c:pt>
                <c:pt idx="48">
                  <c:v>1579.5712790000002</c:v>
                </c:pt>
                <c:pt idx="49">
                  <c:v>1583.7573425000003</c:v>
                </c:pt>
                <c:pt idx="50">
                  <c:v>1590.6714230000002</c:v>
                </c:pt>
                <c:pt idx="51">
                  <c:v>1586.0316690000004</c:v>
                </c:pt>
                <c:pt idx="52">
                  <c:v>1599.6155760000001</c:v>
                </c:pt>
                <c:pt idx="53">
                  <c:v>1604.9153530000001</c:v>
                </c:pt>
                <c:pt idx="54">
                  <c:v>1609.206862</c:v>
                </c:pt>
                <c:pt idx="55">
                  <c:v>1606.6339560000001</c:v>
                </c:pt>
                <c:pt idx="56">
                  <c:v>1607.9759120000001</c:v>
                </c:pt>
                <c:pt idx="57">
                  <c:v>1616.1223649999999</c:v>
                </c:pt>
                <c:pt idx="58">
                  <c:v>1623.7815250000001</c:v>
                </c:pt>
                <c:pt idx="59">
                  <c:v>1606.450186</c:v>
                </c:pt>
              </c:numCache>
            </c:numRef>
          </c:val>
          <c:smooth val="0"/>
        </c:ser>
        <c:ser>
          <c:idx val="2"/>
          <c:order val="1"/>
          <c:tx>
            <c:strRef>
              <c:f>Sèrie!$A$149</c:f>
              <c:strCache>
                <c:ptCount val="1"/>
                <c:pt idx="0">
                  <c:v>Alimentació, begudes i tabac</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Sèrie!$DF$149:$FM$149</c:f>
              <c:numCache>
                <c:formatCode>0.0_)</c:formatCode>
                <c:ptCount val="60"/>
                <c:pt idx="0">
                  <c:v>1908.7211379999999</c:v>
                </c:pt>
                <c:pt idx="1">
                  <c:v>1895.976686</c:v>
                </c:pt>
                <c:pt idx="2">
                  <c:v>1905.9929009999996</c:v>
                </c:pt>
                <c:pt idx="3">
                  <c:v>1903.6181269999997</c:v>
                </c:pt>
                <c:pt idx="4">
                  <c:v>1907.023551</c:v>
                </c:pt>
                <c:pt idx="5">
                  <c:v>1913.1867670000001</c:v>
                </c:pt>
                <c:pt idx="6">
                  <c:v>1918.4605100000001</c:v>
                </c:pt>
                <c:pt idx="7">
                  <c:v>1920.272301</c:v>
                </c:pt>
                <c:pt idx="8">
                  <c:v>1917.0707180000002</c:v>
                </c:pt>
                <c:pt idx="9">
                  <c:v>1926.2527540000001</c:v>
                </c:pt>
                <c:pt idx="10">
                  <c:v>1932.2138990000001</c:v>
                </c:pt>
                <c:pt idx="11">
                  <c:v>1932.6016840000002</c:v>
                </c:pt>
                <c:pt idx="12">
                  <c:v>1942.8494120000003</c:v>
                </c:pt>
                <c:pt idx="13">
                  <c:v>1944.1200570000001</c:v>
                </c:pt>
                <c:pt idx="14">
                  <c:v>1937.624454</c:v>
                </c:pt>
                <c:pt idx="15">
                  <c:v>1945.5287700000001</c:v>
                </c:pt>
                <c:pt idx="16">
                  <c:v>1942.025108</c:v>
                </c:pt>
                <c:pt idx="17">
                  <c:v>1942.2785000000003</c:v>
                </c:pt>
                <c:pt idx="18">
                  <c:v>1946.5954680000002</c:v>
                </c:pt>
                <c:pt idx="19">
                  <c:v>1958.7194080000002</c:v>
                </c:pt>
                <c:pt idx="20">
                  <c:v>1966.359766</c:v>
                </c:pt>
                <c:pt idx="21">
                  <c:v>1962.1874480000001</c:v>
                </c:pt>
                <c:pt idx="22">
                  <c:v>1951.0957860000001</c:v>
                </c:pt>
                <c:pt idx="23">
                  <c:v>1952.0452479999999</c:v>
                </c:pt>
                <c:pt idx="24">
                  <c:v>1953.1804699999998</c:v>
                </c:pt>
                <c:pt idx="25">
                  <c:v>1951.467028</c:v>
                </c:pt>
                <c:pt idx="26">
                  <c:v>1960.8343620000001</c:v>
                </c:pt>
                <c:pt idx="27">
                  <c:v>1958.3853730000001</c:v>
                </c:pt>
                <c:pt idx="28">
                  <c:v>1968.783807</c:v>
                </c:pt>
                <c:pt idx="29">
                  <c:v>1967.5649400000002</c:v>
                </c:pt>
                <c:pt idx="30">
                  <c:v>1970.2431660000002</c:v>
                </c:pt>
                <c:pt idx="31">
                  <c:v>1962.912194</c:v>
                </c:pt>
                <c:pt idx="32">
                  <c:v>1967.3267780000001</c:v>
                </c:pt>
                <c:pt idx="33">
                  <c:v>1978.1464530000003</c:v>
                </c:pt>
                <c:pt idx="34">
                  <c:v>1980.8652230000002</c:v>
                </c:pt>
                <c:pt idx="35">
                  <c:v>1988.8472160000003</c:v>
                </c:pt>
                <c:pt idx="36">
                  <c:v>1985.7209840000003</c:v>
                </c:pt>
                <c:pt idx="37">
                  <c:v>1996.1434320000003</c:v>
                </c:pt>
                <c:pt idx="38">
                  <c:v>1995.388123</c:v>
                </c:pt>
                <c:pt idx="39">
                  <c:v>2006.8047290000004</c:v>
                </c:pt>
                <c:pt idx="40">
                  <c:v>1994.48813</c:v>
                </c:pt>
                <c:pt idx="41">
                  <c:v>2012.1668370000002</c:v>
                </c:pt>
                <c:pt idx="42">
                  <c:v>2015.6046939999999</c:v>
                </c:pt>
                <c:pt idx="43">
                  <c:v>2028.884556</c:v>
                </c:pt>
                <c:pt idx="44">
                  <c:v>2032.1242229999998</c:v>
                </c:pt>
                <c:pt idx="45">
                  <c:v>2022.0665570000001</c:v>
                </c:pt>
                <c:pt idx="46">
                  <c:v>2025.4689229999999</c:v>
                </c:pt>
                <c:pt idx="47">
                  <c:v>2035.4962289999999</c:v>
                </c:pt>
                <c:pt idx="48">
                  <c:v>2037.361801</c:v>
                </c:pt>
                <c:pt idx="49">
                  <c:v>2049.1648459999997</c:v>
                </c:pt>
                <c:pt idx="50">
                  <c:v>2049.9219820000003</c:v>
                </c:pt>
                <c:pt idx="51">
                  <c:v>2049.0524</c:v>
                </c:pt>
                <c:pt idx="52">
                  <c:v>2066.5135390000005</c:v>
                </c:pt>
                <c:pt idx="53">
                  <c:v>2039.2351779999999</c:v>
                </c:pt>
                <c:pt idx="54">
                  <c:v>2039.4760019999999</c:v>
                </c:pt>
                <c:pt idx="55">
                  <c:v>2037.7191009999999</c:v>
                </c:pt>
                <c:pt idx="56">
                  <c:v>2042.788826</c:v>
                </c:pt>
                <c:pt idx="57">
                  <c:v>2075.0996959999998</c:v>
                </c:pt>
                <c:pt idx="58">
                  <c:v>2092.0459489999998</c:v>
                </c:pt>
                <c:pt idx="59">
                  <c:v>2085.5241080000001</c:v>
                </c:pt>
              </c:numCache>
            </c:numRef>
          </c:val>
          <c:smooth val="0"/>
        </c:ser>
        <c:ser>
          <c:idx val="3"/>
          <c:order val="2"/>
          <c:tx>
            <c:strRef>
              <c:f>Sèrie!$A$150</c:f>
              <c:strCache>
                <c:ptCount val="1"/>
                <c:pt idx="0">
                  <c:v>Altres indústries</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Sèrie!$DF$150:$FM$150</c:f>
              <c:numCache>
                <c:formatCode>0.0_)</c:formatCode>
                <c:ptCount val="60"/>
                <c:pt idx="0">
                  <c:v>1603.5424509999998</c:v>
                </c:pt>
                <c:pt idx="1">
                  <c:v>1599.0328699999998</c:v>
                </c:pt>
                <c:pt idx="2">
                  <c:v>1606.5341389999996</c:v>
                </c:pt>
                <c:pt idx="3">
                  <c:v>1616.9060929999998</c:v>
                </c:pt>
                <c:pt idx="4">
                  <c:v>1605.3902979999998</c:v>
                </c:pt>
                <c:pt idx="5">
                  <c:v>1608.0315829999997</c:v>
                </c:pt>
                <c:pt idx="6">
                  <c:v>1611.454594</c:v>
                </c:pt>
                <c:pt idx="7">
                  <c:v>1616.5480459999999</c:v>
                </c:pt>
                <c:pt idx="8">
                  <c:v>1616.9989599999999</c:v>
                </c:pt>
                <c:pt idx="9">
                  <c:v>1616.0905910000001</c:v>
                </c:pt>
                <c:pt idx="10">
                  <c:v>1618.5482999999997</c:v>
                </c:pt>
                <c:pt idx="11">
                  <c:v>1619.7529239999999</c:v>
                </c:pt>
                <c:pt idx="12">
                  <c:v>1621.031465</c:v>
                </c:pt>
                <c:pt idx="13">
                  <c:v>1620.3275960000001</c:v>
                </c:pt>
                <c:pt idx="14">
                  <c:v>1620.3595379999999</c:v>
                </c:pt>
                <c:pt idx="15">
                  <c:v>1627.715211</c:v>
                </c:pt>
                <c:pt idx="16">
                  <c:v>1631.1403319999999</c:v>
                </c:pt>
                <c:pt idx="17">
                  <c:v>1635.481726</c:v>
                </c:pt>
                <c:pt idx="18">
                  <c:v>1645.6561339999998</c:v>
                </c:pt>
                <c:pt idx="19">
                  <c:v>1653.0200929999999</c:v>
                </c:pt>
                <c:pt idx="20">
                  <c:v>1657.8086819999999</c:v>
                </c:pt>
                <c:pt idx="21">
                  <c:v>1662.5344949999999</c:v>
                </c:pt>
                <c:pt idx="22">
                  <c:v>1659.2097390000001</c:v>
                </c:pt>
                <c:pt idx="23">
                  <c:v>1663.636706</c:v>
                </c:pt>
                <c:pt idx="24">
                  <c:v>1667.888404</c:v>
                </c:pt>
                <c:pt idx="25">
                  <c:v>1665.4171120000001</c:v>
                </c:pt>
                <c:pt idx="26">
                  <c:v>1667.286327</c:v>
                </c:pt>
                <c:pt idx="27">
                  <c:v>1661.5556839999999</c:v>
                </c:pt>
                <c:pt idx="28">
                  <c:v>1671.8132999999998</c:v>
                </c:pt>
                <c:pt idx="29">
                  <c:v>1667.0053459999999</c:v>
                </c:pt>
                <c:pt idx="30">
                  <c:v>1668.7910240000001</c:v>
                </c:pt>
                <c:pt idx="31">
                  <c:v>1667.6932980000001</c:v>
                </c:pt>
                <c:pt idx="32">
                  <c:v>1677.211554</c:v>
                </c:pt>
                <c:pt idx="33">
                  <c:v>1684.1462730000001</c:v>
                </c:pt>
                <c:pt idx="34">
                  <c:v>1682.146786</c:v>
                </c:pt>
                <c:pt idx="35">
                  <c:v>1687.4303299999999</c:v>
                </c:pt>
                <c:pt idx="36">
                  <c:v>1691.8989279999998</c:v>
                </c:pt>
                <c:pt idx="37">
                  <c:v>1702.866532</c:v>
                </c:pt>
                <c:pt idx="38">
                  <c:v>1708.9281089999999</c:v>
                </c:pt>
                <c:pt idx="39">
                  <c:v>1721.3817680000002</c:v>
                </c:pt>
                <c:pt idx="40">
                  <c:v>1709.8407960000002</c:v>
                </c:pt>
                <c:pt idx="41">
                  <c:v>1726.445882</c:v>
                </c:pt>
                <c:pt idx="42">
                  <c:v>1733.0959660000001</c:v>
                </c:pt>
                <c:pt idx="43">
                  <c:v>1734.8692850000002</c:v>
                </c:pt>
                <c:pt idx="44">
                  <c:v>1740.5549540000002</c:v>
                </c:pt>
                <c:pt idx="45">
                  <c:v>1738.103916</c:v>
                </c:pt>
                <c:pt idx="46">
                  <c:v>1744.5831819999999</c:v>
                </c:pt>
                <c:pt idx="47">
                  <c:v>1751.7157300000001</c:v>
                </c:pt>
                <c:pt idx="48">
                  <c:v>1755.2285069999998</c:v>
                </c:pt>
                <c:pt idx="49">
                  <c:v>1766.440951</c:v>
                </c:pt>
                <c:pt idx="50">
                  <c:v>1771.205565</c:v>
                </c:pt>
                <c:pt idx="51">
                  <c:v>1770.8358840000001</c:v>
                </c:pt>
                <c:pt idx="52">
                  <c:v>1790.8498480000001</c:v>
                </c:pt>
                <c:pt idx="53">
                  <c:v>1778.4950749999998</c:v>
                </c:pt>
                <c:pt idx="54">
                  <c:v>1792.0768490000003</c:v>
                </c:pt>
                <c:pt idx="55">
                  <c:v>1797.5987809999999</c:v>
                </c:pt>
                <c:pt idx="56">
                  <c:v>1794.9003379999999</c:v>
                </c:pt>
                <c:pt idx="57">
                  <c:v>1798.8082729999999</c:v>
                </c:pt>
                <c:pt idx="58">
                  <c:v>1802.2274619999998</c:v>
                </c:pt>
                <c:pt idx="59">
                  <c:v>1791.9368930000001</c:v>
                </c:pt>
              </c:numCache>
            </c:numRef>
          </c:val>
          <c:smooth val="0"/>
        </c:ser>
        <c:dLbls>
          <c:showLegendKey val="0"/>
          <c:showVal val="0"/>
          <c:showCatName val="0"/>
          <c:showSerName val="0"/>
          <c:showPercent val="0"/>
          <c:showBubbleSize val="0"/>
        </c:dLbls>
        <c:marker val="1"/>
        <c:smooth val="0"/>
        <c:axId val="299501824"/>
        <c:axId val="303620096"/>
      </c:lineChart>
      <c:catAx>
        <c:axId val="299501824"/>
        <c:scaling>
          <c:orientation val="minMax"/>
        </c:scaling>
        <c:delete val="0"/>
        <c:axPos val="b"/>
        <c:majorTickMark val="out"/>
        <c:minorTickMark val="none"/>
        <c:tickLblPos val="low"/>
        <c:txPr>
          <a:bodyPr rot="-5400000" vert="horz" anchor="ctr" anchorCtr="1"/>
          <a:lstStyle/>
          <a:p>
            <a:pPr>
              <a:defRPr sz="900"/>
            </a:pPr>
            <a:endParaRPr lang="ca-ES"/>
          </a:p>
        </c:txPr>
        <c:crossAx val="303620096"/>
        <c:crosses val="autoZero"/>
        <c:auto val="1"/>
        <c:lblAlgn val="ctr"/>
        <c:lblOffset val="100"/>
        <c:noMultiLvlLbl val="0"/>
      </c:catAx>
      <c:valAx>
        <c:axId val="303620096"/>
        <c:scaling>
          <c:orientation val="minMax"/>
          <c:min val="1400"/>
        </c:scaling>
        <c:delete val="0"/>
        <c:axPos val="l"/>
        <c:majorGridlines/>
        <c:numFmt formatCode="#,##0" sourceLinked="0"/>
        <c:majorTickMark val="out"/>
        <c:minorTickMark val="none"/>
        <c:tickLblPos val="nextTo"/>
        <c:crossAx val="299501824"/>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(II)</a:t>
            </a:r>
          </a:p>
        </c:rich>
      </c:tx>
      <c:layout/>
      <c:overlay val="0"/>
    </c:title>
    <c:autoTitleDeleted val="0"/>
    <c:plotArea>
      <c:layout/>
      <c:lineChart>
        <c:grouping val="standard"/>
        <c:varyColors val="0"/>
        <c:ser>
          <c:idx val="0"/>
          <c:order val="0"/>
          <c:tx>
            <c:strRef>
              <c:f>Sèrie!$A$165</c:f>
              <c:strCache>
                <c:ptCount val="1"/>
                <c:pt idx="0">
                  <c:v>Siderúrgia i foneria fèrrica</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Sèrie!$DF$165:$FM$165</c:f>
              <c:numCache>
                <c:formatCode>0.0%</c:formatCode>
                <c:ptCount val="60"/>
                <c:pt idx="0">
                  <c:v>4.8037097872457579E-3</c:v>
                </c:pt>
                <c:pt idx="1">
                  <c:v>1.9275713553777329E-2</c:v>
                </c:pt>
                <c:pt idx="2">
                  <c:v>2.7037803660520776E-2</c:v>
                </c:pt>
                <c:pt idx="3">
                  <c:v>5.436735212566135E-2</c:v>
                </c:pt>
                <c:pt idx="4">
                  <c:v>1.6284865632425261E-2</c:v>
                </c:pt>
                <c:pt idx="5">
                  <c:v>8.379703238188263E-3</c:v>
                </c:pt>
                <c:pt idx="6">
                  <c:v>-3.3680308615924304E-4</c:v>
                </c:pt>
                <c:pt idx="7">
                  <c:v>-1.6597551310748582E-2</c:v>
                </c:pt>
                <c:pt idx="8">
                  <c:v>-4.5984946685228012E-3</c:v>
                </c:pt>
                <c:pt idx="9">
                  <c:v>-9.9658406276925682E-3</c:v>
                </c:pt>
                <c:pt idx="10">
                  <c:v>-1.5393611556618669E-2</c:v>
                </c:pt>
                <c:pt idx="11">
                  <c:v>-2.3001224869371617E-2</c:v>
                </c:pt>
                <c:pt idx="12">
                  <c:v>-7.8614405526682418E-3</c:v>
                </c:pt>
                <c:pt idx="13">
                  <c:v>-1.067111269881571E-2</c:v>
                </c:pt>
                <c:pt idx="14">
                  <c:v>-1.5709988134751884E-2</c:v>
                </c:pt>
                <c:pt idx="15">
                  <c:v>-2.8211489978669402E-2</c:v>
                </c:pt>
                <c:pt idx="16">
                  <c:v>-1.0575029758382537E-2</c:v>
                </c:pt>
                <c:pt idx="17">
                  <c:v>-7.7011459681641803E-4</c:v>
                </c:pt>
                <c:pt idx="18">
                  <c:v>9.2054768299476564E-3</c:v>
                </c:pt>
                <c:pt idx="19">
                  <c:v>3.0710617081262326E-2</c:v>
                </c:pt>
                <c:pt idx="20">
                  <c:v>2.4526017046361037E-2</c:v>
                </c:pt>
                <c:pt idx="21">
                  <c:v>1.9433541113582864E-2</c:v>
                </c:pt>
                <c:pt idx="22">
                  <c:v>3.8431705839492292E-2</c:v>
                </c:pt>
                <c:pt idx="23">
                  <c:v>4.4480738358147587E-2</c:v>
                </c:pt>
                <c:pt idx="24">
                  <c:v>4.2945497596451609E-2</c:v>
                </c:pt>
                <c:pt idx="25">
                  <c:v>5.2194106688114639E-2</c:v>
                </c:pt>
                <c:pt idx="26">
                  <c:v>5.2754998934566144E-2</c:v>
                </c:pt>
                <c:pt idx="27">
                  <c:v>5.7202358970140699E-2</c:v>
                </c:pt>
                <c:pt idx="28">
                  <c:v>5.8788329891845681E-2</c:v>
                </c:pt>
                <c:pt idx="29">
                  <c:v>4.9966280196041213E-2</c:v>
                </c:pt>
                <c:pt idx="30">
                  <c:v>4.7644573530134293E-2</c:v>
                </c:pt>
                <c:pt idx="31">
                  <c:v>3.3054939827292351E-2</c:v>
                </c:pt>
                <c:pt idx="32">
                  <c:v>1.5969911465646636E-2</c:v>
                </c:pt>
                <c:pt idx="33">
                  <c:v>3.5007919703293977E-2</c:v>
                </c:pt>
                <c:pt idx="34">
                  <c:v>1.6236065741504158E-2</c:v>
                </c:pt>
                <c:pt idx="35">
                  <c:v>5.7103414146308928E-3</c:v>
                </c:pt>
                <c:pt idx="36">
                  <c:v>-7.1620261608595914E-3</c:v>
                </c:pt>
                <c:pt idx="37">
                  <c:v>-1.65974703604721E-2</c:v>
                </c:pt>
                <c:pt idx="38">
                  <c:v>-1.9389034177461406E-2</c:v>
                </c:pt>
                <c:pt idx="39">
                  <c:v>-1.5527161231034814E-2</c:v>
                </c:pt>
                <c:pt idx="40">
                  <c:v>-2.6220846234432105E-2</c:v>
                </c:pt>
                <c:pt idx="41">
                  <c:v>-2.5747043604430364E-2</c:v>
                </c:pt>
                <c:pt idx="42">
                  <c:v>-3.1651060789594565E-2</c:v>
                </c:pt>
                <c:pt idx="43">
                  <c:v>-2.6793634274693168E-2</c:v>
                </c:pt>
                <c:pt idx="44">
                  <c:v>-1.6241091675489594E-2</c:v>
                </c:pt>
                <c:pt idx="45">
                  <c:v>-3.1367201659517674E-2</c:v>
                </c:pt>
                <c:pt idx="46">
                  <c:v>-2.3710657903145971E-2</c:v>
                </c:pt>
                <c:pt idx="47">
                  <c:v>-4.3278676478152311E-3</c:v>
                </c:pt>
                <c:pt idx="48">
                  <c:v>-6.8382407120659572E-4</c:v>
                </c:pt>
                <c:pt idx="49">
                  <c:v>4.3415182159338706E-3</c:v>
                </c:pt>
                <c:pt idx="50">
                  <c:v>1.2507233824844421E-2</c:v>
                </c:pt>
                <c:pt idx="51">
                  <c:v>3.327451337110654E-3</c:v>
                </c:pt>
                <c:pt idx="52">
                  <c:v>1.7879466704923574E-2</c:v>
                </c:pt>
                <c:pt idx="53">
                  <c:v>2.208005440559857E-2</c:v>
                </c:pt>
                <c:pt idx="54">
                  <c:v>2.7235471621943397E-2</c:v>
                </c:pt>
                <c:pt idx="55">
                  <c:v>2.6430502142584578E-2</c:v>
                </c:pt>
                <c:pt idx="56">
                  <c:v>2.7313425738940911E-2</c:v>
                </c:pt>
                <c:pt idx="57">
                  <c:v>3.8258100746553891E-2</c:v>
                </c:pt>
                <c:pt idx="58">
                  <c:v>4.1297991675835366E-2</c:v>
                </c:pt>
                <c:pt idx="59">
                  <c:v>1.7021782940950247E-2</c:v>
                </c:pt>
              </c:numCache>
            </c:numRef>
          </c:val>
          <c:smooth val="0"/>
        </c:ser>
        <c:ser>
          <c:idx val="2"/>
          <c:order val="1"/>
          <c:tx>
            <c:strRef>
              <c:f>Sèrie!$A$167</c:f>
              <c:strCache>
                <c:ptCount val="1"/>
                <c:pt idx="0">
                  <c:v>Alimentació, begudes i tabac</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Sèrie!$DF$167:$FM$167</c:f>
              <c:numCache>
                <c:formatCode>0.0%</c:formatCode>
                <c:ptCount val="60"/>
                <c:pt idx="0">
                  <c:v>-2.1064501222225473E-3</c:v>
                </c:pt>
                <c:pt idx="1">
                  <c:v>-1.5090130441607341E-2</c:v>
                </c:pt>
                <c:pt idx="2">
                  <c:v>-7.2037987791102598E-3</c:v>
                </c:pt>
                <c:pt idx="3">
                  <c:v>-2.0098070769694054E-3</c:v>
                </c:pt>
                <c:pt idx="4">
                  <c:v>-6.3461905059994939E-3</c:v>
                </c:pt>
                <c:pt idx="5">
                  <c:v>1.7531948859372815E-3</c:v>
                </c:pt>
                <c:pt idx="6">
                  <c:v>9.1410487940071228E-3</c:v>
                </c:pt>
                <c:pt idx="7">
                  <c:v>5.6240310288049322E-3</c:v>
                </c:pt>
                <c:pt idx="8">
                  <c:v>3.1204292809015044E-3</c:v>
                </c:pt>
                <c:pt idx="9">
                  <c:v>1.1287568031245199E-2</c:v>
                </c:pt>
                <c:pt idx="10">
                  <c:v>1.5604930299561781E-2</c:v>
                </c:pt>
                <c:pt idx="11">
                  <c:v>1.3965229785850575E-2</c:v>
                </c:pt>
                <c:pt idx="12">
                  <c:v>1.7880178157276827E-2</c:v>
                </c:pt>
                <c:pt idx="13">
                  <c:v>2.5392385547508889E-2</c:v>
                </c:pt>
                <c:pt idx="14">
                  <c:v>1.659583988135771E-2</c:v>
                </c:pt>
                <c:pt idx="15">
                  <c:v>2.2016308000832874E-2</c:v>
                </c:pt>
                <c:pt idx="16">
                  <c:v>1.8354024511991973E-2</c:v>
                </c:pt>
                <c:pt idx="17">
                  <c:v>1.5205903313672664E-2</c:v>
                </c:pt>
                <c:pt idx="18">
                  <c:v>1.4665382922059766E-2</c:v>
                </c:pt>
                <c:pt idx="19">
                  <c:v>2.0021695350174396E-2</c:v>
                </c:pt>
                <c:pt idx="20">
                  <c:v>2.5710605006486809E-2</c:v>
                </c:pt>
                <c:pt idx="21">
                  <c:v>1.8655233029714946E-2</c:v>
                </c:pt>
                <c:pt idx="22">
                  <c:v>9.7721515251349977E-3</c:v>
                </c:pt>
                <c:pt idx="23">
                  <c:v>1.0060823273089881E-2</c:v>
                </c:pt>
                <c:pt idx="24">
                  <c:v>5.3174774823976367E-3</c:v>
                </c:pt>
                <c:pt idx="25">
                  <c:v>3.7790726830611021E-3</c:v>
                </c:pt>
                <c:pt idx="26">
                  <c:v>1.1978537921569776E-2</c:v>
                </c:pt>
                <c:pt idx="27">
                  <c:v>6.6082821278452553E-3</c:v>
                </c:pt>
                <c:pt idx="28">
                  <c:v>1.3778760578207816E-2</c:v>
                </c:pt>
                <c:pt idx="29">
                  <c:v>1.3018956859173203E-2</c:v>
                </c:pt>
                <c:pt idx="30">
                  <c:v>1.2148234386005541E-2</c:v>
                </c:pt>
                <c:pt idx="31">
                  <c:v>2.1405751037515408E-3</c:v>
                </c:pt>
                <c:pt idx="32">
                  <c:v>4.9177775945197233E-4</c:v>
                </c:pt>
                <c:pt idx="33">
                  <c:v>8.133272392638391E-3</c:v>
                </c:pt>
                <c:pt idx="34">
                  <c:v>1.525780395489007E-2</c:v>
                </c:pt>
                <c:pt idx="35">
                  <c:v>1.8853030193693776E-2</c:v>
                </c:pt>
                <c:pt idx="36">
                  <c:v>1.6660270005669497E-2</c:v>
                </c:pt>
                <c:pt idx="37">
                  <c:v>2.2893752935086775E-2</c:v>
                </c:pt>
                <c:pt idx="38">
                  <c:v>1.7621968315955083E-2</c:v>
                </c:pt>
                <c:pt idx="39">
                  <c:v>2.4724120526813387E-2</c:v>
                </c:pt>
                <c:pt idx="40">
                  <c:v>1.3055939869379474E-2</c:v>
                </c:pt>
                <c:pt idx="41">
                  <c:v>2.2668576824712128E-2</c:v>
                </c:pt>
                <c:pt idx="42">
                  <c:v>2.3023314473458178E-2</c:v>
                </c:pt>
                <c:pt idx="43">
                  <c:v>3.3609431028884806E-2</c:v>
                </c:pt>
                <c:pt idx="44">
                  <c:v>3.2936798159110658E-2</c:v>
                </c:pt>
                <c:pt idx="45">
                  <c:v>2.2202655386506898E-2</c:v>
                </c:pt>
                <c:pt idx="46">
                  <c:v>2.2517281580847648E-2</c:v>
                </c:pt>
                <c:pt idx="47">
                  <c:v>2.3455302461000915E-2</c:v>
                </c:pt>
                <c:pt idx="48">
                  <c:v>2.6006079109853308E-2</c:v>
                </c:pt>
                <c:pt idx="49">
                  <c:v>2.6561925936792852E-2</c:v>
                </c:pt>
                <c:pt idx="50">
                  <c:v>2.7329950685488935E-2</c:v>
                </c:pt>
                <c:pt idx="51">
                  <c:v>2.1052208214125567E-2</c:v>
                </c:pt>
                <c:pt idx="52">
                  <c:v>3.6112227451561951E-2</c:v>
                </c:pt>
                <c:pt idx="53">
                  <c:v>1.3452334320526171E-2</c:v>
                </c:pt>
                <c:pt idx="54">
                  <c:v>1.1843248862765332E-2</c:v>
                </c:pt>
                <c:pt idx="55">
                  <c:v>4.3543852575906872E-3</c:v>
                </c:pt>
                <c:pt idx="56">
                  <c:v>5.2480074196725734E-3</c:v>
                </c:pt>
                <c:pt idx="57">
                  <c:v>2.6227197525427348E-2</c:v>
                </c:pt>
                <c:pt idx="58">
                  <c:v>3.2869932114974132E-2</c:v>
                </c:pt>
                <c:pt idx="59">
                  <c:v>2.4577731114038048E-2</c:v>
                </c:pt>
              </c:numCache>
            </c:numRef>
          </c:val>
          <c:smooth val="0"/>
        </c:ser>
        <c:ser>
          <c:idx val="3"/>
          <c:order val="2"/>
          <c:tx>
            <c:strRef>
              <c:f>Sèrie!$A$168</c:f>
              <c:strCache>
                <c:ptCount val="1"/>
                <c:pt idx="0">
                  <c:v>Altres indústries</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Sèrie!$DF$168:$FM$168</c:f>
              <c:numCache>
                <c:formatCode>0.0%</c:formatCode>
                <c:ptCount val="60"/>
                <c:pt idx="0">
                  <c:v>-3.6982080085031233E-2</c:v>
                </c:pt>
                <c:pt idx="1">
                  <c:v>-3.8103836890331477E-2</c:v>
                </c:pt>
                <c:pt idx="2">
                  <c:v>-2.3665055165632554E-2</c:v>
                </c:pt>
                <c:pt idx="3">
                  <c:v>-4.9275630305548601E-3</c:v>
                </c:pt>
                <c:pt idx="4">
                  <c:v>-1.892087608448334E-2</c:v>
                </c:pt>
                <c:pt idx="5">
                  <c:v>-1.0213049623222892E-2</c:v>
                </c:pt>
                <c:pt idx="6">
                  <c:v>2.2016263007087478E-3</c:v>
                </c:pt>
                <c:pt idx="7">
                  <c:v>9.857690392392815E-3</c:v>
                </c:pt>
                <c:pt idx="8">
                  <c:v>1.5645337455170161E-2</c:v>
                </c:pt>
                <c:pt idx="9">
                  <c:v>1.2163024253551313E-2</c:v>
                </c:pt>
                <c:pt idx="10">
                  <c:v>1.5316455787518279E-2</c:v>
                </c:pt>
                <c:pt idx="11">
                  <c:v>1.4130889646546629E-2</c:v>
                </c:pt>
                <c:pt idx="12">
                  <c:v>1.0906486441374597E-2</c:v>
                </c:pt>
                <c:pt idx="13">
                  <c:v>1.3317253447079125E-2</c:v>
                </c:pt>
                <c:pt idx="14">
                  <c:v>8.6057299775814666E-3</c:v>
                </c:pt>
                <c:pt idx="15">
                  <c:v>6.6850623216745397E-3</c:v>
                </c:pt>
                <c:pt idx="16">
                  <c:v>1.6039734407314876E-2</c:v>
                </c:pt>
                <c:pt idx="17">
                  <c:v>1.7070649165228602E-2</c:v>
                </c:pt>
                <c:pt idx="18">
                  <c:v>2.1224017187542188E-2</c:v>
                </c:pt>
                <c:pt idx="19">
                  <c:v>2.2561684504365243E-2</c:v>
                </c:pt>
                <c:pt idx="20">
                  <c:v>2.5237939546974175E-2</c:v>
                </c:pt>
                <c:pt idx="21">
                  <c:v>2.8738428562510965E-2</c:v>
                </c:pt>
                <c:pt idx="22">
                  <c:v>2.5122165955752118E-2</c:v>
                </c:pt>
                <c:pt idx="23">
                  <c:v>2.7092886420990947E-2</c:v>
                </c:pt>
                <c:pt idx="24">
                  <c:v>2.8905632007581117E-2</c:v>
                </c:pt>
                <c:pt idx="25">
                  <c:v>2.7827407316464603E-2</c:v>
                </c:pt>
                <c:pt idx="26">
                  <c:v>2.8960726245930379E-2</c:v>
                </c:pt>
                <c:pt idx="27">
                  <c:v>2.0790168188702829E-2</c:v>
                </c:pt>
                <c:pt idx="28">
                  <c:v>2.4935296615545832E-2</c:v>
                </c:pt>
                <c:pt idx="29">
                  <c:v>1.9274822517949541E-2</c:v>
                </c:pt>
                <c:pt idx="30">
                  <c:v>1.405815560251189E-2</c:v>
                </c:pt>
                <c:pt idx="31">
                  <c:v>8.876604139378852E-3</c:v>
                </c:pt>
                <c:pt idx="32">
                  <c:v>1.170392712420365E-2</c:v>
                </c:pt>
                <c:pt idx="33">
                  <c:v>1.299929599355476E-2</c:v>
                </c:pt>
                <c:pt idx="34">
                  <c:v>1.3824079295619462E-2</c:v>
                </c:pt>
                <c:pt idx="35">
                  <c:v>1.4302175417377327E-2</c:v>
                </c:pt>
                <c:pt idx="36">
                  <c:v>1.4395761696296194E-2</c:v>
                </c:pt>
                <c:pt idx="37">
                  <c:v>2.2486510874760279E-2</c:v>
                </c:pt>
                <c:pt idx="38">
                  <c:v>2.4975783298677445E-2</c:v>
                </c:pt>
                <c:pt idx="39">
                  <c:v>3.6006066228232658E-2</c:v>
                </c:pt>
                <c:pt idx="40">
                  <c:v>2.2746257611421239E-2</c:v>
                </c:pt>
                <c:pt idx="41">
                  <c:v>3.5657075811201366E-2</c:v>
                </c:pt>
                <c:pt idx="42">
                  <c:v>3.8533849400666398E-2</c:v>
                </c:pt>
                <c:pt idx="43">
                  <c:v>4.0280780093415069E-2</c:v>
                </c:pt>
                <c:pt idx="44">
                  <c:v>3.7767090173527418E-2</c:v>
                </c:pt>
                <c:pt idx="45">
                  <c:v>3.2038572815818567E-2</c:v>
                </c:pt>
                <c:pt idx="46">
                  <c:v>3.7117091397516067E-2</c:v>
                </c:pt>
                <c:pt idx="47">
                  <c:v>3.8096624706277726E-2</c:v>
                </c:pt>
                <c:pt idx="48">
                  <c:v>3.7431065149300613E-2</c:v>
                </c:pt>
                <c:pt idx="49">
                  <c:v>3.733376503990149E-2</c:v>
                </c:pt>
                <c:pt idx="50">
                  <c:v>3.6442408356453626E-2</c:v>
                </c:pt>
                <c:pt idx="51">
                  <c:v>2.8729313229254538E-2</c:v>
                </c:pt>
                <c:pt idx="52">
                  <c:v>4.7378125606496457E-2</c:v>
                </c:pt>
                <c:pt idx="53">
                  <c:v>3.0148175244105291E-2</c:v>
                </c:pt>
                <c:pt idx="54">
                  <c:v>3.4032092946433057E-2</c:v>
                </c:pt>
                <c:pt idx="55">
                  <c:v>3.61580532564445E-2</c:v>
                </c:pt>
                <c:pt idx="56">
                  <c:v>3.1223021068715884E-2</c:v>
                </c:pt>
                <c:pt idx="57">
                  <c:v>3.4925620062868479E-2</c:v>
                </c:pt>
                <c:pt idx="58">
                  <c:v>3.3041863864534227E-2</c:v>
                </c:pt>
                <c:pt idx="59">
                  <c:v>2.2961010346125077E-2</c:v>
                </c:pt>
              </c:numCache>
            </c:numRef>
          </c:val>
          <c:smooth val="0"/>
        </c:ser>
        <c:dLbls>
          <c:showLegendKey val="0"/>
          <c:showVal val="0"/>
          <c:showCatName val="0"/>
          <c:showSerName val="0"/>
          <c:showPercent val="0"/>
          <c:showBubbleSize val="0"/>
        </c:dLbls>
        <c:marker val="1"/>
        <c:smooth val="0"/>
        <c:axId val="303723648"/>
        <c:axId val="303725184"/>
      </c:lineChart>
      <c:catAx>
        <c:axId val="303723648"/>
        <c:scaling>
          <c:orientation val="minMax"/>
        </c:scaling>
        <c:delete val="0"/>
        <c:axPos val="b"/>
        <c:majorTickMark val="out"/>
        <c:minorTickMark val="none"/>
        <c:tickLblPos val="low"/>
        <c:txPr>
          <a:bodyPr rot="-5400000" vert="horz" anchor="ctr" anchorCtr="1"/>
          <a:lstStyle/>
          <a:p>
            <a:pPr>
              <a:defRPr sz="900"/>
            </a:pPr>
            <a:endParaRPr lang="ca-ES"/>
          </a:p>
        </c:txPr>
        <c:crossAx val="303725184"/>
        <c:crosses val="autoZero"/>
        <c:auto val="1"/>
        <c:lblAlgn val="ctr"/>
        <c:lblOffset val="100"/>
        <c:noMultiLvlLbl val="0"/>
      </c:catAx>
      <c:valAx>
        <c:axId val="303725184"/>
        <c:scaling>
          <c:orientation val="minMax"/>
        </c:scaling>
        <c:delete val="0"/>
        <c:axPos val="l"/>
        <c:majorGridlines/>
        <c:numFmt formatCode="0%" sourceLinked="0"/>
        <c:majorTickMark val="out"/>
        <c:minorTickMark val="none"/>
        <c:tickLblPos val="nextTo"/>
        <c:crossAx val="30372364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demanda global de gas natural sense consum de l'antic RO acumulada dels darrers dotze mesos (GWh PCS)</a:t>
            </a:r>
          </a:p>
        </c:rich>
      </c:tx>
      <c:layout/>
      <c:overlay val="1"/>
    </c:title>
    <c:autoTitleDeleted val="0"/>
    <c:plotArea>
      <c:layout>
        <c:manualLayout>
          <c:layoutTarget val="inner"/>
          <c:xMode val="edge"/>
          <c:yMode val="edge"/>
          <c:x val="9.6275740990640846E-2"/>
          <c:y val="0.13820746982898324"/>
          <c:w val="0.87584086787006465"/>
          <c:h val="0.66914059471382858"/>
        </c:manualLayout>
      </c:layout>
      <c:lineChart>
        <c:grouping val="standard"/>
        <c:varyColors val="0"/>
        <c:ser>
          <c:idx val="0"/>
          <c:order val="0"/>
          <c:spPr>
            <a:ln>
              <a:solidFill>
                <a:srgbClr val="C00000"/>
              </a:solidFill>
            </a:ln>
          </c:spPr>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Sèrie!$Z$116:$FM$116</c:f>
              <c:numCache>
                <c:formatCode>_-* #,##0.0\ _€_-;\-* #,##0.0\ _€_-;_-* "-"??\ _€_-;_-@_-</c:formatCode>
                <c:ptCount val="144"/>
                <c:pt idx="0">
                  <c:v>54093.597611999998</c:v>
                </c:pt>
                <c:pt idx="1">
                  <c:v>53600.278431999999</c:v>
                </c:pt>
                <c:pt idx="2">
                  <c:v>53521.564371</c:v>
                </c:pt>
                <c:pt idx="3">
                  <c:v>53898.310668999999</c:v>
                </c:pt>
                <c:pt idx="4">
                  <c:v>53854.853730999996</c:v>
                </c:pt>
                <c:pt idx="5">
                  <c:v>53932.679928000005</c:v>
                </c:pt>
                <c:pt idx="6">
                  <c:v>54012.487836</c:v>
                </c:pt>
                <c:pt idx="7">
                  <c:v>54250.673149000002</c:v>
                </c:pt>
                <c:pt idx="8">
                  <c:v>54322.360073000003</c:v>
                </c:pt>
                <c:pt idx="9">
                  <c:v>54755.313787000006</c:v>
                </c:pt>
                <c:pt idx="10">
                  <c:v>55792.277815000009</c:v>
                </c:pt>
                <c:pt idx="11">
                  <c:v>55810.154763550563</c:v>
                </c:pt>
                <c:pt idx="12">
                  <c:v>55638.070926660454</c:v>
                </c:pt>
                <c:pt idx="13">
                  <c:v>56063.865617660449</c:v>
                </c:pt>
                <c:pt idx="14">
                  <c:v>55988.090244964806</c:v>
                </c:pt>
                <c:pt idx="15">
                  <c:v>56030.690785596387</c:v>
                </c:pt>
                <c:pt idx="16">
                  <c:v>55853.81691904083</c:v>
                </c:pt>
                <c:pt idx="17">
                  <c:v>55689.063412040829</c:v>
                </c:pt>
                <c:pt idx="18">
                  <c:v>55707.670166274875</c:v>
                </c:pt>
                <c:pt idx="19">
                  <c:v>55578.028343274869</c:v>
                </c:pt>
                <c:pt idx="20">
                  <c:v>55563.529392274868</c:v>
                </c:pt>
                <c:pt idx="21">
                  <c:v>55396.393538495715</c:v>
                </c:pt>
                <c:pt idx="22">
                  <c:v>55063.481966067149</c:v>
                </c:pt>
                <c:pt idx="23">
                  <c:v>55132.119869516588</c:v>
                </c:pt>
                <c:pt idx="24">
                  <c:v>55123.815030406709</c:v>
                </c:pt>
                <c:pt idx="25">
                  <c:v>54744.106781406699</c:v>
                </c:pt>
                <c:pt idx="26">
                  <c:v>54251.971580102349</c:v>
                </c:pt>
                <c:pt idx="27">
                  <c:v>54002.597023470778</c:v>
                </c:pt>
                <c:pt idx="28">
                  <c:v>53785.54650602633</c:v>
                </c:pt>
                <c:pt idx="29">
                  <c:v>53512.792529026337</c:v>
                </c:pt>
                <c:pt idx="30">
                  <c:v>53316.176432792294</c:v>
                </c:pt>
                <c:pt idx="31">
                  <c:v>53209.663455792281</c:v>
                </c:pt>
                <c:pt idx="32">
                  <c:v>53077.458815792292</c:v>
                </c:pt>
                <c:pt idx="33">
                  <c:v>52886.315548571431</c:v>
                </c:pt>
                <c:pt idx="34">
                  <c:v>52252.437545999994</c:v>
                </c:pt>
                <c:pt idx="35">
                  <c:v>52082.099999999991</c:v>
                </c:pt>
                <c:pt idx="36">
                  <c:v>52332.999999999993</c:v>
                </c:pt>
                <c:pt idx="37">
                  <c:v>52813.3</c:v>
                </c:pt>
                <c:pt idx="38">
                  <c:v>53802.400000000001</c:v>
                </c:pt>
                <c:pt idx="39">
                  <c:v>53731.399999999994</c:v>
                </c:pt>
                <c:pt idx="40">
                  <c:v>53865.399999999994</c:v>
                </c:pt>
                <c:pt idx="41">
                  <c:v>54015.499999999993</c:v>
                </c:pt>
                <c:pt idx="42">
                  <c:v>53931.599999999991</c:v>
                </c:pt>
                <c:pt idx="43">
                  <c:v>53997.4</c:v>
                </c:pt>
                <c:pt idx="44">
                  <c:v>53959.099999999991</c:v>
                </c:pt>
                <c:pt idx="45">
                  <c:v>54071.299999999996</c:v>
                </c:pt>
                <c:pt idx="46">
                  <c:v>54755.399999999994</c:v>
                </c:pt>
                <c:pt idx="47">
                  <c:v>55175.099999999991</c:v>
                </c:pt>
                <c:pt idx="48">
                  <c:v>55010.3</c:v>
                </c:pt>
                <c:pt idx="49">
                  <c:v>54381.30000000001</c:v>
                </c:pt>
                <c:pt idx="50">
                  <c:v>53832.200000000004</c:v>
                </c:pt>
                <c:pt idx="51">
                  <c:v>53516.900000000009</c:v>
                </c:pt>
                <c:pt idx="52">
                  <c:v>53637.500000000015</c:v>
                </c:pt>
                <c:pt idx="53">
                  <c:v>53700.1</c:v>
                </c:pt>
                <c:pt idx="54">
                  <c:v>53733.700000000004</c:v>
                </c:pt>
                <c:pt idx="55">
                  <c:v>53793.1</c:v>
                </c:pt>
                <c:pt idx="56">
                  <c:v>53778.200000000012</c:v>
                </c:pt>
                <c:pt idx="57">
                  <c:v>53375.10000000002</c:v>
                </c:pt>
                <c:pt idx="58">
                  <c:v>52462.900000000016</c:v>
                </c:pt>
                <c:pt idx="59">
                  <c:v>51731.6</c:v>
                </c:pt>
                <c:pt idx="60">
                  <c:v>51645.299999999996</c:v>
                </c:pt>
                <c:pt idx="61">
                  <c:v>53017.499999999993</c:v>
                </c:pt>
                <c:pt idx="62">
                  <c:v>52722.999999999993</c:v>
                </c:pt>
                <c:pt idx="63">
                  <c:v>52969.799999999996</c:v>
                </c:pt>
                <c:pt idx="64">
                  <c:v>52880.1</c:v>
                </c:pt>
                <c:pt idx="65">
                  <c:v>52610.5</c:v>
                </c:pt>
                <c:pt idx="66">
                  <c:v>52727</c:v>
                </c:pt>
                <c:pt idx="67">
                  <c:v>52806.500000000007</c:v>
                </c:pt>
                <c:pt idx="68">
                  <c:v>52966.400000000001</c:v>
                </c:pt>
                <c:pt idx="69">
                  <c:v>53453.299999999996</c:v>
                </c:pt>
                <c:pt idx="70">
                  <c:v>53916.400000000009</c:v>
                </c:pt>
                <c:pt idx="71">
                  <c:v>54168.1</c:v>
                </c:pt>
                <c:pt idx="72">
                  <c:v>54318.5</c:v>
                </c:pt>
                <c:pt idx="73">
                  <c:v>53617.900000000009</c:v>
                </c:pt>
                <c:pt idx="74">
                  <c:v>53961.9</c:v>
                </c:pt>
                <c:pt idx="75">
                  <c:v>54329.100000000006</c:v>
                </c:pt>
                <c:pt idx="76">
                  <c:v>54746.000000000007</c:v>
                </c:pt>
                <c:pt idx="77">
                  <c:v>55111.400000000009</c:v>
                </c:pt>
                <c:pt idx="78">
                  <c:v>55182.500000000007</c:v>
                </c:pt>
                <c:pt idx="79">
                  <c:v>55149.100000000006</c:v>
                </c:pt>
                <c:pt idx="80">
                  <c:v>55085.80000000001</c:v>
                </c:pt>
                <c:pt idx="81">
                  <c:v>54580.80000000001</c:v>
                </c:pt>
                <c:pt idx="82">
                  <c:v>54447.200000000004</c:v>
                </c:pt>
                <c:pt idx="83">
                  <c:v>54632.200000000004</c:v>
                </c:pt>
                <c:pt idx="84">
                  <c:v>54214.3</c:v>
                </c:pt>
                <c:pt idx="85">
                  <c:v>53541.100000000006</c:v>
                </c:pt>
                <c:pt idx="86">
                  <c:v>52905.700000000004</c:v>
                </c:pt>
                <c:pt idx="87">
                  <c:v>51932.200000000004</c:v>
                </c:pt>
                <c:pt idx="88">
                  <c:v>51359.3</c:v>
                </c:pt>
                <c:pt idx="89">
                  <c:v>51158.200000000012</c:v>
                </c:pt>
                <c:pt idx="90">
                  <c:v>50933.5</c:v>
                </c:pt>
                <c:pt idx="91">
                  <c:v>50703.899999999994</c:v>
                </c:pt>
                <c:pt idx="92">
                  <c:v>50432.499999999993</c:v>
                </c:pt>
                <c:pt idx="93">
                  <c:v>50359.7</c:v>
                </c:pt>
                <c:pt idx="94">
                  <c:v>49872.5</c:v>
                </c:pt>
                <c:pt idx="95">
                  <c:v>49421.3</c:v>
                </c:pt>
                <c:pt idx="96">
                  <c:v>49506.200000000004</c:v>
                </c:pt>
                <c:pt idx="97">
                  <c:v>49896</c:v>
                </c:pt>
                <c:pt idx="98">
                  <c:v>50122.6</c:v>
                </c:pt>
                <c:pt idx="99">
                  <c:v>50324.6</c:v>
                </c:pt>
                <c:pt idx="100">
                  <c:v>50085.599999999999</c:v>
                </c:pt>
                <c:pt idx="101">
                  <c:v>49880.1</c:v>
                </c:pt>
                <c:pt idx="102">
                  <c:v>49692.4</c:v>
                </c:pt>
                <c:pt idx="103">
                  <c:v>49658.8</c:v>
                </c:pt>
                <c:pt idx="104">
                  <c:v>49690.799999999996</c:v>
                </c:pt>
                <c:pt idx="105">
                  <c:v>49951.5</c:v>
                </c:pt>
                <c:pt idx="106">
                  <c:v>50097.5</c:v>
                </c:pt>
                <c:pt idx="107">
                  <c:v>49650.9</c:v>
                </c:pt>
                <c:pt idx="108">
                  <c:v>48874.099999999991</c:v>
                </c:pt>
                <c:pt idx="109">
                  <c:v>48223.399999999994</c:v>
                </c:pt>
                <c:pt idx="110">
                  <c:v>48260.899999999994</c:v>
                </c:pt>
                <c:pt idx="111">
                  <c:v>48504.399999999994</c:v>
                </c:pt>
                <c:pt idx="112">
                  <c:v>48434.2</c:v>
                </c:pt>
                <c:pt idx="113">
                  <c:v>48170.2</c:v>
                </c:pt>
                <c:pt idx="114">
                  <c:v>48191.6</c:v>
                </c:pt>
                <c:pt idx="115">
                  <c:v>48261.4</c:v>
                </c:pt>
                <c:pt idx="116">
                  <c:v>48220.30000000001</c:v>
                </c:pt>
                <c:pt idx="117">
                  <c:v>48073.8</c:v>
                </c:pt>
                <c:pt idx="118">
                  <c:v>48350.799999999996</c:v>
                </c:pt>
                <c:pt idx="119">
                  <c:v>48700.399999999994</c:v>
                </c:pt>
                <c:pt idx="120">
                  <c:v>49925.69999999999</c:v>
                </c:pt>
                <c:pt idx="121">
                  <c:v>49894.2</c:v>
                </c:pt>
                <c:pt idx="122">
                  <c:v>49737.599999999991</c:v>
                </c:pt>
                <c:pt idx="123">
                  <c:v>49715.299999999996</c:v>
                </c:pt>
                <c:pt idx="124">
                  <c:v>50050.099999999991</c:v>
                </c:pt>
                <c:pt idx="125">
                  <c:v>50379.999999999993</c:v>
                </c:pt>
                <c:pt idx="126">
                  <c:v>50398.599999999991</c:v>
                </c:pt>
                <c:pt idx="127">
                  <c:v>50428.899999999994</c:v>
                </c:pt>
                <c:pt idx="128">
                  <c:v>50452.299999999996</c:v>
                </c:pt>
                <c:pt idx="129">
                  <c:v>50414.899999999987</c:v>
                </c:pt>
                <c:pt idx="130">
                  <c:v>50902.2</c:v>
                </c:pt>
                <c:pt idx="131">
                  <c:v>51669.7</c:v>
                </c:pt>
                <c:pt idx="132">
                  <c:v>51025.600000000006</c:v>
                </c:pt>
                <c:pt idx="133">
                  <c:v>52042.6</c:v>
                </c:pt>
                <c:pt idx="134">
                  <c:v>52464.600000000006</c:v>
                </c:pt>
                <c:pt idx="135">
                  <c:v>52648.7</c:v>
                </c:pt>
                <c:pt idx="136">
                  <c:v>52712.799999999996</c:v>
                </c:pt>
                <c:pt idx="137">
                  <c:v>52420.69999999999</c:v>
                </c:pt>
                <c:pt idx="138">
                  <c:v>52429.899999999987</c:v>
                </c:pt>
                <c:pt idx="139">
                  <c:v>52528.299999999988</c:v>
                </c:pt>
                <c:pt idx="140">
                  <c:v>52563.799999999988</c:v>
                </c:pt>
                <c:pt idx="141">
                  <c:v>52957.299999999988</c:v>
                </c:pt>
                <c:pt idx="142">
                  <c:v>52834.599999999991</c:v>
                </c:pt>
                <c:pt idx="143">
                  <c:v>52111.6</c:v>
                </c:pt>
              </c:numCache>
            </c:numRef>
          </c:val>
          <c:smooth val="0"/>
        </c:ser>
        <c:dLbls>
          <c:showLegendKey val="0"/>
          <c:showVal val="0"/>
          <c:showCatName val="0"/>
          <c:showSerName val="0"/>
          <c:showPercent val="0"/>
          <c:showBubbleSize val="0"/>
        </c:dLbls>
        <c:marker val="1"/>
        <c:smooth val="0"/>
        <c:axId val="299512192"/>
        <c:axId val="299513728"/>
      </c:lineChart>
      <c:catAx>
        <c:axId val="299512192"/>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299513728"/>
        <c:crosses val="autoZero"/>
        <c:auto val="1"/>
        <c:lblAlgn val="ctr"/>
        <c:lblOffset val="100"/>
        <c:tickLblSkip val="3"/>
        <c:noMultiLvlLbl val="1"/>
      </c:catAx>
      <c:valAx>
        <c:axId val="299513728"/>
        <c:scaling>
          <c:orientation val="minMax"/>
          <c:min val="470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29951219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del consum de carburants d'automoció acumulat dels darrers dotze mesos  (ktep)</a:t>
            </a:r>
          </a:p>
        </c:rich>
      </c:tx>
      <c:layout>
        <c:manualLayout>
          <c:xMode val="edge"/>
          <c:yMode val="edge"/>
          <c:x val="0.11592369477911672"/>
          <c:y val="9.4562647754137547E-3"/>
        </c:manualLayout>
      </c:layout>
      <c:overlay val="1"/>
    </c:title>
    <c:autoTitleDeleted val="0"/>
    <c:plotArea>
      <c:layout>
        <c:manualLayout>
          <c:layoutTarget val="inner"/>
          <c:xMode val="edge"/>
          <c:yMode val="edge"/>
          <c:x val="0.10401370518617674"/>
          <c:y val="0.14456051577726897"/>
          <c:w val="0.88186494007523852"/>
          <c:h val="0.70788151481064854"/>
        </c:manualLayout>
      </c:layout>
      <c:lineChart>
        <c:grouping val="standard"/>
        <c:varyColors val="0"/>
        <c:ser>
          <c:idx val="0"/>
          <c:order val="0"/>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Sèrie!$Z$118:$FM$118</c:f>
              <c:numCache>
                <c:formatCode>_-* #,##0.0\ _€_-;\-* #,##0.0\ _€_-;_-* "-"??\ _€_-;_-@_-</c:formatCode>
                <c:ptCount val="144"/>
                <c:pt idx="0">
                  <c:v>5158.9983071882125</c:v>
                </c:pt>
                <c:pt idx="1">
                  <c:v>5164.5731779221815</c:v>
                </c:pt>
                <c:pt idx="2">
                  <c:v>5179.385423093654</c:v>
                </c:pt>
                <c:pt idx="3">
                  <c:v>5189.2971007516626</c:v>
                </c:pt>
                <c:pt idx="4">
                  <c:v>5193.6122413529829</c:v>
                </c:pt>
                <c:pt idx="5">
                  <c:v>5201.9321462263742</c:v>
                </c:pt>
                <c:pt idx="6">
                  <c:v>5218.4029067660367</c:v>
                </c:pt>
                <c:pt idx="7">
                  <c:v>5235.4450360786141</c:v>
                </c:pt>
                <c:pt idx="8">
                  <c:v>5221.000102302708</c:v>
                </c:pt>
                <c:pt idx="9">
                  <c:v>5242.9912441080342</c:v>
                </c:pt>
                <c:pt idx="10">
                  <c:v>5249.4961670916464</c:v>
                </c:pt>
                <c:pt idx="11">
                  <c:v>5244.2769976</c:v>
                </c:pt>
                <c:pt idx="12">
                  <c:v>5244.5466099999994</c:v>
                </c:pt>
                <c:pt idx="13">
                  <c:v>5252.73627115</c:v>
                </c:pt>
                <c:pt idx="14">
                  <c:v>5196.7412482500004</c:v>
                </c:pt>
                <c:pt idx="15">
                  <c:v>5207.3446761999994</c:v>
                </c:pt>
                <c:pt idx="16">
                  <c:v>5169.4012994000004</c:v>
                </c:pt>
                <c:pt idx="17">
                  <c:v>5109.1428576500002</c:v>
                </c:pt>
                <c:pt idx="18">
                  <c:v>5096.7242427000001</c:v>
                </c:pt>
                <c:pt idx="19">
                  <c:v>5060.4481667</c:v>
                </c:pt>
                <c:pt idx="20">
                  <c:v>5036.4093461499997</c:v>
                </c:pt>
                <c:pt idx="21">
                  <c:v>4994.5663872499999</c:v>
                </c:pt>
                <c:pt idx="22">
                  <c:v>4940.81307285</c:v>
                </c:pt>
                <c:pt idx="23">
                  <c:v>4937.5321571999993</c:v>
                </c:pt>
                <c:pt idx="24">
                  <c:v>4896.9148652999993</c:v>
                </c:pt>
                <c:pt idx="25">
                  <c:v>4858.4192679000007</c:v>
                </c:pt>
                <c:pt idx="26">
                  <c:v>4850.9869552999999</c:v>
                </c:pt>
                <c:pt idx="27">
                  <c:v>4816.9256441500002</c:v>
                </c:pt>
                <c:pt idx="28">
                  <c:v>4804.0795601500004</c:v>
                </c:pt>
                <c:pt idx="29">
                  <c:v>4825.0847172000003</c:v>
                </c:pt>
                <c:pt idx="30">
                  <c:v>4814.0779439500002</c:v>
                </c:pt>
                <c:pt idx="31">
                  <c:v>4812.7019788500002</c:v>
                </c:pt>
                <c:pt idx="32">
                  <c:v>4824.0249212500003</c:v>
                </c:pt>
                <c:pt idx="33">
                  <c:v>4820.6638975999995</c:v>
                </c:pt>
                <c:pt idx="34">
                  <c:v>4833.3051426500006</c:v>
                </c:pt>
                <c:pt idx="35">
                  <c:v>4832.4040943500004</c:v>
                </c:pt>
                <c:pt idx="36">
                  <c:v>4805.7916509000006</c:v>
                </c:pt>
                <c:pt idx="37">
                  <c:v>4798.8588565500004</c:v>
                </c:pt>
                <c:pt idx="38">
                  <c:v>4811.6588646500004</c:v>
                </c:pt>
                <c:pt idx="39">
                  <c:v>4806.9889693000005</c:v>
                </c:pt>
                <c:pt idx="40">
                  <c:v>4797.3272253000014</c:v>
                </c:pt>
                <c:pt idx="41">
                  <c:v>4791.6419287500003</c:v>
                </c:pt>
                <c:pt idx="42">
                  <c:v>4777.7580172000007</c:v>
                </c:pt>
                <c:pt idx="43">
                  <c:v>4770.3025055500002</c:v>
                </c:pt>
                <c:pt idx="44">
                  <c:v>4760.4382715000002</c:v>
                </c:pt>
                <c:pt idx="45">
                  <c:v>4740.4295821999995</c:v>
                </c:pt>
                <c:pt idx="46">
                  <c:v>4739.5078167500005</c:v>
                </c:pt>
                <c:pt idx="47">
                  <c:v>4728.0057459500003</c:v>
                </c:pt>
                <c:pt idx="48">
                  <c:v>4736.9726873999998</c:v>
                </c:pt>
                <c:pt idx="49">
                  <c:v>4736.7749455000012</c:v>
                </c:pt>
                <c:pt idx="50">
                  <c:v>4719.9067686500002</c:v>
                </c:pt>
                <c:pt idx="51">
                  <c:v>4708.2480733499997</c:v>
                </c:pt>
                <c:pt idx="52">
                  <c:v>4700.4307341000003</c:v>
                </c:pt>
                <c:pt idx="53">
                  <c:v>4680.1474366999992</c:v>
                </c:pt>
                <c:pt idx="54">
                  <c:v>4644.3821812999995</c:v>
                </c:pt>
                <c:pt idx="55">
                  <c:v>4655.3018023499999</c:v>
                </c:pt>
                <c:pt idx="56">
                  <c:v>4652.1492133000002</c:v>
                </c:pt>
                <c:pt idx="57">
                  <c:v>4628.3118187</c:v>
                </c:pt>
                <c:pt idx="58">
                  <c:v>4595.1325788999993</c:v>
                </c:pt>
                <c:pt idx="59">
                  <c:v>4575.1309829500005</c:v>
                </c:pt>
                <c:pt idx="60">
                  <c:v>4555.1453665999998</c:v>
                </c:pt>
                <c:pt idx="61">
                  <c:v>4532.6594884999995</c:v>
                </c:pt>
                <c:pt idx="62">
                  <c:v>4505.6990130000004</c:v>
                </c:pt>
                <c:pt idx="63">
                  <c:v>4461.3500653000001</c:v>
                </c:pt>
                <c:pt idx="64">
                  <c:v>4431.4277452999995</c:v>
                </c:pt>
                <c:pt idx="65">
                  <c:v>4416.3807569000001</c:v>
                </c:pt>
                <c:pt idx="66">
                  <c:v>4392.3700879500002</c:v>
                </c:pt>
                <c:pt idx="67">
                  <c:v>4367.7895996500001</c:v>
                </c:pt>
                <c:pt idx="68">
                  <c:v>4302.8768857499999</c:v>
                </c:pt>
                <c:pt idx="69">
                  <c:v>4285.059134950001</c:v>
                </c:pt>
                <c:pt idx="70">
                  <c:v>4263.8257945000005</c:v>
                </c:pt>
                <c:pt idx="71">
                  <c:v>4231.6215675000012</c:v>
                </c:pt>
                <c:pt idx="72">
                  <c:v>4200.2406918000006</c:v>
                </c:pt>
                <c:pt idx="73">
                  <c:v>4164.3846622500005</c:v>
                </c:pt>
                <c:pt idx="74">
                  <c:v>4134.6698371500015</c:v>
                </c:pt>
                <c:pt idx="75">
                  <c:v>4147.8180791000004</c:v>
                </c:pt>
                <c:pt idx="76">
                  <c:v>4115.1278360999995</c:v>
                </c:pt>
                <c:pt idx="77">
                  <c:v>4062.1036604999995</c:v>
                </c:pt>
                <c:pt idx="78">
                  <c:v>4064.0056682999998</c:v>
                </c:pt>
                <c:pt idx="79">
                  <c:v>4051.4334595</c:v>
                </c:pt>
                <c:pt idx="80">
                  <c:v>4055.7442688000001</c:v>
                </c:pt>
                <c:pt idx="81">
                  <c:v>4065.5960489500003</c:v>
                </c:pt>
                <c:pt idx="82">
                  <c:v>4061.5904479500005</c:v>
                </c:pt>
                <c:pt idx="83">
                  <c:v>4059.2492441500003</c:v>
                </c:pt>
                <c:pt idx="84">
                  <c:v>4076.1136390000006</c:v>
                </c:pt>
                <c:pt idx="85">
                  <c:v>4083.7116771000005</c:v>
                </c:pt>
                <c:pt idx="86">
                  <c:v>4088.1944178500003</c:v>
                </c:pt>
                <c:pt idx="87">
                  <c:v>4081.5904566000004</c:v>
                </c:pt>
                <c:pt idx="88">
                  <c:v>4106.6763972500003</c:v>
                </c:pt>
                <c:pt idx="89">
                  <c:v>4129.7915125999998</c:v>
                </c:pt>
                <c:pt idx="90">
                  <c:v>4135.8493553999997</c:v>
                </c:pt>
                <c:pt idx="91">
                  <c:v>4123.0309017999998</c:v>
                </c:pt>
                <c:pt idx="92">
                  <c:v>4141.7995953999998</c:v>
                </c:pt>
                <c:pt idx="93">
                  <c:v>4144.9075439999997</c:v>
                </c:pt>
                <c:pt idx="94">
                  <c:v>4142.4275861999995</c:v>
                </c:pt>
                <c:pt idx="95">
                  <c:v>4165.9269491499999</c:v>
                </c:pt>
                <c:pt idx="96">
                  <c:v>4178.8389058000002</c:v>
                </c:pt>
                <c:pt idx="97">
                  <c:v>4191.9247251999996</c:v>
                </c:pt>
                <c:pt idx="98">
                  <c:v>4212.0410803999994</c:v>
                </c:pt>
                <c:pt idx="99">
                  <c:v>4228.9818371999991</c:v>
                </c:pt>
                <c:pt idx="100">
                  <c:v>4233.2971611499997</c:v>
                </c:pt>
                <c:pt idx="101">
                  <c:v>4262.3645707999995</c:v>
                </c:pt>
                <c:pt idx="102">
                  <c:v>4286.9858655499993</c:v>
                </c:pt>
                <c:pt idx="103">
                  <c:v>4300.2086242999994</c:v>
                </c:pt>
                <c:pt idx="104">
                  <c:v>4303.5623421500004</c:v>
                </c:pt>
                <c:pt idx="105">
                  <c:v>4302.3362862999993</c:v>
                </c:pt>
                <c:pt idx="106">
                  <c:v>4321.1975216000001</c:v>
                </c:pt>
                <c:pt idx="107">
                  <c:v>4330.28212575</c:v>
                </c:pt>
                <c:pt idx="108">
                  <c:v>4341.7825997499995</c:v>
                </c:pt>
                <c:pt idx="109">
                  <c:v>4381.7808391999988</c:v>
                </c:pt>
                <c:pt idx="110">
                  <c:v>4406.6160952</c:v>
                </c:pt>
                <c:pt idx="111">
                  <c:v>4431.2587533999995</c:v>
                </c:pt>
                <c:pt idx="112">
                  <c:v>4450.6313934999998</c:v>
                </c:pt>
                <c:pt idx="113">
                  <c:v>4464.2882731</c:v>
                </c:pt>
                <c:pt idx="114">
                  <c:v>4458.4834901499999</c:v>
                </c:pt>
                <c:pt idx="115">
                  <c:v>4493.0272295500008</c:v>
                </c:pt>
                <c:pt idx="116">
                  <c:v>4520.7735787000001</c:v>
                </c:pt>
                <c:pt idx="117">
                  <c:v>4525.5507455499992</c:v>
                </c:pt>
                <c:pt idx="118">
                  <c:v>4546.3973919</c:v>
                </c:pt>
                <c:pt idx="119">
                  <c:v>4551.4854828999996</c:v>
                </c:pt>
                <c:pt idx="120">
                  <c:v>4551.4305270499999</c:v>
                </c:pt>
                <c:pt idx="121">
                  <c:v>4530.2266439000005</c:v>
                </c:pt>
                <c:pt idx="122">
                  <c:v>4539.4502471499991</c:v>
                </c:pt>
                <c:pt idx="123">
                  <c:v>4519.8701844999996</c:v>
                </c:pt>
                <c:pt idx="124">
                  <c:v>4536.9987361500007</c:v>
                </c:pt>
                <c:pt idx="125">
                  <c:v>4553.0166302500002</c:v>
                </c:pt>
                <c:pt idx="126">
                  <c:v>4553.8735398000008</c:v>
                </c:pt>
                <c:pt idx="127">
                  <c:v>4555.1784189</c:v>
                </c:pt>
                <c:pt idx="128">
                  <c:v>4547.5470247499998</c:v>
                </c:pt>
                <c:pt idx="129">
                  <c:v>4556.0459655499999</c:v>
                </c:pt>
                <c:pt idx="130">
                  <c:v>4560.41400815</c:v>
                </c:pt>
                <c:pt idx="131">
                  <c:v>4563.4103546000006</c:v>
                </c:pt>
                <c:pt idx="132">
                  <c:v>4585.1076490000005</c:v>
                </c:pt>
                <c:pt idx="133">
                  <c:v>4595.1963479000005</c:v>
                </c:pt>
                <c:pt idx="134">
                  <c:v>4605.1739328499998</c:v>
                </c:pt>
                <c:pt idx="135">
                  <c:v>4617.65139585</c:v>
                </c:pt>
                <c:pt idx="136">
                  <c:v>4629.0665746999994</c:v>
                </c:pt>
                <c:pt idx="137">
                  <c:v>4631.9736330999995</c:v>
                </c:pt>
                <c:pt idx="138">
                  <c:v>4658.4476547000004</c:v>
                </c:pt>
                <c:pt idx="139">
                  <c:v>4676.6880008500002</c:v>
                </c:pt>
                <c:pt idx="140">
                  <c:v>4680.3752933499991</c:v>
                </c:pt>
                <c:pt idx="141">
                  <c:v>4710.3934151000003</c:v>
                </c:pt>
                <c:pt idx="142">
                  <c:v>4730.1572742500002</c:v>
                </c:pt>
                <c:pt idx="143">
                  <c:v>4732.0851219500009</c:v>
                </c:pt>
              </c:numCache>
            </c:numRef>
          </c:val>
          <c:smooth val="0"/>
        </c:ser>
        <c:dLbls>
          <c:showLegendKey val="0"/>
          <c:showVal val="0"/>
          <c:showCatName val="0"/>
          <c:showSerName val="0"/>
          <c:showPercent val="0"/>
          <c:showBubbleSize val="0"/>
        </c:dLbls>
        <c:marker val="1"/>
        <c:smooth val="0"/>
        <c:axId val="303633920"/>
        <c:axId val="303635456"/>
      </c:lineChart>
      <c:catAx>
        <c:axId val="303633920"/>
        <c:scaling>
          <c:orientation val="minMax"/>
        </c:scaling>
        <c:delete val="0"/>
        <c:axPos val="b"/>
        <c:numFmt formatCode="mmm\-yy" sourceLinked="0"/>
        <c:majorTickMark val="out"/>
        <c:minorTickMark val="none"/>
        <c:tickLblPos val="nextTo"/>
        <c:txPr>
          <a:bodyPr rot="-5400000" vert="horz"/>
          <a:lstStyle/>
          <a:p>
            <a:pPr>
              <a:defRPr/>
            </a:pPr>
            <a:endParaRPr lang="ca-ES"/>
          </a:p>
        </c:txPr>
        <c:crossAx val="303635456"/>
        <c:crosses val="autoZero"/>
        <c:auto val="1"/>
        <c:lblAlgn val="ctr"/>
        <c:lblOffset val="100"/>
        <c:tickLblSkip val="3"/>
        <c:tickMarkSkip val="1"/>
        <c:noMultiLvlLbl val="1"/>
      </c:catAx>
      <c:valAx>
        <c:axId val="303635456"/>
        <c:scaling>
          <c:orientation val="minMax"/>
          <c:max val="5500"/>
          <c:min val="40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303633920"/>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facturació d'energia elèctrica  acumulada dels darrers dotze mesos per sectors (GWh)</a:t>
            </a:r>
          </a:p>
        </c:rich>
      </c:tx>
      <c:layout/>
      <c:overlay val="1"/>
    </c:title>
    <c:autoTitleDeleted val="0"/>
    <c:plotArea>
      <c:layout>
        <c:manualLayout>
          <c:layoutTarget val="inner"/>
          <c:xMode val="edge"/>
          <c:yMode val="edge"/>
          <c:x val="9.6275740990640846E-2"/>
          <c:y val="0.15112110986127344"/>
          <c:w val="0.87584086787006465"/>
          <c:h val="0.64654172465729964"/>
        </c:manualLayout>
      </c:layout>
      <c:lineChart>
        <c:grouping val="standard"/>
        <c:varyColors val="0"/>
        <c:ser>
          <c:idx val="0"/>
          <c:order val="0"/>
          <c:tx>
            <c:strRef>
              <c:f>Sèrie!$A$110</c:f>
              <c:strCache>
                <c:ptCount val="1"/>
                <c:pt idx="0">
                  <c:v>Indústria</c:v>
                </c:pt>
              </c:strCache>
            </c:strRef>
          </c:tx>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Sèrie!$Z$110:$FM$110</c:f>
              <c:numCache>
                <c:formatCode>_-* #,##0.0\ _€_-;\-* #,##0.0\ _€_-;_-* "-"??\ _€_-;_-@_-</c:formatCode>
                <c:ptCount val="144"/>
                <c:pt idx="0">
                  <c:v>17155.2</c:v>
                </c:pt>
                <c:pt idx="1">
                  <c:v>17174.5</c:v>
                </c:pt>
                <c:pt idx="2">
                  <c:v>17212.2</c:v>
                </c:pt>
                <c:pt idx="3">
                  <c:v>17235.400000000001</c:v>
                </c:pt>
                <c:pt idx="4">
                  <c:v>17255.899999999998</c:v>
                </c:pt>
                <c:pt idx="5">
                  <c:v>17276.499999999996</c:v>
                </c:pt>
                <c:pt idx="6">
                  <c:v>17273.3</c:v>
                </c:pt>
                <c:pt idx="7">
                  <c:v>17314.499999999996</c:v>
                </c:pt>
                <c:pt idx="8">
                  <c:v>17324.099999999999</c:v>
                </c:pt>
                <c:pt idx="9">
                  <c:v>17275.7</c:v>
                </c:pt>
                <c:pt idx="10">
                  <c:v>17310.7</c:v>
                </c:pt>
                <c:pt idx="11">
                  <c:v>17364</c:v>
                </c:pt>
                <c:pt idx="12">
                  <c:v>17395.5</c:v>
                </c:pt>
                <c:pt idx="13">
                  <c:v>17448.3</c:v>
                </c:pt>
                <c:pt idx="14">
                  <c:v>17414.599999999999</c:v>
                </c:pt>
                <c:pt idx="15">
                  <c:v>17347.899999999998</c:v>
                </c:pt>
                <c:pt idx="16">
                  <c:v>17390</c:v>
                </c:pt>
                <c:pt idx="17">
                  <c:v>17310.099999999999</c:v>
                </c:pt>
                <c:pt idx="18">
                  <c:v>17178.800000000003</c:v>
                </c:pt>
                <c:pt idx="19">
                  <c:v>17046.3</c:v>
                </c:pt>
                <c:pt idx="20">
                  <c:v>17008.900000000001</c:v>
                </c:pt>
                <c:pt idx="21">
                  <c:v>16875.3</c:v>
                </c:pt>
                <c:pt idx="22">
                  <c:v>16629.900000000001</c:v>
                </c:pt>
                <c:pt idx="23">
                  <c:v>16545.400000000001</c:v>
                </c:pt>
                <c:pt idx="24">
                  <c:v>16360.1</c:v>
                </c:pt>
                <c:pt idx="25">
                  <c:v>16071.4</c:v>
                </c:pt>
                <c:pt idx="26">
                  <c:v>15828.8</c:v>
                </c:pt>
                <c:pt idx="27">
                  <c:v>15689.6</c:v>
                </c:pt>
                <c:pt idx="28">
                  <c:v>15406.5</c:v>
                </c:pt>
                <c:pt idx="29">
                  <c:v>15158.3</c:v>
                </c:pt>
                <c:pt idx="30">
                  <c:v>14966.699999999999</c:v>
                </c:pt>
                <c:pt idx="31">
                  <c:v>14858.399999999998</c:v>
                </c:pt>
                <c:pt idx="32">
                  <c:v>14752.899999999998</c:v>
                </c:pt>
                <c:pt idx="33">
                  <c:v>14635.699999999997</c:v>
                </c:pt>
                <c:pt idx="34">
                  <c:v>14665.799999999997</c:v>
                </c:pt>
                <c:pt idx="35">
                  <c:v>14576.399999999998</c:v>
                </c:pt>
                <c:pt idx="36">
                  <c:v>14573.699999999997</c:v>
                </c:pt>
                <c:pt idx="37">
                  <c:v>14622.099999999999</c:v>
                </c:pt>
                <c:pt idx="38">
                  <c:v>14796.1</c:v>
                </c:pt>
                <c:pt idx="39">
                  <c:v>14865.499999999998</c:v>
                </c:pt>
                <c:pt idx="40">
                  <c:v>14938.499999999998</c:v>
                </c:pt>
                <c:pt idx="41">
                  <c:v>15084.699999999999</c:v>
                </c:pt>
                <c:pt idx="42">
                  <c:v>15240.4</c:v>
                </c:pt>
                <c:pt idx="43">
                  <c:v>15356</c:v>
                </c:pt>
                <c:pt idx="44">
                  <c:v>15416.1</c:v>
                </c:pt>
                <c:pt idx="45">
                  <c:v>15520.5</c:v>
                </c:pt>
                <c:pt idx="46">
                  <c:v>15479.800000000001</c:v>
                </c:pt>
                <c:pt idx="47">
                  <c:v>15547</c:v>
                </c:pt>
                <c:pt idx="48">
                  <c:v>15595.5</c:v>
                </c:pt>
                <c:pt idx="49">
                  <c:v>15642.2</c:v>
                </c:pt>
                <c:pt idx="50">
                  <c:v>15589.2</c:v>
                </c:pt>
                <c:pt idx="51">
                  <c:v>15665.300000000001</c:v>
                </c:pt>
                <c:pt idx="52">
                  <c:v>15646.300000000001</c:v>
                </c:pt>
                <c:pt idx="53">
                  <c:v>15692.3</c:v>
                </c:pt>
                <c:pt idx="54">
                  <c:v>15686.5</c:v>
                </c:pt>
                <c:pt idx="55">
                  <c:v>15603.699999999999</c:v>
                </c:pt>
                <c:pt idx="56">
                  <c:v>15555.7</c:v>
                </c:pt>
                <c:pt idx="57">
                  <c:v>15626.600000000002</c:v>
                </c:pt>
                <c:pt idx="58">
                  <c:v>15611.300000000001</c:v>
                </c:pt>
                <c:pt idx="59">
                  <c:v>15576.800000000001</c:v>
                </c:pt>
                <c:pt idx="60">
                  <c:v>15479.300000000001</c:v>
                </c:pt>
                <c:pt idx="61">
                  <c:v>15464.2</c:v>
                </c:pt>
                <c:pt idx="62">
                  <c:v>15409.300000000001</c:v>
                </c:pt>
                <c:pt idx="63">
                  <c:v>15352.1</c:v>
                </c:pt>
                <c:pt idx="64">
                  <c:v>15276.4</c:v>
                </c:pt>
                <c:pt idx="65">
                  <c:v>15196.5</c:v>
                </c:pt>
                <c:pt idx="66">
                  <c:v>15149.8</c:v>
                </c:pt>
                <c:pt idx="67">
                  <c:v>15115.6</c:v>
                </c:pt>
                <c:pt idx="68">
                  <c:v>15137.1</c:v>
                </c:pt>
                <c:pt idx="69">
                  <c:v>14988.4</c:v>
                </c:pt>
                <c:pt idx="70">
                  <c:v>15009.9</c:v>
                </c:pt>
                <c:pt idx="71">
                  <c:v>14911</c:v>
                </c:pt>
                <c:pt idx="72">
                  <c:v>14867.7</c:v>
                </c:pt>
                <c:pt idx="73">
                  <c:v>14875.2</c:v>
                </c:pt>
                <c:pt idx="74">
                  <c:v>14807.4</c:v>
                </c:pt>
                <c:pt idx="75">
                  <c:v>14609.6</c:v>
                </c:pt>
                <c:pt idx="76">
                  <c:v>14676.1</c:v>
                </c:pt>
                <c:pt idx="77">
                  <c:v>14590.199999999999</c:v>
                </c:pt>
                <c:pt idx="78">
                  <c:v>14511.599999999999</c:v>
                </c:pt>
                <c:pt idx="79">
                  <c:v>14473.199999999999</c:v>
                </c:pt>
                <c:pt idx="80">
                  <c:v>14412.000000000002</c:v>
                </c:pt>
                <c:pt idx="81">
                  <c:v>14413.5</c:v>
                </c:pt>
                <c:pt idx="82">
                  <c:v>14360.199999999999</c:v>
                </c:pt>
                <c:pt idx="83">
                  <c:v>14339.2</c:v>
                </c:pt>
                <c:pt idx="84">
                  <c:v>14349.800000000001</c:v>
                </c:pt>
                <c:pt idx="85">
                  <c:v>14302.500000000002</c:v>
                </c:pt>
                <c:pt idx="86">
                  <c:v>14324.5</c:v>
                </c:pt>
                <c:pt idx="87">
                  <c:v>14372.9</c:v>
                </c:pt>
                <c:pt idx="88">
                  <c:v>14378.699999999999</c:v>
                </c:pt>
                <c:pt idx="89">
                  <c:v>14416.299999999997</c:v>
                </c:pt>
                <c:pt idx="90">
                  <c:v>14444.199999999997</c:v>
                </c:pt>
                <c:pt idx="91">
                  <c:v>14476.699999999999</c:v>
                </c:pt>
                <c:pt idx="92">
                  <c:v>14504.4</c:v>
                </c:pt>
                <c:pt idx="93">
                  <c:v>14545.9</c:v>
                </c:pt>
                <c:pt idx="94">
                  <c:v>14587.199999999999</c:v>
                </c:pt>
                <c:pt idx="95">
                  <c:v>14611.9</c:v>
                </c:pt>
                <c:pt idx="96">
                  <c:v>14673.199999999999</c:v>
                </c:pt>
                <c:pt idx="97">
                  <c:v>14675.4</c:v>
                </c:pt>
                <c:pt idx="98">
                  <c:v>14667.7</c:v>
                </c:pt>
                <c:pt idx="99">
                  <c:v>14745.599999999999</c:v>
                </c:pt>
                <c:pt idx="100">
                  <c:v>14701.999999999998</c:v>
                </c:pt>
                <c:pt idx="101">
                  <c:v>14740.399999999998</c:v>
                </c:pt>
                <c:pt idx="102">
                  <c:v>14799.699999999999</c:v>
                </c:pt>
                <c:pt idx="103">
                  <c:v>14853.699999999999</c:v>
                </c:pt>
                <c:pt idx="104">
                  <c:v>14881.3</c:v>
                </c:pt>
                <c:pt idx="105">
                  <c:v>14840.500000000002</c:v>
                </c:pt>
                <c:pt idx="106">
                  <c:v>14830.000000000002</c:v>
                </c:pt>
                <c:pt idx="107">
                  <c:v>14889.800000000003</c:v>
                </c:pt>
                <c:pt idx="108">
                  <c:v>14915.7</c:v>
                </c:pt>
                <c:pt idx="109">
                  <c:v>14909.5</c:v>
                </c:pt>
                <c:pt idx="110">
                  <c:v>14967.199999999999</c:v>
                </c:pt>
                <c:pt idx="111">
                  <c:v>14927.199999999997</c:v>
                </c:pt>
                <c:pt idx="112">
                  <c:v>14987.599999999999</c:v>
                </c:pt>
                <c:pt idx="113">
                  <c:v>14960.099999999999</c:v>
                </c:pt>
                <c:pt idx="114">
                  <c:v>14953.399999999998</c:v>
                </c:pt>
                <c:pt idx="115">
                  <c:v>14918</c:v>
                </c:pt>
                <c:pt idx="116">
                  <c:v>14963.7</c:v>
                </c:pt>
                <c:pt idx="117">
                  <c:v>15032.1</c:v>
                </c:pt>
                <c:pt idx="118">
                  <c:v>15048.5</c:v>
                </c:pt>
                <c:pt idx="119">
                  <c:v>15063.8</c:v>
                </c:pt>
                <c:pt idx="120">
                  <c:v>15078.1</c:v>
                </c:pt>
                <c:pt idx="121">
                  <c:v>15053.900000000001</c:v>
                </c:pt>
                <c:pt idx="122">
                  <c:v>15047.4</c:v>
                </c:pt>
                <c:pt idx="123">
                  <c:v>15158.9</c:v>
                </c:pt>
                <c:pt idx="124">
                  <c:v>15167.9</c:v>
                </c:pt>
                <c:pt idx="125">
                  <c:v>15268.2</c:v>
                </c:pt>
                <c:pt idx="126">
                  <c:v>15323.4</c:v>
                </c:pt>
                <c:pt idx="127">
                  <c:v>15393.1</c:v>
                </c:pt>
                <c:pt idx="128">
                  <c:v>15387.2</c:v>
                </c:pt>
                <c:pt idx="129">
                  <c:v>15374.700000000003</c:v>
                </c:pt>
                <c:pt idx="130">
                  <c:v>15381.5</c:v>
                </c:pt>
                <c:pt idx="131">
                  <c:v>15458.9</c:v>
                </c:pt>
                <c:pt idx="132">
                  <c:v>15457.999999999998</c:v>
                </c:pt>
                <c:pt idx="133">
                  <c:v>15510.9</c:v>
                </c:pt>
                <c:pt idx="134">
                  <c:v>15416.199999999999</c:v>
                </c:pt>
                <c:pt idx="135">
                  <c:v>15266.1</c:v>
                </c:pt>
                <c:pt idx="136">
                  <c:v>15197.5</c:v>
                </c:pt>
                <c:pt idx="137">
                  <c:v>14994.300000000001</c:v>
                </c:pt>
                <c:pt idx="138">
                  <c:v>14888.200000000003</c:v>
                </c:pt>
                <c:pt idx="139">
                  <c:v>14769.000000000002</c:v>
                </c:pt>
                <c:pt idx="140">
                  <c:v>14670.000000000002</c:v>
                </c:pt>
                <c:pt idx="141">
                  <c:v>14617.6</c:v>
                </c:pt>
                <c:pt idx="142">
                  <c:v>14537.7</c:v>
                </c:pt>
                <c:pt idx="143">
                  <c:v>14317.600000000002</c:v>
                </c:pt>
              </c:numCache>
            </c:numRef>
          </c:val>
          <c:smooth val="0"/>
        </c:ser>
        <c:ser>
          <c:idx val="1"/>
          <c:order val="1"/>
          <c:tx>
            <c:strRef>
              <c:f>Sèrie!$A$111</c:f>
              <c:strCache>
                <c:ptCount val="1"/>
                <c:pt idx="0">
                  <c:v>Terciari</c:v>
                </c:pt>
              </c:strCache>
            </c:strRef>
          </c:tx>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Sèrie!$Z$111:$FM$111</c:f>
              <c:numCache>
                <c:formatCode>_-* #,##0.0\ _€_-;\-* #,##0.0\ _€_-;_-* "-"??\ _€_-;_-@_-</c:formatCode>
                <c:ptCount val="144"/>
                <c:pt idx="0">
                  <c:v>14552.5</c:v>
                </c:pt>
                <c:pt idx="1">
                  <c:v>14527.599999999999</c:v>
                </c:pt>
                <c:pt idx="2">
                  <c:v>14525.599999999999</c:v>
                </c:pt>
                <c:pt idx="3">
                  <c:v>14601.599999999999</c:v>
                </c:pt>
                <c:pt idx="4">
                  <c:v>14751</c:v>
                </c:pt>
                <c:pt idx="5">
                  <c:v>14848.4</c:v>
                </c:pt>
                <c:pt idx="6">
                  <c:v>14882.6</c:v>
                </c:pt>
                <c:pt idx="7">
                  <c:v>14847.7</c:v>
                </c:pt>
                <c:pt idx="8">
                  <c:v>14896.7</c:v>
                </c:pt>
                <c:pt idx="9">
                  <c:v>14927.400000000001</c:v>
                </c:pt>
                <c:pt idx="10">
                  <c:v>14928.7</c:v>
                </c:pt>
                <c:pt idx="11">
                  <c:v>15044.6</c:v>
                </c:pt>
                <c:pt idx="12">
                  <c:v>15157.699999999999</c:v>
                </c:pt>
                <c:pt idx="13">
                  <c:v>15279.699999999999</c:v>
                </c:pt>
                <c:pt idx="14">
                  <c:v>15290.9</c:v>
                </c:pt>
                <c:pt idx="15">
                  <c:v>15316.1</c:v>
                </c:pt>
                <c:pt idx="16">
                  <c:v>15305.6</c:v>
                </c:pt>
                <c:pt idx="17">
                  <c:v>15226.600000000002</c:v>
                </c:pt>
                <c:pt idx="18">
                  <c:v>15245.800000000001</c:v>
                </c:pt>
                <c:pt idx="19">
                  <c:v>15243.100000000002</c:v>
                </c:pt>
                <c:pt idx="20">
                  <c:v>15255.9</c:v>
                </c:pt>
                <c:pt idx="21">
                  <c:v>15346.2</c:v>
                </c:pt>
                <c:pt idx="22">
                  <c:v>15297.5</c:v>
                </c:pt>
                <c:pt idx="23">
                  <c:v>15249.2</c:v>
                </c:pt>
                <c:pt idx="24">
                  <c:v>15270.900000000001</c:v>
                </c:pt>
                <c:pt idx="25">
                  <c:v>15336.400000000003</c:v>
                </c:pt>
                <c:pt idx="26">
                  <c:v>15294.7</c:v>
                </c:pt>
                <c:pt idx="27">
                  <c:v>15251.1</c:v>
                </c:pt>
                <c:pt idx="28">
                  <c:v>15201.400000000001</c:v>
                </c:pt>
                <c:pt idx="29">
                  <c:v>15299.499999999998</c:v>
                </c:pt>
                <c:pt idx="30">
                  <c:v>15124.4</c:v>
                </c:pt>
                <c:pt idx="31">
                  <c:v>14878.8</c:v>
                </c:pt>
                <c:pt idx="32">
                  <c:v>14802.399999999998</c:v>
                </c:pt>
                <c:pt idx="33">
                  <c:v>14773.799999999997</c:v>
                </c:pt>
                <c:pt idx="34">
                  <c:v>14810.699999999999</c:v>
                </c:pt>
                <c:pt idx="35">
                  <c:v>14932.499999999998</c:v>
                </c:pt>
                <c:pt idx="36">
                  <c:v>14899.699999999997</c:v>
                </c:pt>
                <c:pt idx="37">
                  <c:v>14747.3</c:v>
                </c:pt>
                <c:pt idx="38">
                  <c:v>14789</c:v>
                </c:pt>
                <c:pt idx="39">
                  <c:v>14889.7</c:v>
                </c:pt>
                <c:pt idx="40">
                  <c:v>14942.8</c:v>
                </c:pt>
                <c:pt idx="41">
                  <c:v>14983.7</c:v>
                </c:pt>
                <c:pt idx="42">
                  <c:v>15264.9</c:v>
                </c:pt>
                <c:pt idx="43">
                  <c:v>15629.1</c:v>
                </c:pt>
                <c:pt idx="44">
                  <c:v>15818.8</c:v>
                </c:pt>
                <c:pt idx="45">
                  <c:v>15749.9</c:v>
                </c:pt>
                <c:pt idx="46">
                  <c:v>15760.500000000002</c:v>
                </c:pt>
                <c:pt idx="47">
                  <c:v>15721.1</c:v>
                </c:pt>
                <c:pt idx="48">
                  <c:v>15803.1</c:v>
                </c:pt>
                <c:pt idx="49">
                  <c:v>15859.3</c:v>
                </c:pt>
                <c:pt idx="50">
                  <c:v>15820.3</c:v>
                </c:pt>
                <c:pt idx="51">
                  <c:v>15809.3</c:v>
                </c:pt>
                <c:pt idx="52">
                  <c:v>15698.4</c:v>
                </c:pt>
                <c:pt idx="53">
                  <c:v>15705.8</c:v>
                </c:pt>
                <c:pt idx="54">
                  <c:v>15652</c:v>
                </c:pt>
                <c:pt idx="55">
                  <c:v>15563.500000000002</c:v>
                </c:pt>
                <c:pt idx="56">
                  <c:v>15515.3</c:v>
                </c:pt>
                <c:pt idx="57">
                  <c:v>15587</c:v>
                </c:pt>
                <c:pt idx="58">
                  <c:v>15521.8</c:v>
                </c:pt>
                <c:pt idx="59">
                  <c:v>15495.800000000001</c:v>
                </c:pt>
                <c:pt idx="60">
                  <c:v>15369.7</c:v>
                </c:pt>
                <c:pt idx="61">
                  <c:v>15374.500000000002</c:v>
                </c:pt>
                <c:pt idx="62">
                  <c:v>15409.800000000001</c:v>
                </c:pt>
                <c:pt idx="63">
                  <c:v>15346.600000000002</c:v>
                </c:pt>
                <c:pt idx="64">
                  <c:v>15351.800000000003</c:v>
                </c:pt>
                <c:pt idx="65">
                  <c:v>15260.500000000002</c:v>
                </c:pt>
                <c:pt idx="66">
                  <c:v>15259</c:v>
                </c:pt>
                <c:pt idx="67">
                  <c:v>15180.5</c:v>
                </c:pt>
                <c:pt idx="68">
                  <c:v>15209.7</c:v>
                </c:pt>
                <c:pt idx="69">
                  <c:v>15082.2</c:v>
                </c:pt>
                <c:pt idx="70">
                  <c:v>15061.2</c:v>
                </c:pt>
                <c:pt idx="71">
                  <c:v>15021.800000000001</c:v>
                </c:pt>
                <c:pt idx="72">
                  <c:v>14955.1</c:v>
                </c:pt>
                <c:pt idx="73">
                  <c:v>14934.000000000002</c:v>
                </c:pt>
                <c:pt idx="74">
                  <c:v>14778.900000000001</c:v>
                </c:pt>
                <c:pt idx="75">
                  <c:v>14688.000000000002</c:v>
                </c:pt>
                <c:pt idx="76">
                  <c:v>14676.400000000001</c:v>
                </c:pt>
                <c:pt idx="77">
                  <c:v>14576.600000000002</c:v>
                </c:pt>
                <c:pt idx="78">
                  <c:v>14434.8</c:v>
                </c:pt>
                <c:pt idx="79">
                  <c:v>14479.500000000002</c:v>
                </c:pt>
                <c:pt idx="80">
                  <c:v>14350.000000000002</c:v>
                </c:pt>
                <c:pt idx="81">
                  <c:v>14328.699999999999</c:v>
                </c:pt>
                <c:pt idx="82">
                  <c:v>14291.199999999999</c:v>
                </c:pt>
                <c:pt idx="83">
                  <c:v>14260</c:v>
                </c:pt>
                <c:pt idx="84">
                  <c:v>14264</c:v>
                </c:pt>
                <c:pt idx="85">
                  <c:v>14203.5</c:v>
                </c:pt>
                <c:pt idx="86">
                  <c:v>14197.4</c:v>
                </c:pt>
                <c:pt idx="87">
                  <c:v>14184.599999999999</c:v>
                </c:pt>
                <c:pt idx="88">
                  <c:v>14131.299999999997</c:v>
                </c:pt>
                <c:pt idx="89">
                  <c:v>14096.399999999998</c:v>
                </c:pt>
                <c:pt idx="90">
                  <c:v>14107.399999999998</c:v>
                </c:pt>
                <c:pt idx="91">
                  <c:v>14022.599999999999</c:v>
                </c:pt>
                <c:pt idx="92">
                  <c:v>14004.399999999998</c:v>
                </c:pt>
                <c:pt idx="93">
                  <c:v>14004.299999999997</c:v>
                </c:pt>
                <c:pt idx="94">
                  <c:v>13981.899999999998</c:v>
                </c:pt>
                <c:pt idx="95">
                  <c:v>13919.4</c:v>
                </c:pt>
                <c:pt idx="96">
                  <c:v>13929.699999999999</c:v>
                </c:pt>
                <c:pt idx="97">
                  <c:v>13898</c:v>
                </c:pt>
                <c:pt idx="98">
                  <c:v>13906.499999999998</c:v>
                </c:pt>
                <c:pt idx="99">
                  <c:v>13929.699999999999</c:v>
                </c:pt>
                <c:pt idx="100">
                  <c:v>13928.699999999997</c:v>
                </c:pt>
                <c:pt idx="101">
                  <c:v>13974.8</c:v>
                </c:pt>
                <c:pt idx="102">
                  <c:v>14048.9</c:v>
                </c:pt>
                <c:pt idx="103">
                  <c:v>14177.6</c:v>
                </c:pt>
                <c:pt idx="104">
                  <c:v>14152.6</c:v>
                </c:pt>
                <c:pt idx="105">
                  <c:v>14105.599999999999</c:v>
                </c:pt>
                <c:pt idx="106">
                  <c:v>14055.399999999998</c:v>
                </c:pt>
                <c:pt idx="107">
                  <c:v>14078.699999999997</c:v>
                </c:pt>
                <c:pt idx="108">
                  <c:v>14026.399999999998</c:v>
                </c:pt>
                <c:pt idx="109">
                  <c:v>13967.099999999997</c:v>
                </c:pt>
                <c:pt idx="110">
                  <c:v>13956</c:v>
                </c:pt>
                <c:pt idx="111">
                  <c:v>13948</c:v>
                </c:pt>
                <c:pt idx="112">
                  <c:v>13954.800000000001</c:v>
                </c:pt>
                <c:pt idx="113">
                  <c:v>13914.000000000002</c:v>
                </c:pt>
                <c:pt idx="114">
                  <c:v>13876.7</c:v>
                </c:pt>
                <c:pt idx="115">
                  <c:v>13815.6</c:v>
                </c:pt>
                <c:pt idx="116">
                  <c:v>13884.4</c:v>
                </c:pt>
                <c:pt idx="117">
                  <c:v>13958.800000000001</c:v>
                </c:pt>
                <c:pt idx="118">
                  <c:v>13987.100000000002</c:v>
                </c:pt>
                <c:pt idx="119">
                  <c:v>14003.1</c:v>
                </c:pt>
                <c:pt idx="120">
                  <c:v>14024.1</c:v>
                </c:pt>
                <c:pt idx="121">
                  <c:v>14076.9</c:v>
                </c:pt>
                <c:pt idx="122">
                  <c:v>14073.199999999999</c:v>
                </c:pt>
                <c:pt idx="123">
                  <c:v>14081.699999999999</c:v>
                </c:pt>
                <c:pt idx="124">
                  <c:v>14081.499999999998</c:v>
                </c:pt>
                <c:pt idx="125">
                  <c:v>14166.399999999998</c:v>
                </c:pt>
                <c:pt idx="126">
                  <c:v>14237.599999999999</c:v>
                </c:pt>
                <c:pt idx="127">
                  <c:v>14289.8</c:v>
                </c:pt>
                <c:pt idx="128">
                  <c:v>14302.499999999998</c:v>
                </c:pt>
                <c:pt idx="129">
                  <c:v>14207.299999999997</c:v>
                </c:pt>
                <c:pt idx="130">
                  <c:v>14242</c:v>
                </c:pt>
                <c:pt idx="131">
                  <c:v>14240.199999999999</c:v>
                </c:pt>
                <c:pt idx="132">
                  <c:v>14288.199999999999</c:v>
                </c:pt>
                <c:pt idx="133">
                  <c:v>14313.5</c:v>
                </c:pt>
                <c:pt idx="134">
                  <c:v>14337.3</c:v>
                </c:pt>
                <c:pt idx="135">
                  <c:v>14396.8</c:v>
                </c:pt>
                <c:pt idx="136">
                  <c:v>14440.7</c:v>
                </c:pt>
                <c:pt idx="137">
                  <c:v>14391.9</c:v>
                </c:pt>
                <c:pt idx="138">
                  <c:v>14311.499999999998</c:v>
                </c:pt>
                <c:pt idx="139">
                  <c:v>14330.9</c:v>
                </c:pt>
                <c:pt idx="140">
                  <c:v>14335.8</c:v>
                </c:pt>
                <c:pt idx="141">
                  <c:v>14523</c:v>
                </c:pt>
                <c:pt idx="142">
                  <c:v>14494.400000000003</c:v>
                </c:pt>
                <c:pt idx="143">
                  <c:v>14542.100000000004</c:v>
                </c:pt>
              </c:numCache>
            </c:numRef>
          </c:val>
          <c:smooth val="0"/>
        </c:ser>
        <c:ser>
          <c:idx val="2"/>
          <c:order val="2"/>
          <c:tx>
            <c:strRef>
              <c:f>Sèrie!$A$112</c:f>
              <c:strCache>
                <c:ptCount val="1"/>
                <c:pt idx="0">
                  <c:v>Domèstic</c:v>
                </c:pt>
              </c:strCache>
            </c:strRef>
          </c:tx>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Sèrie!$Z$112:$FM$112</c:f>
              <c:numCache>
                <c:formatCode>_-* #,##0.0\ _€_-;\-* #,##0.0\ _€_-;_-* "-"??\ _€_-;_-@_-</c:formatCode>
                <c:ptCount val="144"/>
                <c:pt idx="0">
                  <c:v>10345.1</c:v>
                </c:pt>
                <c:pt idx="1">
                  <c:v>10357.700000000001</c:v>
                </c:pt>
                <c:pt idx="2">
                  <c:v>10324.4</c:v>
                </c:pt>
                <c:pt idx="3">
                  <c:v>10290.5</c:v>
                </c:pt>
                <c:pt idx="4">
                  <c:v>10341.700000000001</c:v>
                </c:pt>
                <c:pt idx="5">
                  <c:v>10351.700000000001</c:v>
                </c:pt>
                <c:pt idx="6">
                  <c:v>10358.300000000001</c:v>
                </c:pt>
                <c:pt idx="7">
                  <c:v>10272.500000000002</c:v>
                </c:pt>
                <c:pt idx="8">
                  <c:v>10231.1</c:v>
                </c:pt>
                <c:pt idx="9">
                  <c:v>10285.200000000001</c:v>
                </c:pt>
                <c:pt idx="10">
                  <c:v>10336</c:v>
                </c:pt>
                <c:pt idx="11">
                  <c:v>10428.4</c:v>
                </c:pt>
                <c:pt idx="12">
                  <c:v>10539.199999999999</c:v>
                </c:pt>
                <c:pt idx="13">
                  <c:v>10581.599999999999</c:v>
                </c:pt>
                <c:pt idx="14">
                  <c:v>10613.5</c:v>
                </c:pt>
                <c:pt idx="15">
                  <c:v>10641.7</c:v>
                </c:pt>
                <c:pt idx="16">
                  <c:v>10632.900000000001</c:v>
                </c:pt>
                <c:pt idx="17">
                  <c:v>10644.000000000002</c:v>
                </c:pt>
                <c:pt idx="18">
                  <c:v>10669.400000000001</c:v>
                </c:pt>
                <c:pt idx="19">
                  <c:v>10719.1</c:v>
                </c:pt>
                <c:pt idx="20">
                  <c:v>10840.3</c:v>
                </c:pt>
                <c:pt idx="21">
                  <c:v>10920.300000000001</c:v>
                </c:pt>
                <c:pt idx="22">
                  <c:v>10876.600000000002</c:v>
                </c:pt>
                <c:pt idx="23">
                  <c:v>10889.600000000002</c:v>
                </c:pt>
                <c:pt idx="24">
                  <c:v>11043.699999999999</c:v>
                </c:pt>
                <c:pt idx="25">
                  <c:v>11158.599999999999</c:v>
                </c:pt>
                <c:pt idx="26">
                  <c:v>11156.8</c:v>
                </c:pt>
                <c:pt idx="27">
                  <c:v>11128.4</c:v>
                </c:pt>
                <c:pt idx="28">
                  <c:v>11135.8</c:v>
                </c:pt>
                <c:pt idx="29">
                  <c:v>11154.1</c:v>
                </c:pt>
                <c:pt idx="30">
                  <c:v>11089.699999999999</c:v>
                </c:pt>
                <c:pt idx="31">
                  <c:v>11098.699999999999</c:v>
                </c:pt>
                <c:pt idx="32">
                  <c:v>11061.900000000001</c:v>
                </c:pt>
                <c:pt idx="33">
                  <c:v>11041.3</c:v>
                </c:pt>
                <c:pt idx="34">
                  <c:v>11082.800000000001</c:v>
                </c:pt>
                <c:pt idx="35">
                  <c:v>11159.500000000002</c:v>
                </c:pt>
                <c:pt idx="36">
                  <c:v>11036.800000000001</c:v>
                </c:pt>
                <c:pt idx="37">
                  <c:v>10745.500000000002</c:v>
                </c:pt>
                <c:pt idx="38">
                  <c:v>10901.500000000002</c:v>
                </c:pt>
                <c:pt idx="39">
                  <c:v>11009.400000000001</c:v>
                </c:pt>
                <c:pt idx="40">
                  <c:v>11074.6</c:v>
                </c:pt>
                <c:pt idx="41">
                  <c:v>11087.5</c:v>
                </c:pt>
                <c:pt idx="42">
                  <c:v>11310.4</c:v>
                </c:pt>
                <c:pt idx="43">
                  <c:v>11380.9</c:v>
                </c:pt>
                <c:pt idx="44">
                  <c:v>11467.4</c:v>
                </c:pt>
                <c:pt idx="45">
                  <c:v>11381.599999999999</c:v>
                </c:pt>
                <c:pt idx="46">
                  <c:v>11478.3</c:v>
                </c:pt>
                <c:pt idx="47">
                  <c:v>11512.599999999999</c:v>
                </c:pt>
                <c:pt idx="48">
                  <c:v>11595.499999999998</c:v>
                </c:pt>
                <c:pt idx="49">
                  <c:v>11693.9</c:v>
                </c:pt>
                <c:pt idx="50">
                  <c:v>11611.2</c:v>
                </c:pt>
                <c:pt idx="51">
                  <c:v>11517.5</c:v>
                </c:pt>
                <c:pt idx="52">
                  <c:v>11366.999999999998</c:v>
                </c:pt>
                <c:pt idx="53">
                  <c:v>11415.9</c:v>
                </c:pt>
                <c:pt idx="54">
                  <c:v>11262.8</c:v>
                </c:pt>
                <c:pt idx="55">
                  <c:v>11161.9</c:v>
                </c:pt>
                <c:pt idx="56">
                  <c:v>11115.8</c:v>
                </c:pt>
                <c:pt idx="57">
                  <c:v>11116.499999999998</c:v>
                </c:pt>
                <c:pt idx="58">
                  <c:v>11012.599999999999</c:v>
                </c:pt>
                <c:pt idx="59">
                  <c:v>10921.399999999998</c:v>
                </c:pt>
                <c:pt idx="60">
                  <c:v>10743</c:v>
                </c:pt>
                <c:pt idx="61">
                  <c:v>10782.7</c:v>
                </c:pt>
                <c:pt idx="62">
                  <c:v>10712.7</c:v>
                </c:pt>
                <c:pt idx="63">
                  <c:v>10673.4</c:v>
                </c:pt>
                <c:pt idx="64">
                  <c:v>10740.800000000001</c:v>
                </c:pt>
                <c:pt idx="65">
                  <c:v>10674.300000000001</c:v>
                </c:pt>
                <c:pt idx="66">
                  <c:v>10656.500000000002</c:v>
                </c:pt>
                <c:pt idx="67">
                  <c:v>10637.3</c:v>
                </c:pt>
                <c:pt idx="68">
                  <c:v>10703.999999999998</c:v>
                </c:pt>
                <c:pt idx="69">
                  <c:v>10692.599999999999</c:v>
                </c:pt>
                <c:pt idx="70">
                  <c:v>10707.300000000001</c:v>
                </c:pt>
                <c:pt idx="71">
                  <c:v>10709.7</c:v>
                </c:pt>
                <c:pt idx="72">
                  <c:v>10720.000000000002</c:v>
                </c:pt>
                <c:pt idx="73">
                  <c:v>10666.500000000002</c:v>
                </c:pt>
                <c:pt idx="74">
                  <c:v>10589.000000000002</c:v>
                </c:pt>
                <c:pt idx="75">
                  <c:v>10601.2</c:v>
                </c:pt>
                <c:pt idx="76">
                  <c:v>10525.4</c:v>
                </c:pt>
                <c:pt idx="77">
                  <c:v>10521.499999999998</c:v>
                </c:pt>
                <c:pt idx="78">
                  <c:v>10482.599999999999</c:v>
                </c:pt>
                <c:pt idx="79">
                  <c:v>10524.199999999999</c:v>
                </c:pt>
                <c:pt idx="80">
                  <c:v>10442.9</c:v>
                </c:pt>
                <c:pt idx="81">
                  <c:v>10454.799999999999</c:v>
                </c:pt>
                <c:pt idx="82">
                  <c:v>10381.799999999999</c:v>
                </c:pt>
                <c:pt idx="83">
                  <c:v>10363.6</c:v>
                </c:pt>
                <c:pt idx="84">
                  <c:v>10377.499999999998</c:v>
                </c:pt>
                <c:pt idx="85">
                  <c:v>10378.299999999999</c:v>
                </c:pt>
                <c:pt idx="86">
                  <c:v>10376.100000000002</c:v>
                </c:pt>
                <c:pt idx="87">
                  <c:v>10322.900000000001</c:v>
                </c:pt>
                <c:pt idx="88">
                  <c:v>10343.700000000003</c:v>
                </c:pt>
                <c:pt idx="89">
                  <c:v>10334</c:v>
                </c:pt>
                <c:pt idx="90">
                  <c:v>10371.500000000002</c:v>
                </c:pt>
                <c:pt idx="91">
                  <c:v>10317.9</c:v>
                </c:pt>
                <c:pt idx="92">
                  <c:v>10298.999999999998</c:v>
                </c:pt>
                <c:pt idx="93">
                  <c:v>10278.499999999998</c:v>
                </c:pt>
                <c:pt idx="94">
                  <c:v>10253.199999999999</c:v>
                </c:pt>
                <c:pt idx="95">
                  <c:v>10214.6</c:v>
                </c:pt>
                <c:pt idx="96">
                  <c:v>10214.1</c:v>
                </c:pt>
                <c:pt idx="97">
                  <c:v>10201.5</c:v>
                </c:pt>
                <c:pt idx="98">
                  <c:v>10259.199999999999</c:v>
                </c:pt>
                <c:pt idx="99">
                  <c:v>10308.6</c:v>
                </c:pt>
                <c:pt idx="100">
                  <c:v>10326.5</c:v>
                </c:pt>
                <c:pt idx="101">
                  <c:v>10303.1</c:v>
                </c:pt>
                <c:pt idx="102">
                  <c:v>10379.200000000001</c:v>
                </c:pt>
                <c:pt idx="103">
                  <c:v>10486.8</c:v>
                </c:pt>
                <c:pt idx="104">
                  <c:v>10503.9</c:v>
                </c:pt>
                <c:pt idx="105">
                  <c:v>10520</c:v>
                </c:pt>
                <c:pt idx="106">
                  <c:v>10567</c:v>
                </c:pt>
                <c:pt idx="107">
                  <c:v>10580.199999999999</c:v>
                </c:pt>
                <c:pt idx="108">
                  <c:v>10548.4</c:v>
                </c:pt>
                <c:pt idx="109">
                  <c:v>10465.200000000001</c:v>
                </c:pt>
                <c:pt idx="110">
                  <c:v>10449.6</c:v>
                </c:pt>
                <c:pt idx="111">
                  <c:v>10485.600000000002</c:v>
                </c:pt>
                <c:pt idx="112">
                  <c:v>10501.100000000002</c:v>
                </c:pt>
                <c:pt idx="113">
                  <c:v>10548.500000000002</c:v>
                </c:pt>
                <c:pt idx="114">
                  <c:v>10522.900000000001</c:v>
                </c:pt>
                <c:pt idx="115">
                  <c:v>10504.200000000003</c:v>
                </c:pt>
                <c:pt idx="116">
                  <c:v>10553.600000000002</c:v>
                </c:pt>
                <c:pt idx="117">
                  <c:v>10572.4</c:v>
                </c:pt>
                <c:pt idx="118">
                  <c:v>10607.6</c:v>
                </c:pt>
                <c:pt idx="119">
                  <c:v>10618.3</c:v>
                </c:pt>
                <c:pt idx="120">
                  <c:v>10747.9</c:v>
                </c:pt>
                <c:pt idx="121">
                  <c:v>10797.1</c:v>
                </c:pt>
                <c:pt idx="122">
                  <c:v>10758.599999999999</c:v>
                </c:pt>
                <c:pt idx="123">
                  <c:v>10674.7</c:v>
                </c:pt>
                <c:pt idx="124">
                  <c:v>10669.7</c:v>
                </c:pt>
                <c:pt idx="125">
                  <c:v>10699</c:v>
                </c:pt>
                <c:pt idx="126">
                  <c:v>10692.9</c:v>
                </c:pt>
                <c:pt idx="127">
                  <c:v>10796</c:v>
                </c:pt>
                <c:pt idx="128">
                  <c:v>10788.099999999999</c:v>
                </c:pt>
                <c:pt idx="129">
                  <c:v>10736.8</c:v>
                </c:pt>
                <c:pt idx="130">
                  <c:v>10781</c:v>
                </c:pt>
                <c:pt idx="131">
                  <c:v>10895</c:v>
                </c:pt>
                <c:pt idx="132">
                  <c:v>10871.599999999999</c:v>
                </c:pt>
                <c:pt idx="133">
                  <c:v>10913.599999999999</c:v>
                </c:pt>
                <c:pt idx="134">
                  <c:v>11036.099999999999</c:v>
                </c:pt>
                <c:pt idx="135">
                  <c:v>11159.699999999999</c:v>
                </c:pt>
                <c:pt idx="136">
                  <c:v>11173.199999999999</c:v>
                </c:pt>
                <c:pt idx="137">
                  <c:v>11134.5</c:v>
                </c:pt>
                <c:pt idx="138">
                  <c:v>11188.100000000002</c:v>
                </c:pt>
                <c:pt idx="139">
                  <c:v>11254.100000000002</c:v>
                </c:pt>
                <c:pt idx="140">
                  <c:v>11249.300000000003</c:v>
                </c:pt>
                <c:pt idx="141">
                  <c:v>11327.7</c:v>
                </c:pt>
                <c:pt idx="142">
                  <c:v>11248.4</c:v>
                </c:pt>
                <c:pt idx="143">
                  <c:v>11295.4</c:v>
                </c:pt>
              </c:numCache>
            </c:numRef>
          </c:val>
          <c:smooth val="0"/>
        </c:ser>
        <c:dLbls>
          <c:showLegendKey val="0"/>
          <c:showVal val="0"/>
          <c:showCatName val="0"/>
          <c:showSerName val="0"/>
          <c:showPercent val="0"/>
          <c:showBubbleSize val="0"/>
        </c:dLbls>
        <c:marker val="1"/>
        <c:smooth val="0"/>
        <c:axId val="303677824"/>
        <c:axId val="303679360"/>
      </c:lineChart>
      <c:catAx>
        <c:axId val="303677824"/>
        <c:scaling>
          <c:orientation val="minMax"/>
          <c:min val="1"/>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303679360"/>
        <c:crosses val="autoZero"/>
        <c:auto val="1"/>
        <c:lblAlgn val="ctr"/>
        <c:lblOffset val="100"/>
        <c:tickLblSkip val="3"/>
        <c:noMultiLvlLbl val="1"/>
      </c:catAx>
      <c:valAx>
        <c:axId val="303679360"/>
        <c:scaling>
          <c:orientation val="minMax"/>
          <c:min val="100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303677824"/>
        <c:crosses val="autoZero"/>
        <c:crossBetween val="midCat"/>
      </c:valAx>
    </c:plotArea>
    <c:legend>
      <c:legendPos val="b"/>
      <c:layout>
        <c:manualLayout>
          <c:xMode val="edge"/>
          <c:yMode val="edge"/>
          <c:x val="0.15630541487478394"/>
          <c:y val="0.93226918234264267"/>
          <c:w val="0.72287719903556669"/>
          <c:h val="6.307731819918716E-2"/>
        </c:manualLayout>
      </c:layout>
      <c:overlay val="0"/>
      <c:txPr>
        <a:bodyPr/>
        <a:lstStyle/>
        <a:p>
          <a:pPr>
            <a:defRPr sz="1100" b="0" i="0" u="none" strike="noStrike" baseline="0">
              <a:solidFill>
                <a:srgbClr val="000000"/>
              </a:solidFill>
              <a:latin typeface="Calibri"/>
              <a:ea typeface="Calibri"/>
              <a:cs typeface="Calibri"/>
            </a:defRPr>
          </a:pPr>
          <a:endParaRPr lang="ca-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l'indicador principal de consum d'energia elèctrica, gas natural i carburants d'automoció acumulat dels darrers dotze mesos</a:t>
            </a:r>
          </a:p>
        </c:rich>
      </c:tx>
      <c:layout>
        <c:manualLayout>
          <c:xMode val="edge"/>
          <c:yMode val="edge"/>
          <c:x val="0.12013529887711623"/>
          <c:y val="1.5649452269170621E-2"/>
        </c:manualLayout>
      </c:layout>
      <c:overlay val="1"/>
    </c:title>
    <c:autoTitleDeleted val="0"/>
    <c:plotArea>
      <c:layout>
        <c:manualLayout>
          <c:layoutTarget val="inner"/>
          <c:xMode val="edge"/>
          <c:yMode val="edge"/>
          <c:x val="8.6232872157746568E-2"/>
          <c:y val="0.15863310043990991"/>
          <c:w val="0.88723063906216515"/>
          <c:h val="0.53677578438288465"/>
        </c:manualLayout>
      </c:layout>
      <c:lineChart>
        <c:grouping val="standard"/>
        <c:varyColors val="0"/>
        <c:ser>
          <c:idx val="0"/>
          <c:order val="0"/>
          <c:tx>
            <c:v>Demanda d'energia elèctrica en barres de central (EBC)</c:v>
          </c:tx>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Sèrie!$Z$126:$FM$126</c:f>
              <c:numCache>
                <c:formatCode>_(* #,##0.00_);_(* \(#,##0.00\);_(* "-"??_);_(@_)</c:formatCode>
                <c:ptCount val="144"/>
                <c:pt idx="0">
                  <c:v>1.0003110756035141</c:v>
                </c:pt>
                <c:pt idx="1">
                  <c:v>1</c:v>
                </c:pt>
                <c:pt idx="2">
                  <c:v>1.0007988195905153</c:v>
                </c:pt>
                <c:pt idx="3">
                  <c:v>1.0053856204129354</c:v>
                </c:pt>
                <c:pt idx="4">
                  <c:v>1.0073434834151787</c:v>
                </c:pt>
                <c:pt idx="5">
                  <c:v>1.008747248338274</c:v>
                </c:pt>
                <c:pt idx="6">
                  <c:v>1.0037430833085801</c:v>
                </c:pt>
                <c:pt idx="7">
                  <c:v>1.0045778865140511</c:v>
                </c:pt>
                <c:pt idx="8">
                  <c:v>1.0050149288495411</c:v>
                </c:pt>
                <c:pt idx="9">
                  <c:v>1.0077283011775169</c:v>
                </c:pt>
                <c:pt idx="10">
                  <c:v>1.0147721848218694</c:v>
                </c:pt>
                <c:pt idx="11">
                  <c:v>1.0183483264090185</c:v>
                </c:pt>
                <c:pt idx="12">
                  <c:v>1.0196352093423413</c:v>
                </c:pt>
                <c:pt idx="13">
                  <c:v>1.0250872737758332</c:v>
                </c:pt>
                <c:pt idx="14">
                  <c:v>1.0245926516450219</c:v>
                </c:pt>
                <c:pt idx="15">
                  <c:v>1.0286838136128433</c:v>
                </c:pt>
                <c:pt idx="16">
                  <c:v>1.0273781824575636</c:v>
                </c:pt>
                <c:pt idx="17">
                  <c:v>1.0236096766499141</c:v>
                </c:pt>
                <c:pt idx="18">
                  <c:v>1.0254398645907088</c:v>
                </c:pt>
                <c:pt idx="19">
                  <c:v>1.0276190959067575</c:v>
                </c:pt>
                <c:pt idx="20">
                  <c:v>1.0275027187733294</c:v>
                </c:pt>
                <c:pt idx="21">
                  <c:v>1.025921506772199</c:v>
                </c:pt>
                <c:pt idx="22">
                  <c:v>1.0221464052979996</c:v>
                </c:pt>
                <c:pt idx="23">
                  <c:v>1.0189522164209601</c:v>
                </c:pt>
                <c:pt idx="24">
                  <c:v>1.0144755877528246</c:v>
                </c:pt>
                <c:pt idx="25">
                  <c:v>1.0073738643638686</c:v>
                </c:pt>
                <c:pt idx="26">
                  <c:v>1.0039617216471888</c:v>
                </c:pt>
                <c:pt idx="27">
                  <c:v>0.99662531093880458</c:v>
                </c:pt>
                <c:pt idx="28">
                  <c:v>0.99185919159924152</c:v>
                </c:pt>
                <c:pt idx="29">
                  <c:v>0.99112233714206788</c:v>
                </c:pt>
                <c:pt idx="30">
                  <c:v>0.98894633492885875</c:v>
                </c:pt>
                <c:pt idx="31">
                  <c:v>0.98978057793282326</c:v>
                </c:pt>
                <c:pt idx="32">
                  <c:v>0.98688971780515955</c:v>
                </c:pt>
                <c:pt idx="33">
                  <c:v>0.98423749082757728</c:v>
                </c:pt>
                <c:pt idx="34">
                  <c:v>0.98189331829683091</c:v>
                </c:pt>
                <c:pt idx="35">
                  <c:v>0.98265500132164463</c:v>
                </c:pt>
                <c:pt idx="36">
                  <c:v>0.98548070548145239</c:v>
                </c:pt>
                <c:pt idx="37">
                  <c:v>0.99040270506301775</c:v>
                </c:pt>
                <c:pt idx="38">
                  <c:v>0.99660489045799949</c:v>
                </c:pt>
                <c:pt idx="39">
                  <c:v>0.9989090524875387</c:v>
                </c:pt>
                <c:pt idx="40">
                  <c:v>1.0018622670829564</c:v>
                </c:pt>
                <c:pt idx="41">
                  <c:v>1.0019681134550573</c:v>
                </c:pt>
                <c:pt idx="42">
                  <c:v>1.0056741910153353</c:v>
                </c:pt>
                <c:pt idx="43">
                  <c:v>1.0052632200653673</c:v>
                </c:pt>
                <c:pt idx="44">
                  <c:v>1.0077822736940583</c:v>
                </c:pt>
                <c:pt idx="45">
                  <c:v>1.0087473567403573</c:v>
                </c:pt>
                <c:pt idx="46">
                  <c:v>1.0134297803301238</c:v>
                </c:pt>
                <c:pt idx="47">
                  <c:v>1.0162316689366153</c:v>
                </c:pt>
                <c:pt idx="48">
                  <c:v>1.0160508662366843</c:v>
                </c:pt>
                <c:pt idx="49">
                  <c:v>1.0137109737286349</c:v>
                </c:pt>
                <c:pt idx="50">
                  <c:v>1.0127372222073918</c:v>
                </c:pt>
                <c:pt idx="51">
                  <c:v>1.009888967605864</c:v>
                </c:pt>
                <c:pt idx="52">
                  <c:v>1.0109777845330779</c:v>
                </c:pt>
                <c:pt idx="53">
                  <c:v>1.0112308174213629</c:v>
                </c:pt>
                <c:pt idx="54">
                  <c:v>1.0028633342566207</c:v>
                </c:pt>
                <c:pt idx="55">
                  <c:v>1.0031117432070518</c:v>
                </c:pt>
                <c:pt idx="56">
                  <c:v>1.0058734238989786</c:v>
                </c:pt>
                <c:pt idx="57">
                  <c:v>1.0038408338574436</c:v>
                </c:pt>
                <c:pt idx="58">
                  <c:v>0.9967438688460678</c:v>
                </c:pt>
                <c:pt idx="59">
                  <c:v>0.98869285602625812</c:v>
                </c:pt>
                <c:pt idx="60">
                  <c:v>0.98601226027000399</c:v>
                </c:pt>
                <c:pt idx="61">
                  <c:v>0.99299422828494022</c:v>
                </c:pt>
                <c:pt idx="62">
                  <c:v>0.98831819671970622</c:v>
                </c:pt>
                <c:pt idx="63">
                  <c:v>0.98828493041017362</c:v>
                </c:pt>
                <c:pt idx="64">
                  <c:v>0.98605921765969939</c:v>
                </c:pt>
                <c:pt idx="65">
                  <c:v>0.98754147976836115</c:v>
                </c:pt>
                <c:pt idx="66">
                  <c:v>0.98870690849438692</c:v>
                </c:pt>
                <c:pt idx="67">
                  <c:v>0.9910147377949301</c:v>
                </c:pt>
                <c:pt idx="68">
                  <c:v>0.98415124706340162</c:v>
                </c:pt>
                <c:pt idx="69">
                  <c:v>0.98441927595272682</c:v>
                </c:pt>
                <c:pt idx="70">
                  <c:v>0.98503574575462305</c:v>
                </c:pt>
                <c:pt idx="71">
                  <c:v>0.98477130433733506</c:v>
                </c:pt>
                <c:pt idx="72">
                  <c:v>0.98455040959003903</c:v>
                </c:pt>
                <c:pt idx="73">
                  <c:v>0.97600937877899885</c:v>
                </c:pt>
                <c:pt idx="74">
                  <c:v>0.97310398452279168</c:v>
                </c:pt>
                <c:pt idx="75">
                  <c:v>0.9742500709830384</c:v>
                </c:pt>
                <c:pt idx="76">
                  <c:v>0.9715906655921217</c:v>
                </c:pt>
                <c:pt idx="77">
                  <c:v>0.96410950874489554</c:v>
                </c:pt>
                <c:pt idx="78">
                  <c:v>0.96447517914834957</c:v>
                </c:pt>
                <c:pt idx="79">
                  <c:v>0.95899507069164103</c:v>
                </c:pt>
                <c:pt idx="80">
                  <c:v>0.95788535648471673</c:v>
                </c:pt>
                <c:pt idx="81">
                  <c:v>0.95679740505464794</c:v>
                </c:pt>
                <c:pt idx="82">
                  <c:v>0.95623600744680703</c:v>
                </c:pt>
                <c:pt idx="83">
                  <c:v>0.9576473498308361</c:v>
                </c:pt>
                <c:pt idx="84">
                  <c:v>0.95509704281440033</c:v>
                </c:pt>
                <c:pt idx="85">
                  <c:v>0.95310236039418117</c:v>
                </c:pt>
                <c:pt idx="86">
                  <c:v>0.95398267777320889</c:v>
                </c:pt>
                <c:pt idx="87">
                  <c:v>0.95087607328386092</c:v>
                </c:pt>
                <c:pt idx="88">
                  <c:v>0.95082988630144805</c:v>
                </c:pt>
                <c:pt idx="89">
                  <c:v>0.95304353911762352</c:v>
                </c:pt>
                <c:pt idx="90">
                  <c:v>0.95065984935099457</c:v>
                </c:pt>
                <c:pt idx="91">
                  <c:v>0.94875463807352689</c:v>
                </c:pt>
                <c:pt idx="92">
                  <c:v>0.95155349554248736</c:v>
                </c:pt>
                <c:pt idx="93">
                  <c:v>0.95176565123414925</c:v>
                </c:pt>
                <c:pt idx="94">
                  <c:v>0.94926376298159443</c:v>
                </c:pt>
                <c:pt idx="95">
                  <c:v>0.94882802770247288</c:v>
                </c:pt>
                <c:pt idx="96">
                  <c:v>0.95086812126598907</c:v>
                </c:pt>
                <c:pt idx="97">
                  <c:v>0.95423378970737838</c:v>
                </c:pt>
                <c:pt idx="98">
                  <c:v>0.95594079975202151</c:v>
                </c:pt>
                <c:pt idx="99">
                  <c:v>0.95771694102812266</c:v>
                </c:pt>
                <c:pt idx="100">
                  <c:v>0.9588105012627266</c:v>
                </c:pt>
                <c:pt idx="101">
                  <c:v>0.96302753600263458</c:v>
                </c:pt>
                <c:pt idx="102">
                  <c:v>0.97265598610609849</c:v>
                </c:pt>
                <c:pt idx="103">
                  <c:v>0.97555572112307376</c:v>
                </c:pt>
                <c:pt idx="104">
                  <c:v>0.97297984948341043</c:v>
                </c:pt>
                <c:pt idx="105">
                  <c:v>0.97257723974234478</c:v>
                </c:pt>
                <c:pt idx="106">
                  <c:v>0.97532064354402237</c:v>
                </c:pt>
                <c:pt idx="107">
                  <c:v>0.97499239660092973</c:v>
                </c:pt>
                <c:pt idx="108">
                  <c:v>0.97125209799553613</c:v>
                </c:pt>
                <c:pt idx="109">
                  <c:v>0.97006300805700119</c:v>
                </c:pt>
                <c:pt idx="110">
                  <c:v>0.97052404237504353</c:v>
                </c:pt>
                <c:pt idx="111">
                  <c:v>0.97310108611313861</c:v>
                </c:pt>
                <c:pt idx="112">
                  <c:v>0.97349852071455079</c:v>
                </c:pt>
                <c:pt idx="113">
                  <c:v>0.97175397887573467</c:v>
                </c:pt>
                <c:pt idx="114">
                  <c:v>0.96640518740224235</c:v>
                </c:pt>
                <c:pt idx="115">
                  <c:v>0.96869415036804529</c:v>
                </c:pt>
                <c:pt idx="116">
                  <c:v>0.97446562157360117</c:v>
                </c:pt>
                <c:pt idx="117">
                  <c:v>0.97496113907030046</c:v>
                </c:pt>
                <c:pt idx="118">
                  <c:v>0.97664491019080635</c:v>
                </c:pt>
                <c:pt idx="119">
                  <c:v>0.97828255707727185</c:v>
                </c:pt>
                <c:pt idx="120">
                  <c:v>0.98601149772305208</c:v>
                </c:pt>
                <c:pt idx="121">
                  <c:v>0.98355994018234805</c:v>
                </c:pt>
                <c:pt idx="122">
                  <c:v>0.98259898489776043</c:v>
                </c:pt>
                <c:pt idx="123">
                  <c:v>0.98005218352895596</c:v>
                </c:pt>
                <c:pt idx="124">
                  <c:v>0.9831512314527735</c:v>
                </c:pt>
                <c:pt idx="125">
                  <c:v>0.99030234188043442</c:v>
                </c:pt>
                <c:pt idx="126">
                  <c:v>0.99167544594926393</c:v>
                </c:pt>
                <c:pt idx="127">
                  <c:v>0.99447540746904728</c:v>
                </c:pt>
                <c:pt idx="128">
                  <c:v>0.99059561235804949</c:v>
                </c:pt>
                <c:pt idx="129">
                  <c:v>0.99137711544678619</c:v>
                </c:pt>
                <c:pt idx="130">
                  <c:v>0.99461076925389291</c:v>
                </c:pt>
                <c:pt idx="131">
                  <c:v>0.9969603646754881</c:v>
                </c:pt>
                <c:pt idx="132">
                  <c:v>0.99078376990652128</c:v>
                </c:pt>
                <c:pt idx="133">
                  <c:v>0.99592532290674052</c:v>
                </c:pt>
                <c:pt idx="134">
                  <c:v>0.99667532001073411</c:v>
                </c:pt>
                <c:pt idx="135">
                  <c:v>0.99757844655735017</c:v>
                </c:pt>
                <c:pt idx="136">
                  <c:v>0.99454328305455653</c:v>
                </c:pt>
                <c:pt idx="137">
                  <c:v>0.98779322771090705</c:v>
                </c:pt>
                <c:pt idx="138">
                  <c:v>0.98748259013999307</c:v>
                </c:pt>
                <c:pt idx="139">
                  <c:v>0.98622267585078982</c:v>
                </c:pt>
                <c:pt idx="140">
                  <c:v>0.98608310446302905</c:v>
                </c:pt>
                <c:pt idx="141">
                  <c:v>0.98474393945696415</c:v>
                </c:pt>
                <c:pt idx="142">
                  <c:v>0.980387601305723</c:v>
                </c:pt>
                <c:pt idx="143">
                  <c:v>0.97446836301995821</c:v>
                </c:pt>
              </c:numCache>
            </c:numRef>
          </c:val>
          <c:smooth val="0"/>
        </c:ser>
        <c:ser>
          <c:idx val="1"/>
          <c:order val="1"/>
          <c:tx>
            <c:v>Demanda global de gas natural (DGGN) sense consum de l'antic règim ordinari</c:v>
          </c:tx>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Sèrie!$Z$135:$FM$135</c:f>
              <c:numCache>
                <c:formatCode>_(* #,##0.00_);_(* \(#,##0.00\);_(* "-"??_);_(@_)</c:formatCode>
                <c:ptCount val="144"/>
                <c:pt idx="0">
                  <c:v>1.0092036682351537</c:v>
                </c:pt>
                <c:pt idx="1">
                  <c:v>1</c:v>
                </c:pt>
                <c:pt idx="2">
                  <c:v>0.99853146171432938</c:v>
                </c:pt>
                <c:pt idx="3">
                  <c:v>1.0055602740455556</c:v>
                </c:pt>
                <c:pt idx="4">
                  <c:v>1.0047495144884921</c:v>
                </c:pt>
                <c:pt idx="5">
                  <c:v>1.0062014882333439</c:v>
                </c:pt>
                <c:pt idx="6">
                  <c:v>1.0076904340062889</c:v>
                </c:pt>
                <c:pt idx="7">
                  <c:v>1.0121341667623076</c:v>
                </c:pt>
                <c:pt idx="8">
                  <c:v>1.0134716024267687</c:v>
                </c:pt>
                <c:pt idx="9">
                  <c:v>1.0215490551315949</c:v>
                </c:pt>
                <c:pt idx="10">
                  <c:v>1.0408952984410498</c:v>
                </c:pt>
                <c:pt idx="11">
                  <c:v>1.0412288218680454</c:v>
                </c:pt>
                <c:pt idx="12">
                  <c:v>1.0380183192004442</c:v>
                </c:pt>
                <c:pt idx="13">
                  <c:v>1.0459622087371407</c:v>
                </c:pt>
                <c:pt idx="14">
                  <c:v>1.0445484964410046</c:v>
                </c:pt>
                <c:pt idx="15">
                  <c:v>1.0453432785182213</c:v>
                </c:pt>
                <c:pt idx="16">
                  <c:v>1.0420434100897402</c:v>
                </c:pt>
                <c:pt idx="17">
                  <c:v>1.0389696665977355</c:v>
                </c:pt>
                <c:pt idx="18">
                  <c:v>1.0393168057316795</c:v>
                </c:pt>
                <c:pt idx="19">
                  <c:v>1.0368981275681981</c:v>
                </c:pt>
                <c:pt idx="20">
                  <c:v>1.0366276261561878</c:v>
                </c:pt>
                <c:pt idx="21">
                  <c:v>1.0335094361267985</c:v>
                </c:pt>
                <c:pt idx="22">
                  <c:v>1.0272984315916089</c:v>
                </c:pt>
                <c:pt idx="23">
                  <c:v>1.0285789828397993</c:v>
                </c:pt>
                <c:pt idx="24">
                  <c:v>1.0284240426164866</c:v>
                </c:pt>
                <c:pt idx="25">
                  <c:v>1.0213399702924644</c:v>
                </c:pt>
                <c:pt idx="26">
                  <c:v>1.0121583910973357</c:v>
                </c:pt>
                <c:pt idx="27">
                  <c:v>1.0075059048803483</c:v>
                </c:pt>
                <c:pt idx="28">
                  <c:v>1.0034564759632989</c:v>
                </c:pt>
                <c:pt idx="29">
                  <c:v>0.99836780879627984</c:v>
                </c:pt>
                <c:pt idx="30">
                  <c:v>0.99469961710053179</c:v>
                </c:pt>
                <c:pt idx="31">
                  <c:v>0.99271244501643263</c:v>
                </c:pt>
                <c:pt idx="32">
                  <c:v>0.99024595335132481</c:v>
                </c:pt>
                <c:pt idx="33">
                  <c:v>0.98667986614408476</c:v>
                </c:pt>
                <c:pt idx="34">
                  <c:v>0.97485384543832276</c:v>
                </c:pt>
                <c:pt idx="35">
                  <c:v>0.97167592265540104</c:v>
                </c:pt>
                <c:pt idx="36">
                  <c:v>0.97635686848888781</c:v>
                </c:pt>
                <c:pt idx="37">
                  <c:v>0.98531764283653123</c:v>
                </c:pt>
                <c:pt idx="38">
                  <c:v>1.003770905187674</c:v>
                </c:pt>
                <c:pt idx="39">
                  <c:v>1.0024462852029088</c:v>
                </c:pt>
                <c:pt idx="40">
                  <c:v>1.0049462722164091</c:v>
                </c:pt>
                <c:pt idx="41">
                  <c:v>1.0077466308039196</c:v>
                </c:pt>
                <c:pt idx="42">
                  <c:v>1.0061813404275561</c:v>
                </c:pt>
                <c:pt idx="43">
                  <c:v>1.0074089459909021</c:v>
                </c:pt>
                <c:pt idx="44">
                  <c:v>1.0066943974639089</c:v>
                </c:pt>
                <c:pt idx="45">
                  <c:v>1.0087876701722278</c:v>
                </c:pt>
                <c:pt idx="46">
                  <c:v>1.021550663574732</c:v>
                </c:pt>
                <c:pt idx="47">
                  <c:v>1.0293808467804488</c:v>
                </c:pt>
                <c:pt idx="48">
                  <c:v>1.0263062358862338</c:v>
                </c:pt>
                <c:pt idx="49">
                  <c:v>1.0145712222183856</c:v>
                </c:pt>
                <c:pt idx="50">
                  <c:v>1.0043268724488854</c:v>
                </c:pt>
                <c:pt idx="51">
                  <c:v>0.99844444031935831</c:v>
                </c:pt>
                <c:pt idx="52">
                  <c:v>1.0006944286315087</c:v>
                </c:pt>
                <c:pt idx="53">
                  <c:v>1.0018623330124421</c:v>
                </c:pt>
                <c:pt idx="54">
                  <c:v>1.0024891954277677</c:v>
                </c:pt>
                <c:pt idx="55">
                  <c:v>1.0035973986262894</c:v>
                </c:pt>
                <c:pt idx="56">
                  <c:v>1.0033194149956839</c:v>
                </c:pt>
                <c:pt idx="57">
                  <c:v>0.99579893167372902</c:v>
                </c:pt>
                <c:pt idx="58">
                  <c:v>0.97878036336242324</c:v>
                </c:pt>
                <c:pt idx="59">
                  <c:v>0.96513677751934257</c:v>
                </c:pt>
                <c:pt idx="60">
                  <c:v>0.96352671125617029</c:v>
                </c:pt>
                <c:pt idx="61">
                  <c:v>0.98912732453919339</c:v>
                </c:pt>
                <c:pt idx="62">
                  <c:v>0.98363295009534391</c:v>
                </c:pt>
                <c:pt idx="63">
                  <c:v>0.98823740378886538</c:v>
                </c:pt>
                <c:pt idx="64">
                  <c:v>0.98656390501938052</c:v>
                </c:pt>
                <c:pt idx="65">
                  <c:v>0.98153408040117396</c:v>
                </c:pt>
                <c:pt idx="66">
                  <c:v>0.98370757657335894</c:v>
                </c:pt>
                <c:pt idx="67">
                  <c:v>0.98519077782390596</c:v>
                </c:pt>
                <c:pt idx="68">
                  <c:v>0.9881739712825528</c:v>
                </c:pt>
                <c:pt idx="69">
                  <c:v>0.99725787931892051</c:v>
                </c:pt>
                <c:pt idx="70">
                  <c:v>1.0058977598110999</c:v>
                </c:pt>
                <c:pt idx="71">
                  <c:v>1.0105936309401893</c:v>
                </c:pt>
                <c:pt idx="72">
                  <c:v>1.013399586513551</c:v>
                </c:pt>
                <c:pt idx="73">
                  <c:v>1.0003287588892353</c:v>
                </c:pt>
                <c:pt idx="74">
                  <c:v>1.0067466359985195</c:v>
                </c:pt>
                <c:pt idx="75">
                  <c:v>1.0135973466802906</c:v>
                </c:pt>
                <c:pt idx="76">
                  <c:v>1.0213752913513972</c:v>
                </c:pt>
                <c:pt idx="77">
                  <c:v>1.0281924201180614</c:v>
                </c:pt>
                <c:pt idx="78">
                  <c:v>1.0295189057647769</c:v>
                </c:pt>
                <c:pt idx="79">
                  <c:v>1.028895774673352</c:v>
                </c:pt>
                <c:pt idx="80">
                  <c:v>1.0277148106587659</c:v>
                </c:pt>
                <c:pt idx="81">
                  <c:v>1.0182932178093804</c:v>
                </c:pt>
                <c:pt idx="82">
                  <c:v>1.0158006934436814</c:v>
                </c:pt>
                <c:pt idx="83">
                  <c:v>1.0192521680518722</c:v>
                </c:pt>
                <c:pt idx="84">
                  <c:v>1.0114555667612619</c:v>
                </c:pt>
                <c:pt idx="85">
                  <c:v>0.99889593051134851</c:v>
                </c:pt>
                <c:pt idx="86">
                  <c:v>0.98704151447867627</c:v>
                </c:pt>
                <c:pt idx="87">
                  <c:v>0.96887929539179163</c:v>
                </c:pt>
                <c:pt idx="88">
                  <c:v>0.95819091807810264</c:v>
                </c:pt>
                <c:pt idx="89">
                  <c:v>0.95443907189590194</c:v>
                </c:pt>
                <c:pt idx="90">
                  <c:v>0.95024692949341283</c:v>
                </c:pt>
                <c:pt idx="91">
                  <c:v>0.94596336965535555</c:v>
                </c:pt>
                <c:pt idx="92">
                  <c:v>0.94089996312204216</c:v>
                </c:pt>
                <c:pt idx="93">
                  <c:v>0.93954176122217048</c:v>
                </c:pt>
                <c:pt idx="94">
                  <c:v>0.93045225619995153</c:v>
                </c:pt>
                <c:pt idx="95">
                  <c:v>0.92203438947986704</c:v>
                </c:pt>
                <c:pt idx="96">
                  <c:v>0.92361833647573399</c:v>
                </c:pt>
                <c:pt idx="97">
                  <c:v>0.93089068675828923</c:v>
                </c:pt>
                <c:pt idx="98">
                  <c:v>0.93511827673783532</c:v>
                </c:pt>
                <c:pt idx="99">
                  <c:v>0.93888691387758949</c:v>
                </c:pt>
                <c:pt idx="100">
                  <c:v>0.93442798181619713</c:v>
                </c:pt>
                <c:pt idx="101">
                  <c:v>0.9305940465081799</c:v>
                </c:pt>
                <c:pt idx="102">
                  <c:v>0.9270921990273292</c:v>
                </c:pt>
                <c:pt idx="103">
                  <c:v>0.9264653366120037</c:v>
                </c:pt>
                <c:pt idx="104">
                  <c:v>0.92706234843612312</c:v>
                </c:pt>
                <c:pt idx="105">
                  <c:v>0.93192612914074646</c:v>
                </c:pt>
                <c:pt idx="106">
                  <c:v>0.93464999558829154</c:v>
                </c:pt>
                <c:pt idx="107">
                  <c:v>0.92631794931792422</c:v>
                </c:pt>
                <c:pt idx="108">
                  <c:v>0.91182548728742385</c:v>
                </c:pt>
                <c:pt idx="109">
                  <c:v>0.89968562497634441</c:v>
                </c:pt>
                <c:pt idx="110">
                  <c:v>0.90038524820773447</c:v>
                </c:pt>
                <c:pt idx="111">
                  <c:v>0.90492813505689351</c:v>
                </c:pt>
                <c:pt idx="112">
                  <c:v>0.90361844036773153</c:v>
                </c:pt>
                <c:pt idx="113">
                  <c:v>0.89869309281874588</c:v>
                </c:pt>
                <c:pt idx="114">
                  <c:v>0.89909234447612574</c:v>
                </c:pt>
                <c:pt idx="115">
                  <c:v>0.90039457651748644</c:v>
                </c:pt>
                <c:pt idx="116">
                  <c:v>0.89962778945588318</c:v>
                </c:pt>
                <c:pt idx="117">
                  <c:v>0.89689459469858601</c:v>
                </c:pt>
                <c:pt idx="118">
                  <c:v>0.90206247830112007</c:v>
                </c:pt>
                <c:pt idx="119">
                  <c:v>0.90858483247962529</c:v>
                </c:pt>
                <c:pt idx="120">
                  <c:v>0.93144478835754996</c:v>
                </c:pt>
                <c:pt idx="121">
                  <c:v>0.93085710484318251</c:v>
                </c:pt>
                <c:pt idx="122">
                  <c:v>0.92793547822889777</c:v>
                </c:pt>
                <c:pt idx="123">
                  <c:v>0.92751943561396455</c:v>
                </c:pt>
                <c:pt idx="124">
                  <c:v>0.93376567182381442</c:v>
                </c:pt>
                <c:pt idx="125">
                  <c:v>0.93992049059809624</c:v>
                </c:pt>
                <c:pt idx="126">
                  <c:v>0.94026750372086565</c:v>
                </c:pt>
                <c:pt idx="127">
                  <c:v>0.94083279929182873</c:v>
                </c:pt>
                <c:pt idx="128">
                  <c:v>0.94126936418821616</c:v>
                </c:pt>
                <c:pt idx="129">
                  <c:v>0.94057160661877637</c:v>
                </c:pt>
                <c:pt idx="130">
                  <c:v>0.94966297730294591</c:v>
                </c:pt>
                <c:pt idx="131">
                  <c:v>0.96398193277206146</c:v>
                </c:pt>
                <c:pt idx="132">
                  <c:v>0.95196520414970676</c:v>
                </c:pt>
                <c:pt idx="133">
                  <c:v>0.97093898618500374</c:v>
                </c:pt>
                <c:pt idx="134">
                  <c:v>0.97881207961557937</c:v>
                </c:pt>
                <c:pt idx="135">
                  <c:v>0.98224676326621652</c:v>
                </c:pt>
                <c:pt idx="136">
                  <c:v>0.98344265257640584</c:v>
                </c:pt>
                <c:pt idx="137">
                  <c:v>0.9779930540193652</c:v>
                </c:pt>
                <c:pt idx="138">
                  <c:v>0.97816469491879943</c:v>
                </c:pt>
                <c:pt idx="139">
                  <c:v>0.98000050627796687</c:v>
                </c:pt>
                <c:pt idx="140">
                  <c:v>0.98066281627034946</c:v>
                </c:pt>
                <c:pt idx="141">
                  <c:v>0.98800419604506862</c:v>
                </c:pt>
                <c:pt idx="142">
                  <c:v>0.98571502883196049</c:v>
                </c:pt>
                <c:pt idx="143">
                  <c:v>0.97222629293076135</c:v>
                </c:pt>
              </c:numCache>
            </c:numRef>
          </c:val>
          <c:smooth val="0"/>
        </c:ser>
        <c:ser>
          <c:idx val="2"/>
          <c:order val="2"/>
          <c:tx>
            <c:v>Consum de carburants d'automoció</c:v>
          </c:tx>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Sèrie!$Z$137:$FM$137</c:f>
              <c:numCache>
                <c:formatCode>_(* #,##0.00_);_(* \(#,##0.00\);_(* "-"??_);_(@_)</c:formatCode>
                <c:ptCount val="144"/>
                <c:pt idx="0">
                  <c:v>0.99892055537952285</c:v>
                </c:pt>
                <c:pt idx="1">
                  <c:v>1</c:v>
                </c:pt>
                <c:pt idx="2">
                  <c:v>1.0028680482706283</c:v>
                </c:pt>
                <c:pt idx="3">
                  <c:v>1.0047872151246056</c:v>
                </c:pt>
                <c:pt idx="4">
                  <c:v>1.0056227421764377</c:v>
                </c:pt>
                <c:pt idx="5">
                  <c:v>1.0072336990913202</c:v>
                </c:pt>
                <c:pt idx="6">
                  <c:v>1.0104228804567954</c:v>
                </c:pt>
                <c:pt idx="7">
                  <c:v>1.0137226941539719</c:v>
                </c:pt>
                <c:pt idx="8">
                  <c:v>1.0109257672292733</c:v>
                </c:pt>
                <c:pt idx="9">
                  <c:v>1.0151838425914999</c:v>
                </c:pt>
                <c:pt idx="10">
                  <c:v>1.0164433702929214</c:v>
                </c:pt>
                <c:pt idx="11">
                  <c:v>1.0154327989810545</c:v>
                </c:pt>
                <c:pt idx="12">
                  <c:v>1.015485003178906</c:v>
                </c:pt>
                <c:pt idx="13">
                  <c:v>1.0170707414128051</c:v>
                </c:pt>
                <c:pt idx="14">
                  <c:v>1.0062286019037028</c:v>
                </c:pt>
                <c:pt idx="15">
                  <c:v>1.0082817101828783</c:v>
                </c:pt>
                <c:pt idx="16">
                  <c:v>1.0009348539194793</c:v>
                </c:pt>
                <c:pt idx="17">
                  <c:v>0.98926720207796881</c:v>
                </c:pt>
                <c:pt idx="18">
                  <c:v>0.9868626248704877</c:v>
                </c:pt>
                <c:pt idx="19">
                  <c:v>0.97983860279736168</c:v>
                </c:pt>
                <c:pt idx="20">
                  <c:v>0.97518404186427954</c:v>
                </c:pt>
                <c:pt idx="21">
                  <c:v>0.96708212182975029</c:v>
                </c:pt>
                <c:pt idx="22">
                  <c:v>0.95667403726047984</c:v>
                </c:pt>
                <c:pt idx="23">
                  <c:v>0.956038763920947</c:v>
                </c:pt>
                <c:pt idx="24">
                  <c:v>0.94817416591822468</c:v>
                </c:pt>
                <c:pt idx="25">
                  <c:v>0.94072038492339594</c:v>
                </c:pt>
                <c:pt idx="26">
                  <c:v>0.93928128969830105</c:v>
                </c:pt>
                <c:pt idx="27">
                  <c:v>0.93268610555111786</c:v>
                </c:pt>
                <c:pt idx="28">
                  <c:v>0.93019875886099546</c:v>
                </c:pt>
                <c:pt idx="29">
                  <c:v>0.93426592110777984</c:v>
                </c:pt>
                <c:pt idx="30">
                  <c:v>0.93213471435151718</c:v>
                </c:pt>
                <c:pt idx="31">
                  <c:v>0.93186829057309506</c:v>
                </c:pt>
                <c:pt idx="32">
                  <c:v>0.93406071616373321</c:v>
                </c:pt>
                <c:pt idx="33">
                  <c:v>0.93340993176505938</c:v>
                </c:pt>
                <c:pt idx="34">
                  <c:v>0.93585761613596552</c:v>
                </c:pt>
                <c:pt idx="35">
                  <c:v>0.93568314899822569</c:v>
                </c:pt>
                <c:pt idx="36">
                  <c:v>0.9305302655878861</c:v>
                </c:pt>
                <c:pt idx="37">
                  <c:v>0.92918789050457107</c:v>
                </c:pt>
                <c:pt idx="38">
                  <c:v>0.93166631566363711</c:v>
                </c:pt>
                <c:pt idx="39">
                  <c:v>0.93076209856977088</c:v>
                </c:pt>
                <c:pt idx="40">
                  <c:v>0.92889132558095899</c:v>
                </c:pt>
                <c:pt idx="41">
                  <c:v>0.92779049955833537</c:v>
                </c:pt>
                <c:pt idx="42">
                  <c:v>0.92510220159610468</c:v>
                </c:pt>
                <c:pt idx="43">
                  <c:v>0.92365861441219721</c:v>
                </c:pt>
                <c:pt idx="44">
                  <c:v>0.92174863391426021</c:v>
                </c:pt>
                <c:pt idx="45">
                  <c:v>0.91787441457208196</c:v>
                </c:pt>
                <c:pt idx="46">
                  <c:v>0.91769593603799149</c:v>
                </c:pt>
                <c:pt idx="47">
                  <c:v>0.91546882638076554</c:v>
                </c:pt>
                <c:pt idx="48">
                  <c:v>0.91720506694529702</c:v>
                </c:pt>
                <c:pt idx="49">
                  <c:v>0.91716677880546704</c:v>
                </c:pt>
                <c:pt idx="50">
                  <c:v>0.91390064697445528</c:v>
                </c:pt>
                <c:pt idx="51">
                  <c:v>0.9116432106097544</c:v>
                </c:pt>
                <c:pt idx="52">
                  <c:v>0.91012956388994071</c:v>
                </c:pt>
                <c:pt idx="53">
                  <c:v>0.90620217304829109</c:v>
                </c:pt>
                <c:pt idx="54">
                  <c:v>0.89927705955529402</c:v>
                </c:pt>
                <c:pt idx="55">
                  <c:v>0.90139139130620816</c:v>
                </c:pt>
                <c:pt idx="56">
                  <c:v>0.90078096544110919</c:v>
                </c:pt>
                <c:pt idx="57">
                  <c:v>0.89616540597882843</c:v>
                </c:pt>
                <c:pt idx="58">
                  <c:v>0.88974101452246623</c:v>
                </c:pt>
                <c:pt idx="59">
                  <c:v>0.88586816864325535</c:v>
                </c:pt>
                <c:pt idx="60">
                  <c:v>0.88199841684354496</c:v>
                </c:pt>
                <c:pt idx="61">
                  <c:v>0.87764454725445207</c:v>
                </c:pt>
                <c:pt idx="62">
                  <c:v>0.87242427549700041</c:v>
                </c:pt>
                <c:pt idx="63">
                  <c:v>0.86383712876247731</c:v>
                </c:pt>
                <c:pt idx="64">
                  <c:v>0.85804336440496676</c:v>
                </c:pt>
                <c:pt idx="65">
                  <c:v>0.85512986354407794</c:v>
                </c:pt>
                <c:pt idx="66">
                  <c:v>0.85048075351642993</c:v>
                </c:pt>
                <c:pt idx="67">
                  <c:v>0.84572131116694826</c:v>
                </c:pt>
                <c:pt idx="68">
                  <c:v>0.83315246730246539</c:v>
                </c:pt>
                <c:pt idx="69">
                  <c:v>0.82970247246529905</c:v>
                </c:pt>
                <c:pt idx="70">
                  <c:v>0.8255911277871425</c:v>
                </c:pt>
                <c:pt idx="71">
                  <c:v>0.81935552498115116</c:v>
                </c:pt>
                <c:pt idx="72">
                  <c:v>0.81327934508807709</c:v>
                </c:pt>
                <c:pt idx="73">
                  <c:v>0.80633665528298737</c:v>
                </c:pt>
                <c:pt idx="74">
                  <c:v>0.80058306750790742</c:v>
                </c:pt>
                <c:pt idx="75">
                  <c:v>0.80312892008798231</c:v>
                </c:pt>
                <c:pt idx="76">
                  <c:v>0.79679921153825217</c:v>
                </c:pt>
                <c:pt idx="77">
                  <c:v>0.78653230781295091</c:v>
                </c:pt>
                <c:pt idx="78">
                  <c:v>0.78690058757866932</c:v>
                </c:pt>
                <c:pt idx="79">
                  <c:v>0.78446627047890505</c:v>
                </c:pt>
                <c:pt idx="80">
                  <c:v>0.78530095887453621</c:v>
                </c:pt>
                <c:pt idx="81">
                  <c:v>0.78720852796313301</c:v>
                </c:pt>
                <c:pt idx="82">
                  <c:v>0.78643293608709508</c:v>
                </c:pt>
                <c:pt idx="83">
                  <c:v>0.78597961618642864</c:v>
                </c:pt>
                <c:pt idx="84">
                  <c:v>0.78924501572071992</c:v>
                </c:pt>
                <c:pt idx="85">
                  <c:v>0.79071619985118791</c:v>
                </c:pt>
                <c:pt idx="86">
                  <c:v>0.79158417879069898</c:v>
                </c:pt>
                <c:pt idx="87">
                  <c:v>0.79030547462241818</c:v>
                </c:pt>
                <c:pt idx="88">
                  <c:v>0.79516278611472868</c:v>
                </c:pt>
                <c:pt idx="89">
                  <c:v>0.79963849292605116</c:v>
                </c:pt>
                <c:pt idx="90">
                  <c:v>0.80081145390294195</c:v>
                </c:pt>
                <c:pt idx="91">
                  <c:v>0.79832945719994297</c:v>
                </c:pt>
                <c:pt idx="92">
                  <c:v>0.80196358008936852</c:v>
                </c:pt>
                <c:pt idx="93">
                  <c:v>0.80256536236506282</c:v>
                </c:pt>
                <c:pt idx="94">
                  <c:v>0.80208517596541962</c:v>
                </c:pt>
                <c:pt idx="95">
                  <c:v>0.80663528342646929</c:v>
                </c:pt>
                <c:pt idx="96">
                  <c:v>0.80913538482985281</c:v>
                </c:pt>
                <c:pt idx="97">
                  <c:v>0.81166915072863788</c:v>
                </c:pt>
                <c:pt idx="98">
                  <c:v>0.81556421707913407</c:v>
                </c:pt>
                <c:pt idx="99">
                  <c:v>0.81884440233673084</c:v>
                </c:pt>
                <c:pt idx="100">
                  <c:v>0.819679964889789</c:v>
                </c:pt>
                <c:pt idx="101">
                  <c:v>0.82530819565516156</c:v>
                </c:pt>
                <c:pt idx="102">
                  <c:v>0.83007553922873167</c:v>
                </c:pt>
                <c:pt idx="103">
                  <c:v>0.83263582026154304</c:v>
                </c:pt>
                <c:pt idx="104">
                  <c:v>0.83328519006122703</c:v>
                </c:pt>
                <c:pt idx="105">
                  <c:v>0.83304779273762197</c:v>
                </c:pt>
                <c:pt idx="106">
                  <c:v>0.83669983418426663</c:v>
                </c:pt>
                <c:pt idx="107">
                  <c:v>0.83845885740594062</c:v>
                </c:pt>
                <c:pt idx="108">
                  <c:v>0.84068565787982341</c:v>
                </c:pt>
                <c:pt idx="109">
                  <c:v>0.84843039071098669</c:v>
                </c:pt>
                <c:pt idx="110">
                  <c:v>0.85323916292592372</c:v>
                </c:pt>
                <c:pt idx="111">
                  <c:v>0.85801064303687335</c:v>
                </c:pt>
                <c:pt idx="112">
                  <c:v>0.86176170618044845</c:v>
                </c:pt>
                <c:pt idx="113">
                  <c:v>0.86440604466293547</c:v>
                </c:pt>
                <c:pt idx="114">
                  <c:v>0.86328208286589592</c:v>
                </c:pt>
                <c:pt idx="115">
                  <c:v>0.8699706780721117</c:v>
                </c:pt>
                <c:pt idx="116">
                  <c:v>0.87534311606342741</c:v>
                </c:pt>
                <c:pt idx="117">
                  <c:v>0.87626810379918463</c:v>
                </c:pt>
                <c:pt idx="118">
                  <c:v>0.88030457411954288</c:v>
                </c:pt>
                <c:pt idx="119">
                  <c:v>0.88128976511688417</c:v>
                </c:pt>
                <c:pt idx="120">
                  <c:v>0.88127912418914311</c:v>
                </c:pt>
                <c:pt idx="121">
                  <c:v>0.87717348323498978</c:v>
                </c:pt>
                <c:pt idx="122">
                  <c:v>0.87895942041357955</c:v>
                </c:pt>
                <c:pt idx="123">
                  <c:v>0.87516819469647644</c:v>
                </c:pt>
                <c:pt idx="124">
                  <c:v>0.87848474207801475</c:v>
                </c:pt>
                <c:pt idx="125">
                  <c:v>0.8815862363444672</c:v>
                </c:pt>
                <c:pt idx="126">
                  <c:v>0.88175215703538967</c:v>
                </c:pt>
                <c:pt idx="127">
                  <c:v>0.88200481665604857</c:v>
                </c:pt>
                <c:pt idx="128">
                  <c:v>0.88052717389892332</c:v>
                </c:pt>
                <c:pt idx="129">
                  <c:v>0.8821727969750629</c:v>
                </c:pt>
                <c:pt idx="130">
                  <c:v>0.88301856727388894</c:v>
                </c:pt>
                <c:pt idx="131">
                  <c:v>0.88359874037760433</c:v>
                </c:pt>
                <c:pt idx="132">
                  <c:v>0.88779991899440713</c:v>
                </c:pt>
                <c:pt idx="133">
                  <c:v>0.88975336191261922</c:v>
                </c:pt>
                <c:pt idx="134">
                  <c:v>0.89168529018747689</c:v>
                </c:pt>
                <c:pt idx="135">
                  <c:v>0.89410126195709749</c:v>
                </c:pt>
                <c:pt idx="136">
                  <c:v>0.89631154700036064</c:v>
                </c:pt>
                <c:pt idx="137">
                  <c:v>0.8968744315408349</c:v>
                </c:pt>
                <c:pt idx="138">
                  <c:v>0.90200051276535376</c:v>
                </c:pt>
                <c:pt idx="139">
                  <c:v>0.90553233340601669</c:v>
                </c:pt>
                <c:pt idx="140">
                  <c:v>0.90624629221209219</c:v>
                </c:pt>
                <c:pt idx="141">
                  <c:v>0.91205860636001146</c:v>
                </c:pt>
                <c:pt idx="142">
                  <c:v>0.91588542001316819</c:v>
                </c:pt>
                <c:pt idx="143">
                  <c:v>0.91625870307714763</c:v>
                </c:pt>
              </c:numCache>
            </c:numRef>
          </c:val>
          <c:smooth val="0"/>
        </c:ser>
        <c:dLbls>
          <c:showLegendKey val="0"/>
          <c:showVal val="0"/>
          <c:showCatName val="0"/>
          <c:showSerName val="0"/>
          <c:showPercent val="0"/>
          <c:showBubbleSize val="0"/>
        </c:dLbls>
        <c:marker val="1"/>
        <c:smooth val="0"/>
        <c:axId val="300945408"/>
        <c:axId val="300946944"/>
      </c:lineChart>
      <c:catAx>
        <c:axId val="300945408"/>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300946944"/>
        <c:crosses val="autoZero"/>
        <c:auto val="1"/>
        <c:lblAlgn val="ctr"/>
        <c:lblOffset val="100"/>
        <c:tickLblSkip val="3"/>
        <c:tickMarkSkip val="2"/>
        <c:noMultiLvlLbl val="1"/>
      </c:catAx>
      <c:valAx>
        <c:axId val="300946944"/>
        <c:scaling>
          <c:orientation val="minMax"/>
          <c:max val="1.05"/>
          <c:min val="0.75000000000001465"/>
        </c:scaling>
        <c:delete val="0"/>
        <c:axPos val="l"/>
        <c:majorGridlines/>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300945408"/>
        <c:crosses val="autoZero"/>
        <c:crossBetween val="midCat"/>
      </c:valAx>
    </c:plotArea>
    <c:legend>
      <c:legendPos val="b"/>
      <c:layout>
        <c:manualLayout>
          <c:xMode val="edge"/>
          <c:yMode val="edge"/>
          <c:x val="0.15630541111367163"/>
          <c:y val="0.85813847830424705"/>
          <c:w val="0.72287711404495469"/>
          <c:h val="0.13733072098382018"/>
        </c:manualLayout>
      </c:layout>
      <c:overlay val="0"/>
      <c:txPr>
        <a:bodyPr/>
        <a:lstStyle/>
        <a:p>
          <a:pPr>
            <a:defRPr sz="1050" b="0" i="0" u="none" strike="noStrike" baseline="0">
              <a:solidFill>
                <a:srgbClr val="000000"/>
              </a:solidFill>
              <a:latin typeface="Calibri"/>
              <a:ea typeface="Calibri"/>
              <a:cs typeface="Calibri"/>
            </a:defRPr>
          </a:pPr>
          <a:endParaRPr lang="ca-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facturació d'energia elèctrica acumulada dels darrers dotze mesos per sectors</a:t>
            </a:r>
          </a:p>
        </c:rich>
      </c:tx>
      <c:layout/>
      <c:overlay val="0"/>
    </c:title>
    <c:autoTitleDeleted val="0"/>
    <c:plotArea>
      <c:layout>
        <c:manualLayout>
          <c:layoutTarget val="inner"/>
          <c:xMode val="edge"/>
          <c:yMode val="edge"/>
          <c:x val="7.4187458495398914E-2"/>
          <c:y val="0.13999975584447896"/>
          <c:w val="0.87584086787006465"/>
          <c:h val="0.65398962339015321"/>
        </c:manualLayout>
      </c:layout>
      <c:lineChart>
        <c:grouping val="standard"/>
        <c:varyColors val="0"/>
        <c:ser>
          <c:idx val="0"/>
          <c:order val="0"/>
          <c:tx>
            <c:strRef>
              <c:f>Sèrie!$A$129</c:f>
              <c:strCache>
                <c:ptCount val="1"/>
                <c:pt idx="0">
                  <c:v>Indústria</c:v>
                </c:pt>
              </c:strCache>
            </c:strRef>
          </c:tx>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Sèrie!$Z$129:$FM$129</c:f>
              <c:numCache>
                <c:formatCode>_(* #,##0.00_);_(* \(#,##0.00\);_(* "-"??_);_(@_)</c:formatCode>
                <c:ptCount val="144"/>
                <c:pt idx="0">
                  <c:v>0.99887624093860083</c:v>
                </c:pt>
                <c:pt idx="1">
                  <c:v>1</c:v>
                </c:pt>
                <c:pt idx="2">
                  <c:v>1.0021951148505051</c:v>
                </c:pt>
                <c:pt idx="3">
                  <c:v>1.0035459547585084</c:v>
                </c:pt>
                <c:pt idx="4">
                  <c:v>1.0047395848496317</c:v>
                </c:pt>
                <c:pt idx="5">
                  <c:v>1.0059390375265653</c:v>
                </c:pt>
                <c:pt idx="6">
                  <c:v>1.005752714780634</c:v>
                </c:pt>
                <c:pt idx="7">
                  <c:v>1.0081516201345015</c:v>
                </c:pt>
                <c:pt idx="8">
                  <c:v>1.008710588372296</c:v>
                </c:pt>
                <c:pt idx="9">
                  <c:v>1.0058924568400827</c:v>
                </c:pt>
                <c:pt idx="10">
                  <c:v>1.0079303618737081</c:v>
                </c:pt>
                <c:pt idx="11">
                  <c:v>1.0110338001106292</c:v>
                </c:pt>
                <c:pt idx="12">
                  <c:v>1.0128679146408921</c:v>
                </c:pt>
                <c:pt idx="13">
                  <c:v>1.0159422399487612</c:v>
                </c:pt>
                <c:pt idx="14">
                  <c:v>1.0139800285306704</c:v>
                </c:pt>
                <c:pt idx="15">
                  <c:v>1.0100963637951612</c:v>
                </c:pt>
                <c:pt idx="16">
                  <c:v>1.0125476724213223</c:v>
                </c:pt>
                <c:pt idx="17">
                  <c:v>1.0078954263588458</c:v>
                </c:pt>
                <c:pt idx="18">
                  <c:v>1.0002503711898456</c:v>
                </c:pt>
                <c:pt idx="19">
                  <c:v>0.99253544499112056</c:v>
                </c:pt>
                <c:pt idx="20">
                  <c:v>0.99035779789804657</c:v>
                </c:pt>
                <c:pt idx="21">
                  <c:v>0.98257882325540769</c:v>
                </c:pt>
                <c:pt idx="22">
                  <c:v>0.96829019767678837</c:v>
                </c:pt>
                <c:pt idx="23">
                  <c:v>0.96337011266703554</c:v>
                </c:pt>
                <c:pt idx="24">
                  <c:v>0.95258086116044138</c:v>
                </c:pt>
                <c:pt idx="25">
                  <c:v>0.93577105592593668</c:v>
                </c:pt>
                <c:pt idx="26">
                  <c:v>0.92164546275000725</c:v>
                </c:pt>
                <c:pt idx="27">
                  <c:v>0.91354042330198848</c:v>
                </c:pt>
                <c:pt idx="28">
                  <c:v>0.89705668287286389</c:v>
                </c:pt>
                <c:pt idx="29">
                  <c:v>0.88260502489155435</c:v>
                </c:pt>
                <c:pt idx="30">
                  <c:v>0.87144895047890758</c:v>
                </c:pt>
                <c:pt idx="31">
                  <c:v>0.86514309004628942</c:v>
                </c:pt>
                <c:pt idx="32">
                  <c:v>0.85900026201636137</c:v>
                </c:pt>
                <c:pt idx="33">
                  <c:v>0.85217619144662127</c:v>
                </c:pt>
                <c:pt idx="34">
                  <c:v>0.85392878977553921</c:v>
                </c:pt>
                <c:pt idx="35">
                  <c:v>0.84872339806107877</c:v>
                </c:pt>
                <c:pt idx="36">
                  <c:v>0.84856618824419905</c:v>
                </c:pt>
                <c:pt idx="37">
                  <c:v>0.8513843197764126</c:v>
                </c:pt>
                <c:pt idx="38">
                  <c:v>0.86151561908643626</c:v>
                </c:pt>
                <c:pt idx="39">
                  <c:v>0.86555649363882492</c:v>
                </c:pt>
                <c:pt idx="40">
                  <c:v>0.86980698128038647</c:v>
                </c:pt>
                <c:pt idx="41">
                  <c:v>0.87831960173513046</c:v>
                </c:pt>
                <c:pt idx="42">
                  <c:v>0.88738536784185851</c:v>
                </c:pt>
                <c:pt idx="43">
                  <c:v>0.89411627703863283</c:v>
                </c:pt>
                <c:pt idx="44">
                  <c:v>0.89761565111065822</c:v>
                </c:pt>
                <c:pt idx="45">
                  <c:v>0.90369443069667243</c:v>
                </c:pt>
                <c:pt idx="46">
                  <c:v>0.9013246382718566</c:v>
                </c:pt>
                <c:pt idx="47">
                  <c:v>0.90523741593641738</c:v>
                </c:pt>
                <c:pt idx="48">
                  <c:v>0.90806137005444121</c:v>
                </c:pt>
                <c:pt idx="49">
                  <c:v>0.91078051762787859</c:v>
                </c:pt>
                <c:pt idx="50">
                  <c:v>0.9076945471483886</c:v>
                </c:pt>
                <c:pt idx="51">
                  <c:v>0.91212553495007143</c:v>
                </c:pt>
                <c:pt idx="52">
                  <c:v>0.91101924364610332</c:v>
                </c:pt>
                <c:pt idx="53">
                  <c:v>0.91369763311886809</c:v>
                </c:pt>
                <c:pt idx="54">
                  <c:v>0.91335992314186731</c:v>
                </c:pt>
                <c:pt idx="55">
                  <c:v>0.90853882209089054</c:v>
                </c:pt>
                <c:pt idx="56">
                  <c:v>0.90574398090191854</c:v>
                </c:pt>
                <c:pt idx="57">
                  <c:v>0.90987219424146271</c:v>
                </c:pt>
                <c:pt idx="58">
                  <c:v>0.90898133861247787</c:v>
                </c:pt>
                <c:pt idx="59">
                  <c:v>0.90697254650790426</c:v>
                </c:pt>
                <c:pt idx="60">
                  <c:v>0.90129552534280477</c:v>
                </c:pt>
                <c:pt idx="61">
                  <c:v>0.90041631488544072</c:v>
                </c:pt>
                <c:pt idx="62">
                  <c:v>0.89721971527555389</c:v>
                </c:pt>
                <c:pt idx="63">
                  <c:v>0.89388919619202889</c:v>
                </c:pt>
                <c:pt idx="64">
                  <c:v>0.88948149873358762</c:v>
                </c:pt>
                <c:pt idx="65">
                  <c:v>0.88482925267111123</c:v>
                </c:pt>
                <c:pt idx="66">
                  <c:v>0.88211010509767385</c:v>
                </c:pt>
                <c:pt idx="67">
                  <c:v>0.88011878075053129</c:v>
                </c:pt>
                <c:pt idx="68">
                  <c:v>0.88137063669975835</c:v>
                </c:pt>
                <c:pt idx="69">
                  <c:v>0.87271245159975541</c:v>
                </c:pt>
                <c:pt idx="70">
                  <c:v>0.87396430754898247</c:v>
                </c:pt>
                <c:pt idx="71">
                  <c:v>0.86820577018253808</c:v>
                </c:pt>
                <c:pt idx="72">
                  <c:v>0.86568459052665292</c:v>
                </c:pt>
                <c:pt idx="73">
                  <c:v>0.86612128446242975</c:v>
                </c:pt>
                <c:pt idx="74">
                  <c:v>0.86217357128300676</c:v>
                </c:pt>
                <c:pt idx="75">
                  <c:v>0.85065649655011788</c:v>
                </c:pt>
                <c:pt idx="76">
                  <c:v>0.85452851611400626</c:v>
                </c:pt>
                <c:pt idx="77">
                  <c:v>0.84952691490290833</c:v>
                </c:pt>
                <c:pt idx="78">
                  <c:v>0.84495036245596666</c:v>
                </c:pt>
                <c:pt idx="79">
                  <c:v>0.842714489504789</c:v>
                </c:pt>
                <c:pt idx="80">
                  <c:v>0.83915106698884989</c:v>
                </c:pt>
                <c:pt idx="81">
                  <c:v>0.83923840577600517</c:v>
                </c:pt>
                <c:pt idx="82">
                  <c:v>0.83613496753908401</c:v>
                </c:pt>
                <c:pt idx="83">
                  <c:v>0.8349122245189089</c:v>
                </c:pt>
                <c:pt idx="84">
                  <c:v>0.8355294186148069</c:v>
                </c:pt>
                <c:pt idx="85">
                  <c:v>0.8327753355265074</c:v>
                </c:pt>
                <c:pt idx="86">
                  <c:v>0.83405630440478618</c:v>
                </c:pt>
                <c:pt idx="87">
                  <c:v>0.83687443593699962</c:v>
                </c:pt>
                <c:pt idx="88">
                  <c:v>0.83721214591400039</c:v>
                </c:pt>
                <c:pt idx="89">
                  <c:v>0.83940143817869506</c:v>
                </c:pt>
                <c:pt idx="90">
                  <c:v>0.841025939619785</c:v>
                </c:pt>
                <c:pt idx="91">
                  <c:v>0.84291828000815161</c:v>
                </c:pt>
                <c:pt idx="92">
                  <c:v>0.84453113627762089</c:v>
                </c:pt>
                <c:pt idx="93">
                  <c:v>0.84694750938891961</c:v>
                </c:pt>
                <c:pt idx="94">
                  <c:v>0.84935223732859755</c:v>
                </c:pt>
                <c:pt idx="95">
                  <c:v>0.85079041602375616</c:v>
                </c:pt>
                <c:pt idx="96">
                  <c:v>0.85435966112550576</c:v>
                </c:pt>
                <c:pt idx="97">
                  <c:v>0.85448775801333365</c:v>
                </c:pt>
                <c:pt idx="98">
                  <c:v>0.85403941890593615</c:v>
                </c:pt>
                <c:pt idx="99">
                  <c:v>0.8585752132522052</c:v>
                </c:pt>
                <c:pt idx="100">
                  <c:v>0.85603656583888899</c:v>
                </c:pt>
                <c:pt idx="101">
                  <c:v>0.85827243879006654</c:v>
                </c:pt>
                <c:pt idx="102">
                  <c:v>0.86172523217560915</c:v>
                </c:pt>
                <c:pt idx="103">
                  <c:v>0.8648694285132027</c:v>
                </c:pt>
                <c:pt idx="104">
                  <c:v>0.86647646219686159</c:v>
                </c:pt>
                <c:pt idx="105">
                  <c:v>0.86410084718623548</c:v>
                </c:pt>
                <c:pt idx="106">
                  <c:v>0.86348947567614787</c:v>
                </c:pt>
                <c:pt idx="107">
                  <c:v>0.86697138199074231</c:v>
                </c:pt>
                <c:pt idx="108">
                  <c:v>0.86847943171562492</c:v>
                </c:pt>
                <c:pt idx="109">
                  <c:v>0.86811843139538269</c:v>
                </c:pt>
                <c:pt idx="110">
                  <c:v>0.87147806340795941</c:v>
                </c:pt>
                <c:pt idx="111">
                  <c:v>0.86914902908381597</c:v>
                </c:pt>
                <c:pt idx="112">
                  <c:v>0.87266587091327252</c:v>
                </c:pt>
                <c:pt idx="113">
                  <c:v>0.87106465981542391</c:v>
                </c:pt>
                <c:pt idx="114">
                  <c:v>0.87067454656612986</c:v>
                </c:pt>
                <c:pt idx="115">
                  <c:v>0.86861335118926319</c:v>
                </c:pt>
                <c:pt idx="116">
                  <c:v>0.87127427290459702</c:v>
                </c:pt>
                <c:pt idx="117">
                  <c:v>0.87525692159888213</c:v>
                </c:pt>
                <c:pt idx="118">
                  <c:v>0.8762118256717808</c:v>
                </c:pt>
                <c:pt idx="119">
                  <c:v>0.87710268130076563</c:v>
                </c:pt>
                <c:pt idx="120">
                  <c:v>0.87793531107164691</c:v>
                </c:pt>
                <c:pt idx="121">
                  <c:v>0.87652624530554024</c:v>
                </c:pt>
                <c:pt idx="122">
                  <c:v>0.87614777722786685</c:v>
                </c:pt>
                <c:pt idx="123">
                  <c:v>0.88263996040641646</c:v>
                </c:pt>
                <c:pt idx="124">
                  <c:v>0.88316399312934868</c:v>
                </c:pt>
                <c:pt idx="125">
                  <c:v>0.88900404669713828</c:v>
                </c:pt>
                <c:pt idx="126">
                  <c:v>0.89221811406445606</c:v>
                </c:pt>
                <c:pt idx="127">
                  <c:v>0.89627645637427589</c:v>
                </c:pt>
                <c:pt idx="128">
                  <c:v>0.89593292381146472</c:v>
                </c:pt>
                <c:pt idx="129">
                  <c:v>0.89520510058517</c:v>
                </c:pt>
                <c:pt idx="130">
                  <c:v>0.89560103642027422</c:v>
                </c:pt>
                <c:pt idx="131">
                  <c:v>0.90010771783749166</c:v>
                </c:pt>
                <c:pt idx="132">
                  <c:v>0.90005531456519827</c:v>
                </c:pt>
                <c:pt idx="133">
                  <c:v>0.90313546245887799</c:v>
                </c:pt>
                <c:pt idx="134">
                  <c:v>0.8976214736964685</c:v>
                </c:pt>
                <c:pt idx="135">
                  <c:v>0.88888177239512067</c:v>
                </c:pt>
                <c:pt idx="136">
                  <c:v>0.88488747852921479</c:v>
                </c:pt>
                <c:pt idx="137">
                  <c:v>0.87305598416256669</c:v>
                </c:pt>
                <c:pt idx="138">
                  <c:v>0.86687822061777653</c:v>
                </c:pt>
                <c:pt idx="139">
                  <c:v>0.85993769833182931</c:v>
                </c:pt>
                <c:pt idx="140">
                  <c:v>0.85417333837957443</c:v>
                </c:pt>
                <c:pt idx="141">
                  <c:v>0.85112230341494655</c:v>
                </c:pt>
                <c:pt idx="142">
                  <c:v>0.84647005735247027</c:v>
                </c:pt>
                <c:pt idx="143">
                  <c:v>0.83365454598387156</c:v>
                </c:pt>
              </c:numCache>
            </c:numRef>
          </c:val>
          <c:smooth val="0"/>
        </c:ser>
        <c:ser>
          <c:idx val="1"/>
          <c:order val="1"/>
          <c:tx>
            <c:strRef>
              <c:f>Sèrie!$A$130</c:f>
              <c:strCache>
                <c:ptCount val="1"/>
                <c:pt idx="0">
                  <c:v>Terciari</c:v>
                </c:pt>
              </c:strCache>
            </c:strRef>
          </c:tx>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Sèrie!$Z$130:$FL$130</c:f>
              <c:numCache>
                <c:formatCode>_(* #,##0.00_);_(* \(#,##0.00\);_(* "-"??_);_(@_)</c:formatCode>
                <c:ptCount val="143"/>
                <c:pt idx="0">
                  <c:v>1.001713978909111</c:v>
                </c:pt>
                <c:pt idx="1">
                  <c:v>1</c:v>
                </c:pt>
                <c:pt idx="2">
                  <c:v>0.99986233101131639</c:v>
                </c:pt>
                <c:pt idx="3">
                  <c:v>1.0050937525812935</c:v>
                </c:pt>
                <c:pt idx="4">
                  <c:v>1.0153776260359593</c:v>
                </c:pt>
                <c:pt idx="5">
                  <c:v>1.022082105784851</c:v>
                </c:pt>
                <c:pt idx="6">
                  <c:v>1.0244362454913407</c:v>
                </c:pt>
                <c:pt idx="7">
                  <c:v>1.0220339216388119</c:v>
                </c:pt>
                <c:pt idx="8">
                  <c:v>1.0254068118615602</c:v>
                </c:pt>
                <c:pt idx="9">
                  <c:v>1.0275200308378536</c:v>
                </c:pt>
                <c:pt idx="10">
                  <c:v>1.0276095156804979</c:v>
                </c:pt>
                <c:pt idx="11">
                  <c:v>1.0355874335747131</c:v>
                </c:pt>
                <c:pt idx="12">
                  <c:v>1.0433726148847711</c:v>
                </c:pt>
                <c:pt idx="13">
                  <c:v>1.0517704231944713</c:v>
                </c:pt>
                <c:pt idx="14">
                  <c:v>1.0525413695310994</c:v>
                </c:pt>
                <c:pt idx="15">
                  <c:v>1.0542759987885131</c:v>
                </c:pt>
                <c:pt idx="16">
                  <c:v>1.0535532365979241</c:v>
                </c:pt>
                <c:pt idx="17">
                  <c:v>1.0481153115449215</c:v>
                </c:pt>
                <c:pt idx="18">
                  <c:v>1.0494369338362841</c:v>
                </c:pt>
                <c:pt idx="19">
                  <c:v>1.0492510807015614</c:v>
                </c:pt>
                <c:pt idx="20">
                  <c:v>1.0501321622291364</c:v>
                </c:pt>
                <c:pt idx="21">
                  <c:v>1.0563479170682013</c:v>
                </c:pt>
                <c:pt idx="22">
                  <c:v>1.0529956771937554</c:v>
                </c:pt>
                <c:pt idx="23">
                  <c:v>1.0496709711170464</c:v>
                </c:pt>
                <c:pt idx="24">
                  <c:v>1.0511646796442635</c:v>
                </c:pt>
                <c:pt idx="25">
                  <c:v>1.0556733390236519</c:v>
                </c:pt>
                <c:pt idx="26">
                  <c:v>1.0528029406095984</c:v>
                </c:pt>
                <c:pt idx="27">
                  <c:v>1.0498017566562958</c:v>
                </c:pt>
                <c:pt idx="28">
                  <c:v>1.0463806822875081</c:v>
                </c:pt>
                <c:pt idx="29">
                  <c:v>1.053133346182439</c:v>
                </c:pt>
                <c:pt idx="30">
                  <c:v>1.041080426223189</c:v>
                </c:pt>
                <c:pt idx="31">
                  <c:v>1.0241746744128417</c:v>
                </c:pt>
                <c:pt idx="32">
                  <c:v>1.0189157190451279</c:v>
                </c:pt>
                <c:pt idx="33">
                  <c:v>1.0169470525069522</c:v>
                </c:pt>
                <c:pt idx="34">
                  <c:v>1.0194870453481648</c:v>
                </c:pt>
                <c:pt idx="35">
                  <c:v>1.0278710867589966</c:v>
                </c:pt>
                <c:pt idx="36">
                  <c:v>1.0256133153445854</c:v>
                </c:pt>
                <c:pt idx="37">
                  <c:v>1.0151229384068945</c:v>
                </c:pt>
                <c:pt idx="38">
                  <c:v>1.0179933368209477</c:v>
                </c:pt>
                <c:pt idx="39">
                  <c:v>1.0249249704011676</c:v>
                </c:pt>
                <c:pt idx="40">
                  <c:v>1.0285800820507174</c:v>
                </c:pt>
                <c:pt idx="41">
                  <c:v>1.0313954128692973</c:v>
                </c:pt>
                <c:pt idx="42">
                  <c:v>1.0507516726782127</c:v>
                </c:pt>
                <c:pt idx="43">
                  <c:v>1.0758211955174979</c:v>
                </c:pt>
                <c:pt idx="44">
                  <c:v>1.0888790990941382</c:v>
                </c:pt>
                <c:pt idx="45">
                  <c:v>1.0841364024339879</c:v>
                </c:pt>
                <c:pt idx="46">
                  <c:v>1.0848660480740111</c:v>
                </c:pt>
                <c:pt idx="47">
                  <c:v>1.0821539689969439</c:v>
                </c:pt>
                <c:pt idx="48">
                  <c:v>1.0877983975329719</c:v>
                </c:pt>
                <c:pt idx="49">
                  <c:v>1.0916668961149811</c:v>
                </c:pt>
                <c:pt idx="50">
                  <c:v>1.0889823508356509</c:v>
                </c:pt>
                <c:pt idx="51">
                  <c:v>1.088225171397891</c:v>
                </c:pt>
                <c:pt idx="52">
                  <c:v>1.0805914259753848</c:v>
                </c:pt>
                <c:pt idx="53">
                  <c:v>1.0811008012335142</c:v>
                </c:pt>
                <c:pt idx="54">
                  <c:v>1.0773975054379252</c:v>
                </c:pt>
                <c:pt idx="55">
                  <c:v>1.0713056526886755</c:v>
                </c:pt>
                <c:pt idx="56">
                  <c:v>1.0679878300614005</c:v>
                </c:pt>
                <c:pt idx="57">
                  <c:v>1.0729232633057078</c:v>
                </c:pt>
                <c:pt idx="58">
                  <c:v>1.068435254274622</c:v>
                </c:pt>
                <c:pt idx="59">
                  <c:v>1.0666455574217353</c:v>
                </c:pt>
                <c:pt idx="60">
                  <c:v>1.0579655276852338</c:v>
                </c:pt>
                <c:pt idx="61">
                  <c:v>1.0582959332580746</c:v>
                </c:pt>
                <c:pt idx="62">
                  <c:v>1.0607257909083401</c:v>
                </c:pt>
                <c:pt idx="63">
                  <c:v>1.0563754508659382</c:v>
                </c:pt>
                <c:pt idx="64">
                  <c:v>1.0567333902365157</c:v>
                </c:pt>
                <c:pt idx="65">
                  <c:v>1.0504488009031088</c:v>
                </c:pt>
                <c:pt idx="66">
                  <c:v>1.0503455491615961</c:v>
                </c:pt>
                <c:pt idx="67">
                  <c:v>1.0449420413557644</c:v>
                </c:pt>
                <c:pt idx="68">
                  <c:v>1.046952008590545</c:v>
                </c:pt>
                <c:pt idx="69">
                  <c:v>1.0381756105619651</c:v>
                </c:pt>
                <c:pt idx="70">
                  <c:v>1.0367300861807871</c:v>
                </c:pt>
                <c:pt idx="71">
                  <c:v>1.0340180071037199</c:v>
                </c:pt>
                <c:pt idx="72">
                  <c:v>1.0294267463311215</c:v>
                </c:pt>
                <c:pt idx="73">
                  <c:v>1.0279743385005096</c:v>
                </c:pt>
                <c:pt idx="74">
                  <c:v>1.0172981084280956</c:v>
                </c:pt>
                <c:pt idx="75">
                  <c:v>1.0110410528924256</c:v>
                </c:pt>
                <c:pt idx="76">
                  <c:v>1.0102425727580606</c:v>
                </c:pt>
                <c:pt idx="77">
                  <c:v>1.0033728902227488</c:v>
                </c:pt>
                <c:pt idx="78">
                  <c:v>0.99361215892508059</c:v>
                </c:pt>
                <c:pt idx="79">
                  <c:v>0.99668906082215947</c:v>
                </c:pt>
                <c:pt idx="80">
                  <c:v>0.98777499380489575</c:v>
                </c:pt>
                <c:pt idx="81">
                  <c:v>0.98630881907541512</c:v>
                </c:pt>
                <c:pt idx="82">
                  <c:v>0.98372752553759746</c:v>
                </c:pt>
                <c:pt idx="83">
                  <c:v>0.9815798893141332</c:v>
                </c:pt>
                <c:pt idx="84">
                  <c:v>0.98185522729150043</c:v>
                </c:pt>
                <c:pt idx="85">
                  <c:v>0.9776907403838212</c:v>
                </c:pt>
                <c:pt idx="86">
                  <c:v>0.97727084996833624</c:v>
                </c:pt>
                <c:pt idx="87">
                  <c:v>0.97638976844076109</c:v>
                </c:pt>
                <c:pt idx="88">
                  <c:v>0.97272088989234273</c:v>
                </c:pt>
                <c:pt idx="89">
                  <c:v>0.97031856603981381</c:v>
                </c:pt>
                <c:pt idx="90">
                  <c:v>0.97107574547757369</c:v>
                </c:pt>
                <c:pt idx="91">
                  <c:v>0.96523858035738874</c:v>
                </c:pt>
                <c:pt idx="92">
                  <c:v>0.96398579256036776</c:v>
                </c:pt>
                <c:pt idx="93">
                  <c:v>0.96397890911093365</c:v>
                </c:pt>
                <c:pt idx="94">
                  <c:v>0.96243701643767721</c:v>
                </c:pt>
                <c:pt idx="95">
                  <c:v>0.95813486054131458</c:v>
                </c:pt>
                <c:pt idx="96">
                  <c:v>0.95884385583303511</c:v>
                </c:pt>
                <c:pt idx="97">
                  <c:v>0.95666180236239995</c:v>
                </c:pt>
                <c:pt idx="98">
                  <c:v>0.9572468955643052</c:v>
                </c:pt>
                <c:pt idx="99">
                  <c:v>0.95884385583303511</c:v>
                </c:pt>
                <c:pt idx="100">
                  <c:v>0.95877502133869319</c:v>
                </c:pt>
                <c:pt idx="101">
                  <c:v>0.96194829152785044</c:v>
                </c:pt>
                <c:pt idx="102">
                  <c:v>0.96704892755857819</c:v>
                </c:pt>
                <c:pt idx="103">
                  <c:v>0.97590792698036855</c:v>
                </c:pt>
                <c:pt idx="104">
                  <c:v>0.97418706462182336</c:v>
                </c:pt>
                <c:pt idx="105">
                  <c:v>0.97095184338775842</c:v>
                </c:pt>
                <c:pt idx="106">
                  <c:v>0.96749635177179982</c:v>
                </c:pt>
                <c:pt idx="107">
                  <c:v>0.96910019548996384</c:v>
                </c:pt>
                <c:pt idx="108">
                  <c:v>0.96550015143588752</c:v>
                </c:pt>
                <c:pt idx="109">
                  <c:v>0.96141826592141844</c:v>
                </c:pt>
                <c:pt idx="110">
                  <c:v>0.96065420303422455</c:v>
                </c:pt>
                <c:pt idx="111">
                  <c:v>0.9601035270794902</c:v>
                </c:pt>
                <c:pt idx="112">
                  <c:v>0.96057160164101452</c:v>
                </c:pt>
                <c:pt idx="113">
                  <c:v>0.95776315427186898</c:v>
                </c:pt>
                <c:pt idx="114">
                  <c:v>0.95519562763291954</c:v>
                </c:pt>
                <c:pt idx="115">
                  <c:v>0.95098984002863529</c:v>
                </c:pt>
                <c:pt idx="116">
                  <c:v>0.95572565323935132</c:v>
                </c:pt>
                <c:pt idx="117">
                  <c:v>0.96084693961838175</c:v>
                </c:pt>
                <c:pt idx="118">
                  <c:v>0.96279495580825492</c:v>
                </c:pt>
                <c:pt idx="119">
                  <c:v>0.96389630771772361</c:v>
                </c:pt>
                <c:pt idx="120">
                  <c:v>0.96534183209890156</c:v>
                </c:pt>
                <c:pt idx="121">
                  <c:v>0.96897629340014879</c:v>
                </c:pt>
                <c:pt idx="122">
                  <c:v>0.96872160577108402</c:v>
                </c:pt>
                <c:pt idx="123">
                  <c:v>0.96930669897298938</c:v>
                </c:pt>
                <c:pt idx="124">
                  <c:v>0.96929293207412093</c:v>
                </c:pt>
                <c:pt idx="125">
                  <c:v>0.9751369806437401</c:v>
                </c:pt>
                <c:pt idx="126">
                  <c:v>0.98003799664087665</c:v>
                </c:pt>
                <c:pt idx="127">
                  <c:v>0.98363115724551897</c:v>
                </c:pt>
                <c:pt idx="128">
                  <c:v>0.98450535532365979</c:v>
                </c:pt>
                <c:pt idx="129">
                  <c:v>0.97795231146231987</c:v>
                </c:pt>
                <c:pt idx="130">
                  <c:v>0.98034086841598067</c:v>
                </c:pt>
                <c:pt idx="131">
                  <c:v>0.9802169663261654</c:v>
                </c:pt>
                <c:pt idx="132">
                  <c:v>0.98352102205457204</c:v>
                </c:pt>
                <c:pt idx="133">
                  <c:v>0.98526253476141978</c:v>
                </c:pt>
                <c:pt idx="134">
                  <c:v>0.9869007957267546</c:v>
                </c:pt>
                <c:pt idx="135">
                  <c:v>0.99099644814009202</c:v>
                </c:pt>
                <c:pt idx="136">
                  <c:v>0.99401828244169732</c:v>
                </c:pt>
                <c:pt idx="137">
                  <c:v>0.99065915911781721</c:v>
                </c:pt>
                <c:pt idx="138">
                  <c:v>0.98512486577273606</c:v>
                </c:pt>
                <c:pt idx="139">
                  <c:v>0.98646025496296708</c:v>
                </c:pt>
                <c:pt idx="140">
                  <c:v>0.98679754398524189</c:v>
                </c:pt>
                <c:pt idx="141">
                  <c:v>0.99968336132602775</c:v>
                </c:pt>
                <c:pt idx="142">
                  <c:v>0.99771469478785246</c:v>
                </c:pt>
              </c:numCache>
            </c:numRef>
          </c:val>
          <c:smooth val="0"/>
        </c:ser>
        <c:ser>
          <c:idx val="2"/>
          <c:order val="2"/>
          <c:tx>
            <c:strRef>
              <c:f>Sèrie!$A$131</c:f>
              <c:strCache>
                <c:ptCount val="1"/>
                <c:pt idx="0">
                  <c:v>Domèstic</c:v>
                </c:pt>
              </c:strCache>
            </c:strRef>
          </c:tx>
          <c:marker>
            <c:symbol val="none"/>
          </c:marker>
          <c:cat>
            <c:strRef>
              <c:f>Sèrie!$Z$7:$FM$7</c:f>
              <c:strCache>
                <c:ptCount val="144"/>
                <c:pt idx="0">
                  <c:v>GEN-07</c:v>
                </c:pt>
                <c:pt idx="1">
                  <c:v>FEB-07</c:v>
                </c:pt>
                <c:pt idx="2">
                  <c:v>MAR-07</c:v>
                </c:pt>
                <c:pt idx="3">
                  <c:v>ABR-07</c:v>
                </c:pt>
                <c:pt idx="4">
                  <c:v>MAI-07</c:v>
                </c:pt>
                <c:pt idx="5">
                  <c:v>JUN-07</c:v>
                </c:pt>
                <c:pt idx="6">
                  <c:v>JUL-07</c:v>
                </c:pt>
                <c:pt idx="7">
                  <c:v>AGO-07</c:v>
                </c:pt>
                <c:pt idx="8">
                  <c:v>SET-07</c:v>
                </c:pt>
                <c:pt idx="9">
                  <c:v>OCT-07</c:v>
                </c:pt>
                <c:pt idx="10">
                  <c:v>NOV-07</c:v>
                </c:pt>
                <c:pt idx="11">
                  <c:v>DES-07</c:v>
                </c:pt>
                <c:pt idx="12">
                  <c:v>GEN-08</c:v>
                </c:pt>
                <c:pt idx="13">
                  <c:v>FEB-08</c:v>
                </c:pt>
                <c:pt idx="14">
                  <c:v>MAR-08</c:v>
                </c:pt>
                <c:pt idx="15">
                  <c:v>ABR-08</c:v>
                </c:pt>
                <c:pt idx="16">
                  <c:v>MAI-08</c:v>
                </c:pt>
                <c:pt idx="17">
                  <c:v>JUN-08</c:v>
                </c:pt>
                <c:pt idx="18">
                  <c:v>JUL-08</c:v>
                </c:pt>
                <c:pt idx="19">
                  <c:v>AGO-08</c:v>
                </c:pt>
                <c:pt idx="20">
                  <c:v>SET-08</c:v>
                </c:pt>
                <c:pt idx="21">
                  <c:v>OCT-08</c:v>
                </c:pt>
                <c:pt idx="22">
                  <c:v>NOV-08</c:v>
                </c:pt>
                <c:pt idx="23">
                  <c:v>DES-08</c:v>
                </c:pt>
                <c:pt idx="24">
                  <c:v>GEN-09</c:v>
                </c:pt>
                <c:pt idx="25">
                  <c:v>FEB-09</c:v>
                </c:pt>
                <c:pt idx="26">
                  <c:v>MAR-09</c:v>
                </c:pt>
                <c:pt idx="27">
                  <c:v>ABR-09</c:v>
                </c:pt>
                <c:pt idx="28">
                  <c:v>MAI-09</c:v>
                </c:pt>
                <c:pt idx="29">
                  <c:v>JUN-09</c:v>
                </c:pt>
                <c:pt idx="30">
                  <c:v>JUL-09</c:v>
                </c:pt>
                <c:pt idx="31">
                  <c:v>AGO-09</c:v>
                </c:pt>
                <c:pt idx="32">
                  <c:v>SET-09</c:v>
                </c:pt>
                <c:pt idx="33">
                  <c:v>OCT-09</c:v>
                </c:pt>
                <c:pt idx="34">
                  <c:v>NOV-09</c:v>
                </c:pt>
                <c:pt idx="35">
                  <c:v>DES-09</c:v>
                </c:pt>
                <c:pt idx="36">
                  <c:v>GEN-10</c:v>
                </c:pt>
                <c:pt idx="37">
                  <c:v>FEB-10</c:v>
                </c:pt>
                <c:pt idx="38">
                  <c:v>MAR-10</c:v>
                </c:pt>
                <c:pt idx="39">
                  <c:v>ABR-10</c:v>
                </c:pt>
                <c:pt idx="40">
                  <c:v>MAI-10</c:v>
                </c:pt>
                <c:pt idx="41">
                  <c:v>JUN-10</c:v>
                </c:pt>
                <c:pt idx="42">
                  <c:v>JUL-10</c:v>
                </c:pt>
                <c:pt idx="43">
                  <c:v>AGO-10</c:v>
                </c:pt>
                <c:pt idx="44">
                  <c:v>SET-10</c:v>
                </c:pt>
                <c:pt idx="45">
                  <c:v>OCT-10</c:v>
                </c:pt>
                <c:pt idx="46">
                  <c:v>NOV-10</c:v>
                </c:pt>
                <c:pt idx="47">
                  <c:v>DES-10</c:v>
                </c:pt>
                <c:pt idx="48">
                  <c:v>GEN-11</c:v>
                </c:pt>
                <c:pt idx="49">
                  <c:v>FEB-11</c:v>
                </c:pt>
                <c:pt idx="50">
                  <c:v>MAR-11</c:v>
                </c:pt>
                <c:pt idx="51">
                  <c:v>ABR-11</c:v>
                </c:pt>
                <c:pt idx="52">
                  <c:v>MAI-11</c:v>
                </c:pt>
                <c:pt idx="53">
                  <c:v>JUN-11</c:v>
                </c:pt>
                <c:pt idx="54">
                  <c:v>JUL-11</c:v>
                </c:pt>
                <c:pt idx="55">
                  <c:v>AGO-11</c:v>
                </c:pt>
                <c:pt idx="56">
                  <c:v>SET-11</c:v>
                </c:pt>
                <c:pt idx="57">
                  <c:v>OCT-11</c:v>
                </c:pt>
                <c:pt idx="58">
                  <c:v>NOV-11</c:v>
                </c:pt>
                <c:pt idx="59">
                  <c:v>DES-11</c:v>
                </c:pt>
                <c:pt idx="60">
                  <c:v>GEN-12</c:v>
                </c:pt>
                <c:pt idx="61">
                  <c:v>FEB-12</c:v>
                </c:pt>
                <c:pt idx="62">
                  <c:v>MAR-12</c:v>
                </c:pt>
                <c:pt idx="63">
                  <c:v>ABR-12</c:v>
                </c:pt>
                <c:pt idx="64">
                  <c:v>MAI-12</c:v>
                </c:pt>
                <c:pt idx="65">
                  <c:v>JUN-12</c:v>
                </c:pt>
                <c:pt idx="66">
                  <c:v>JUL-12</c:v>
                </c:pt>
                <c:pt idx="67">
                  <c:v>AGO-12</c:v>
                </c:pt>
                <c:pt idx="68">
                  <c:v>SET-12</c:v>
                </c:pt>
                <c:pt idx="69">
                  <c:v>OCT-12</c:v>
                </c:pt>
                <c:pt idx="70">
                  <c:v>NOV-12</c:v>
                </c:pt>
                <c:pt idx="71">
                  <c:v>DES-12</c:v>
                </c:pt>
                <c:pt idx="72">
                  <c:v>GEN-13</c:v>
                </c:pt>
                <c:pt idx="73">
                  <c:v>FEB-13</c:v>
                </c:pt>
                <c:pt idx="74">
                  <c:v>MAR-13</c:v>
                </c:pt>
                <c:pt idx="75">
                  <c:v>ABR-13</c:v>
                </c:pt>
                <c:pt idx="76">
                  <c:v>MAI-13</c:v>
                </c:pt>
                <c:pt idx="77">
                  <c:v>JUN-13</c:v>
                </c:pt>
                <c:pt idx="78">
                  <c:v>JUL-13</c:v>
                </c:pt>
                <c:pt idx="79">
                  <c:v>AGO-13</c:v>
                </c:pt>
                <c:pt idx="80">
                  <c:v>SET-13</c:v>
                </c:pt>
                <c:pt idx="81">
                  <c:v>OCT-13</c:v>
                </c:pt>
                <c:pt idx="82">
                  <c:v>NOV-13</c:v>
                </c:pt>
                <c:pt idx="83">
                  <c:v>DES-13</c:v>
                </c:pt>
                <c:pt idx="84">
                  <c:v>GEN-14</c:v>
                </c:pt>
                <c:pt idx="85">
                  <c:v>FEB-14</c:v>
                </c:pt>
                <c:pt idx="86">
                  <c:v>MAR-14</c:v>
                </c:pt>
                <c:pt idx="87">
                  <c:v>ABR-14</c:v>
                </c:pt>
                <c:pt idx="88">
                  <c:v>MAI-14</c:v>
                </c:pt>
                <c:pt idx="89">
                  <c:v>JUN-14</c:v>
                </c:pt>
                <c:pt idx="90">
                  <c:v>JUL-14</c:v>
                </c:pt>
                <c:pt idx="91">
                  <c:v>AGO-14</c:v>
                </c:pt>
                <c:pt idx="92">
                  <c:v>SET-14</c:v>
                </c:pt>
                <c:pt idx="93">
                  <c:v>OCT-14</c:v>
                </c:pt>
                <c:pt idx="94">
                  <c:v>NOV-14</c:v>
                </c:pt>
                <c:pt idx="95">
                  <c:v>DES-14</c:v>
                </c:pt>
                <c:pt idx="96">
                  <c:v>GEN-15</c:v>
                </c:pt>
                <c:pt idx="97">
                  <c:v>FEB-15</c:v>
                </c:pt>
                <c:pt idx="98">
                  <c:v>MAR-15</c:v>
                </c:pt>
                <c:pt idx="99">
                  <c:v>ABR-15</c:v>
                </c:pt>
                <c:pt idx="100">
                  <c:v>MAI-15</c:v>
                </c:pt>
                <c:pt idx="101">
                  <c:v>JUN-15</c:v>
                </c:pt>
                <c:pt idx="102">
                  <c:v>JUL-15</c:v>
                </c:pt>
                <c:pt idx="103">
                  <c:v>AGO-15</c:v>
                </c:pt>
                <c:pt idx="104">
                  <c:v>SET-15</c:v>
                </c:pt>
                <c:pt idx="105">
                  <c:v>OCT-15</c:v>
                </c:pt>
                <c:pt idx="106">
                  <c:v>NOV-15</c:v>
                </c:pt>
                <c:pt idx="107">
                  <c:v>DES-15</c:v>
                </c:pt>
                <c:pt idx="108">
                  <c:v>GEN-16</c:v>
                </c:pt>
                <c:pt idx="109">
                  <c:v>FEB-16</c:v>
                </c:pt>
                <c:pt idx="110">
                  <c:v>MAR-16</c:v>
                </c:pt>
                <c:pt idx="111">
                  <c:v>ABR-16</c:v>
                </c:pt>
                <c:pt idx="112">
                  <c:v>MAI-16</c:v>
                </c:pt>
                <c:pt idx="113">
                  <c:v>JUN-16</c:v>
                </c:pt>
                <c:pt idx="114">
                  <c:v>JUL-16</c:v>
                </c:pt>
                <c:pt idx="115">
                  <c:v>AGO-16</c:v>
                </c:pt>
                <c:pt idx="116">
                  <c:v>SET-16</c:v>
                </c:pt>
                <c:pt idx="117">
                  <c:v>OCT-16</c:v>
                </c:pt>
                <c:pt idx="118">
                  <c:v>NOV-16</c:v>
                </c:pt>
                <c:pt idx="119">
                  <c:v>DES-16</c:v>
                </c:pt>
                <c:pt idx="120">
                  <c:v>GEN-17</c:v>
                </c:pt>
                <c:pt idx="121">
                  <c:v>FEB-17</c:v>
                </c:pt>
                <c:pt idx="122">
                  <c:v>MAR-17</c:v>
                </c:pt>
                <c:pt idx="123">
                  <c:v>ABR-17</c:v>
                </c:pt>
                <c:pt idx="124">
                  <c:v>MAI-17</c:v>
                </c:pt>
                <c:pt idx="125">
                  <c:v>JUN-17</c:v>
                </c:pt>
                <c:pt idx="126">
                  <c:v>JUL-17</c:v>
                </c:pt>
                <c:pt idx="127">
                  <c:v>AGO-17</c:v>
                </c:pt>
                <c:pt idx="128">
                  <c:v>SET-17</c:v>
                </c:pt>
                <c:pt idx="129">
                  <c:v>OCT-17</c:v>
                </c:pt>
                <c:pt idx="130">
                  <c:v>NOV-17</c:v>
                </c:pt>
                <c:pt idx="131">
                  <c:v>DES-17</c:v>
                </c:pt>
                <c:pt idx="132">
                  <c:v>GEN-18</c:v>
                </c:pt>
                <c:pt idx="133">
                  <c:v>FEB-18</c:v>
                </c:pt>
                <c:pt idx="134">
                  <c:v>MAR-18</c:v>
                </c:pt>
                <c:pt idx="135">
                  <c:v>ABR-18</c:v>
                </c:pt>
                <c:pt idx="136">
                  <c:v>MAI-18</c:v>
                </c:pt>
                <c:pt idx="137">
                  <c:v>JUN-18</c:v>
                </c:pt>
                <c:pt idx="138">
                  <c:v>JUL-18</c:v>
                </c:pt>
                <c:pt idx="139">
                  <c:v>AGO-18</c:v>
                </c:pt>
                <c:pt idx="140">
                  <c:v>SET-18</c:v>
                </c:pt>
                <c:pt idx="141">
                  <c:v>OCT-18</c:v>
                </c:pt>
                <c:pt idx="142">
                  <c:v>NOV-18</c:v>
                </c:pt>
                <c:pt idx="143">
                  <c:v>DES-18</c:v>
                </c:pt>
              </c:strCache>
            </c:strRef>
          </c:cat>
          <c:val>
            <c:numRef>
              <c:f>Sèrie!$Z$131:$FL$131</c:f>
              <c:numCache>
                <c:formatCode>_(* #,##0.00_);_(* \(#,##0.00\);_(* "-"??_);_(@_)</c:formatCode>
                <c:ptCount val="143"/>
                <c:pt idx="0">
                  <c:v>0.99878351371443463</c:v>
                </c:pt>
                <c:pt idx="1">
                  <c:v>1</c:v>
                </c:pt>
                <c:pt idx="2">
                  <c:v>0.99678500053100583</c:v>
                </c:pt>
                <c:pt idx="3">
                  <c:v>0.99351207314365153</c:v>
                </c:pt>
                <c:pt idx="4">
                  <c:v>0.99845525551039327</c:v>
                </c:pt>
                <c:pt idx="5">
                  <c:v>0.99942072081639743</c:v>
                </c:pt>
                <c:pt idx="6">
                  <c:v>1.0000579279183603</c:v>
                </c:pt>
                <c:pt idx="7">
                  <c:v>0.99177423559284406</c:v>
                </c:pt>
                <c:pt idx="8">
                  <c:v>0.98777720922598644</c:v>
                </c:pt>
                <c:pt idx="9">
                  <c:v>0.99300037653146933</c:v>
                </c:pt>
                <c:pt idx="10">
                  <c:v>0.99790494028597077</c:v>
                </c:pt>
                <c:pt idx="11">
                  <c:v>1.0068258397134497</c:v>
                </c:pt>
                <c:pt idx="12">
                  <c:v>1.0175231953039765</c:v>
                </c:pt>
                <c:pt idx="13">
                  <c:v>1.0216167682014345</c:v>
                </c:pt>
                <c:pt idx="14">
                  <c:v>1.0246966025275881</c:v>
                </c:pt>
                <c:pt idx="15">
                  <c:v>1.0274192146905201</c:v>
                </c:pt>
                <c:pt idx="16">
                  <c:v>1.0265696052212365</c:v>
                </c:pt>
                <c:pt idx="17">
                  <c:v>1.0276412717109011</c:v>
                </c:pt>
                <c:pt idx="18">
                  <c:v>1.0300935535881519</c:v>
                </c:pt>
                <c:pt idx="19">
                  <c:v>1.0348919161589929</c:v>
                </c:pt>
                <c:pt idx="20">
                  <c:v>1.046593355667764</c:v>
                </c:pt>
                <c:pt idx="21">
                  <c:v>1.054317078115798</c:v>
                </c:pt>
                <c:pt idx="22">
                  <c:v>1.0500979947285596</c:v>
                </c:pt>
                <c:pt idx="23">
                  <c:v>1.0513530996263651</c:v>
                </c:pt>
                <c:pt idx="24">
                  <c:v>1.06623091999189</c:v>
                </c:pt>
                <c:pt idx="25">
                  <c:v>1.0773241163578784</c:v>
                </c:pt>
                <c:pt idx="26">
                  <c:v>1.0771503326027978</c:v>
                </c:pt>
                <c:pt idx="27">
                  <c:v>1.0744084111337457</c:v>
                </c:pt>
                <c:pt idx="28">
                  <c:v>1.0751228554601888</c:v>
                </c:pt>
                <c:pt idx="29">
                  <c:v>1.0768896569701767</c:v>
                </c:pt>
                <c:pt idx="30">
                  <c:v>1.0706720603995095</c:v>
                </c:pt>
                <c:pt idx="31">
                  <c:v>1.0715409791749131</c:v>
                </c:pt>
                <c:pt idx="32">
                  <c:v>1.0679880668488178</c:v>
                </c:pt>
                <c:pt idx="33">
                  <c:v>1.0659992083184489</c:v>
                </c:pt>
                <c:pt idx="34">
                  <c:v>1.0700058893383666</c:v>
                </c:pt>
                <c:pt idx="35">
                  <c:v>1.0774110082354191</c:v>
                </c:pt>
                <c:pt idx="36">
                  <c:v>1.0655647489307472</c:v>
                </c:pt>
                <c:pt idx="37">
                  <c:v>1.0374407445668441</c:v>
                </c:pt>
                <c:pt idx="38">
                  <c:v>1.0525020033405101</c:v>
                </c:pt>
                <c:pt idx="39">
                  <c:v>1.0629193739922957</c:v>
                </c:pt>
                <c:pt idx="40">
                  <c:v>1.0692142077874431</c:v>
                </c:pt>
                <c:pt idx="41">
                  <c:v>1.0704596580321886</c:v>
                </c:pt>
                <c:pt idx="42">
                  <c:v>1.0919798797030227</c:v>
                </c:pt>
                <c:pt idx="43">
                  <c:v>1.0987864101103526</c:v>
                </c:pt>
                <c:pt idx="44">
                  <c:v>1.1071376850072892</c:v>
                </c:pt>
                <c:pt idx="45">
                  <c:v>1.0988539926817729</c:v>
                </c:pt>
                <c:pt idx="46">
                  <c:v>1.1081900421908337</c:v>
                </c:pt>
                <c:pt idx="47">
                  <c:v>1.1115015881904282</c:v>
                </c:pt>
                <c:pt idx="48">
                  <c:v>1.1195052955772031</c:v>
                </c:pt>
                <c:pt idx="49">
                  <c:v>1.1290054741882849</c:v>
                </c:pt>
                <c:pt idx="50">
                  <c:v>1.12102107610763</c:v>
                </c:pt>
                <c:pt idx="51">
                  <c:v>1.1119746661903704</c:v>
                </c:pt>
                <c:pt idx="52">
                  <c:v>1.0974444133350065</c:v>
                </c:pt>
                <c:pt idx="53">
                  <c:v>1.1021655386813674</c:v>
                </c:pt>
                <c:pt idx="54">
                  <c:v>1.0873842648464427</c:v>
                </c:pt>
                <c:pt idx="55">
                  <c:v>1.0776427199088601</c:v>
                </c:pt>
                <c:pt idx="56">
                  <c:v>1.0731919248481805</c:v>
                </c:pt>
                <c:pt idx="57">
                  <c:v>1.0732595074196005</c:v>
                </c:pt>
                <c:pt idx="58">
                  <c:v>1.0632283228902166</c:v>
                </c:pt>
                <c:pt idx="59">
                  <c:v>1.0544232792994581</c:v>
                </c:pt>
                <c:pt idx="60">
                  <c:v>1.0371993782403428</c:v>
                </c:pt>
                <c:pt idx="61">
                  <c:v>1.0410322755051797</c:v>
                </c:pt>
                <c:pt idx="62">
                  <c:v>1.03427401836315</c:v>
                </c:pt>
                <c:pt idx="63">
                  <c:v>1.0304797397105534</c:v>
                </c:pt>
                <c:pt idx="64">
                  <c:v>1.0369869758730221</c:v>
                </c:pt>
                <c:pt idx="65">
                  <c:v>1.0305666315880939</c:v>
                </c:pt>
                <c:pt idx="66">
                  <c:v>1.0288481033434065</c:v>
                </c:pt>
                <c:pt idx="67">
                  <c:v>1.0269944099558781</c:v>
                </c:pt>
                <c:pt idx="68">
                  <c:v>1.0334340635469261</c:v>
                </c:pt>
                <c:pt idx="69">
                  <c:v>1.0323334330980813</c:v>
                </c:pt>
                <c:pt idx="70">
                  <c:v>1.0337526670979078</c:v>
                </c:pt>
                <c:pt idx="71">
                  <c:v>1.0339843787713487</c:v>
                </c:pt>
                <c:pt idx="72">
                  <c:v>1.0349788080365334</c:v>
                </c:pt>
                <c:pt idx="73">
                  <c:v>1.0298135686494108</c:v>
                </c:pt>
                <c:pt idx="74">
                  <c:v>1.0223312125278778</c:v>
                </c:pt>
                <c:pt idx="75">
                  <c:v>1.023509080201203</c:v>
                </c:pt>
                <c:pt idx="76">
                  <c:v>1.0161908531816908</c:v>
                </c:pt>
                <c:pt idx="77">
                  <c:v>1.015814321712349</c:v>
                </c:pt>
                <c:pt idx="78">
                  <c:v>1.0120586616719927</c:v>
                </c:pt>
                <c:pt idx="79">
                  <c:v>1.0160749973449703</c:v>
                </c:pt>
                <c:pt idx="80">
                  <c:v>1.0082257644071559</c:v>
                </c:pt>
                <c:pt idx="81">
                  <c:v>1.0093746681213009</c:v>
                </c:pt>
                <c:pt idx="82">
                  <c:v>1.00232677138747</c:v>
                </c:pt>
                <c:pt idx="83">
                  <c:v>1.0005696245305424</c:v>
                </c:pt>
                <c:pt idx="84">
                  <c:v>1.0019116213058881</c:v>
                </c:pt>
                <c:pt idx="85">
                  <c:v>1.0019888585303687</c:v>
                </c:pt>
                <c:pt idx="86">
                  <c:v>1.001776456163048</c:v>
                </c:pt>
                <c:pt idx="87">
                  <c:v>0.99664018073510541</c:v>
                </c:pt>
                <c:pt idx="88">
                  <c:v>0.99864834857159424</c:v>
                </c:pt>
                <c:pt idx="89">
                  <c:v>0.99771184722476991</c:v>
                </c:pt>
                <c:pt idx="90">
                  <c:v>1.0013323421222859</c:v>
                </c:pt>
                <c:pt idx="91">
                  <c:v>0.99615744808210305</c:v>
                </c:pt>
                <c:pt idx="92">
                  <c:v>0.99433271865375494</c:v>
                </c:pt>
                <c:pt idx="93">
                  <c:v>0.99235351477644629</c:v>
                </c:pt>
                <c:pt idx="94">
                  <c:v>0.98991088755225565</c:v>
                </c:pt>
                <c:pt idx="95">
                  <c:v>0.9861841914710795</c:v>
                </c:pt>
                <c:pt idx="96">
                  <c:v>0.98613591820577928</c:v>
                </c:pt>
                <c:pt idx="97">
                  <c:v>0.98491943192021392</c:v>
                </c:pt>
                <c:pt idx="98">
                  <c:v>0.99049016673585821</c:v>
                </c:pt>
                <c:pt idx="99">
                  <c:v>0.99525956534751925</c:v>
                </c:pt>
                <c:pt idx="100">
                  <c:v>0.9969877482452667</c:v>
                </c:pt>
                <c:pt idx="101">
                  <c:v>0.9947285594292169</c:v>
                </c:pt>
                <c:pt idx="102">
                  <c:v>1.0020757504079092</c:v>
                </c:pt>
                <c:pt idx="103">
                  <c:v>1.0124641571005144</c:v>
                </c:pt>
                <c:pt idx="104">
                  <c:v>1.0141151027737818</c:v>
                </c:pt>
                <c:pt idx="105">
                  <c:v>1.0156695019164486</c:v>
                </c:pt>
                <c:pt idx="106">
                  <c:v>1.0202071888546684</c:v>
                </c:pt>
                <c:pt idx="107">
                  <c:v>1.0214816030585938</c:v>
                </c:pt>
                <c:pt idx="108">
                  <c:v>1.0184114233855006</c:v>
                </c:pt>
                <c:pt idx="109">
                  <c:v>1.0103787520395455</c:v>
                </c:pt>
                <c:pt idx="110">
                  <c:v>1.0088726261621788</c:v>
                </c:pt>
                <c:pt idx="111">
                  <c:v>1.0123483012637942</c:v>
                </c:pt>
                <c:pt idx="112">
                  <c:v>1.0138447724881008</c:v>
                </c:pt>
                <c:pt idx="113">
                  <c:v>1.0184210780385607</c:v>
                </c:pt>
                <c:pt idx="114">
                  <c:v>1.0159494868551899</c:v>
                </c:pt>
                <c:pt idx="115">
                  <c:v>1.0141440667329622</c:v>
                </c:pt>
                <c:pt idx="116">
                  <c:v>1.018913465344623</c:v>
                </c:pt>
                <c:pt idx="117">
                  <c:v>1.0207285401199107</c:v>
                </c:pt>
                <c:pt idx="118">
                  <c:v>1.0241269779970457</c:v>
                </c:pt>
                <c:pt idx="119">
                  <c:v>1.02516002587447</c:v>
                </c:pt>
                <c:pt idx="120">
                  <c:v>1.0376724562402848</c:v>
                </c:pt>
                <c:pt idx="121">
                  <c:v>1.0424225455458258</c:v>
                </c:pt>
                <c:pt idx="122">
                  <c:v>1.0387055041177093</c:v>
                </c:pt>
                <c:pt idx="123">
                  <c:v>1.030605250200334</c:v>
                </c:pt>
                <c:pt idx="124">
                  <c:v>1.0301225175473319</c:v>
                </c:pt>
                <c:pt idx="125">
                  <c:v>1.0329513308939242</c:v>
                </c:pt>
                <c:pt idx="126">
                  <c:v>1.0323623970572617</c:v>
                </c:pt>
                <c:pt idx="127">
                  <c:v>1.0423163443621652</c:v>
                </c:pt>
                <c:pt idx="128">
                  <c:v>1.0415536267704217</c:v>
                </c:pt>
                <c:pt idx="129">
                  <c:v>1.0366007897506202</c:v>
                </c:pt>
                <c:pt idx="130">
                  <c:v>1.0408681464031588</c:v>
                </c:pt>
                <c:pt idx="131">
                  <c:v>1.0518744508916071</c:v>
                </c:pt>
                <c:pt idx="132">
                  <c:v>1.049615262075557</c:v>
                </c:pt>
                <c:pt idx="133">
                  <c:v>1.053670216360775</c:v>
                </c:pt>
                <c:pt idx="134">
                  <c:v>1.0654971663593267</c:v>
                </c:pt>
                <c:pt idx="135">
                  <c:v>1.077430317541539</c:v>
                </c:pt>
                <c:pt idx="136">
                  <c:v>1.0787336957046447</c:v>
                </c:pt>
                <c:pt idx="137">
                  <c:v>1.0749973449704084</c:v>
                </c:pt>
                <c:pt idx="138">
                  <c:v>1.0801722390105912</c:v>
                </c:pt>
                <c:pt idx="139">
                  <c:v>1.0865443100302192</c:v>
                </c:pt>
                <c:pt idx="140">
                  <c:v>1.0860808866833371</c:v>
                </c:pt>
                <c:pt idx="141">
                  <c:v>1.0936501346824101</c:v>
                </c:pt>
                <c:pt idx="142">
                  <c:v>1.0859939948057966</c:v>
                </c:pt>
              </c:numCache>
            </c:numRef>
          </c:val>
          <c:smooth val="0"/>
        </c:ser>
        <c:dLbls>
          <c:showLegendKey val="0"/>
          <c:showVal val="0"/>
          <c:showCatName val="0"/>
          <c:showSerName val="0"/>
          <c:showPercent val="0"/>
          <c:showBubbleSize val="0"/>
        </c:dLbls>
        <c:marker val="1"/>
        <c:smooth val="0"/>
        <c:axId val="300985344"/>
        <c:axId val="300991232"/>
      </c:lineChart>
      <c:catAx>
        <c:axId val="30098534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300991232"/>
        <c:crosses val="autoZero"/>
        <c:auto val="1"/>
        <c:lblAlgn val="ctr"/>
        <c:lblOffset val="100"/>
        <c:tickLblSkip val="3"/>
        <c:noMultiLvlLbl val="1"/>
      </c:catAx>
      <c:valAx>
        <c:axId val="300991232"/>
        <c:scaling>
          <c:orientation val="minMax"/>
          <c:min val="0.8"/>
        </c:scaling>
        <c:delete val="0"/>
        <c:axPos val="l"/>
        <c:majorGridlines/>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300985344"/>
        <c:crosses val="autoZero"/>
        <c:crossBetween val="midCat"/>
        <c:majorUnit val="0.05"/>
      </c:valAx>
    </c:plotArea>
    <c:legend>
      <c:legendPos val="b"/>
      <c:layout>
        <c:manualLayout>
          <c:xMode val="edge"/>
          <c:yMode val="edge"/>
          <c:x val="0.14827325048225051"/>
          <c:y val="0.91669364585240787"/>
          <c:w val="0.72287701989060005"/>
          <c:h val="6.2382957944214494E-2"/>
        </c:manualLayout>
      </c:layout>
      <c:overlay val="0"/>
      <c:txPr>
        <a:bodyPr/>
        <a:lstStyle/>
        <a:p>
          <a:pPr>
            <a:defRPr sz="1000" b="0" i="0" u="none" strike="noStrike" baseline="0">
              <a:solidFill>
                <a:srgbClr val="000000"/>
              </a:solidFill>
              <a:latin typeface="Calibri"/>
              <a:ea typeface="Calibri"/>
              <a:cs typeface="Calibri"/>
            </a:defRPr>
          </a:pPr>
          <a:endParaRPr lang="ca-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a:t>
            </a:r>
          </a:p>
        </c:rich>
      </c:tx>
      <c:layout/>
      <c:overlay val="0"/>
    </c:title>
    <c:autoTitleDeleted val="0"/>
    <c:plotArea>
      <c:layout/>
      <c:lineChart>
        <c:grouping val="standard"/>
        <c:varyColors val="0"/>
        <c:ser>
          <c:idx val="1"/>
          <c:order val="0"/>
          <c:tx>
            <c:strRef>
              <c:f>Sèrie!$A$166</c:f>
              <c:strCache>
                <c:ptCount val="1"/>
                <c:pt idx="0">
                  <c:v>Química i petroquímica</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Sèrie!$DF$166:$FM$166</c:f>
              <c:numCache>
                <c:formatCode>0.0%</c:formatCode>
                <c:ptCount val="60"/>
                <c:pt idx="0">
                  <c:v>-6.3362000888322334E-2</c:v>
                </c:pt>
                <c:pt idx="1">
                  <c:v>-7.5286573811435664E-2</c:v>
                </c:pt>
                <c:pt idx="2">
                  <c:v>-7.2563550245754449E-2</c:v>
                </c:pt>
                <c:pt idx="3">
                  <c:v>-4.8897910136512679E-2</c:v>
                </c:pt>
                <c:pt idx="4">
                  <c:v>-3.9127877322298166E-2</c:v>
                </c:pt>
                <c:pt idx="5">
                  <c:v>-2.4682894596360305E-2</c:v>
                </c:pt>
                <c:pt idx="6">
                  <c:v>-8.2731177355229724E-3</c:v>
                </c:pt>
                <c:pt idx="7">
                  <c:v>1.4352482051022353E-2</c:v>
                </c:pt>
                <c:pt idx="8">
                  <c:v>2.5701166042939594E-2</c:v>
                </c:pt>
                <c:pt idx="9">
                  <c:v>3.8365785407794339E-2</c:v>
                </c:pt>
                <c:pt idx="10">
                  <c:v>5.6425662605411375E-2</c:v>
                </c:pt>
                <c:pt idx="11">
                  <c:v>7.3020932696633345E-2</c:v>
                </c:pt>
                <c:pt idx="12">
                  <c:v>7.9425907692792119E-2</c:v>
                </c:pt>
                <c:pt idx="13">
                  <c:v>8.6665520643292471E-2</c:v>
                </c:pt>
                <c:pt idx="14">
                  <c:v>8.5474610532626949E-2</c:v>
                </c:pt>
                <c:pt idx="15">
                  <c:v>9.0623637616584318E-2</c:v>
                </c:pt>
                <c:pt idx="16">
                  <c:v>6.9746381052422812E-2</c:v>
                </c:pt>
                <c:pt idx="17">
                  <c:v>6.7945472757386716E-2</c:v>
                </c:pt>
                <c:pt idx="18">
                  <c:v>6.359338977422313E-2</c:v>
                </c:pt>
                <c:pt idx="19">
                  <c:v>5.1868954590610139E-2</c:v>
                </c:pt>
                <c:pt idx="20">
                  <c:v>4.8330312320090441E-2</c:v>
                </c:pt>
                <c:pt idx="21">
                  <c:v>3.8189324408972158E-2</c:v>
                </c:pt>
                <c:pt idx="22">
                  <c:v>2.6789889052147853E-2</c:v>
                </c:pt>
                <c:pt idx="23">
                  <c:v>2.7531984366789386E-2</c:v>
                </c:pt>
                <c:pt idx="24">
                  <c:v>2.1055108262056699E-2</c:v>
                </c:pt>
                <c:pt idx="25">
                  <c:v>2.1136408342947277E-2</c:v>
                </c:pt>
                <c:pt idx="26">
                  <c:v>2.5787718645046809E-2</c:v>
                </c:pt>
                <c:pt idx="27">
                  <c:v>1.2911890217208954E-2</c:v>
                </c:pt>
                <c:pt idx="28">
                  <c:v>2.3615308988469419E-2</c:v>
                </c:pt>
                <c:pt idx="29">
                  <c:v>1.4509976771277078E-2</c:v>
                </c:pt>
                <c:pt idx="30">
                  <c:v>5.4443629028049223E-3</c:v>
                </c:pt>
                <c:pt idx="31">
                  <c:v>3.1949621342275414E-3</c:v>
                </c:pt>
                <c:pt idx="32">
                  <c:v>1.112404214617424E-2</c:v>
                </c:pt>
                <c:pt idx="33">
                  <c:v>1.5227825860854693E-2</c:v>
                </c:pt>
                <c:pt idx="34">
                  <c:v>2.2973910663051322E-2</c:v>
                </c:pt>
                <c:pt idx="35">
                  <c:v>1.5531646021710976E-2</c:v>
                </c:pt>
                <c:pt idx="36">
                  <c:v>1.584550749148339E-2</c:v>
                </c:pt>
                <c:pt idx="37">
                  <c:v>1.0242277921916898E-3</c:v>
                </c:pt>
                <c:pt idx="38">
                  <c:v>-2.9145083241585157E-3</c:v>
                </c:pt>
                <c:pt idx="39">
                  <c:v>9.7797741701488583E-3</c:v>
                </c:pt>
                <c:pt idx="40">
                  <c:v>2.1852534180908156E-2</c:v>
                </c:pt>
                <c:pt idx="41">
                  <c:v>3.2984244287799447E-2</c:v>
                </c:pt>
                <c:pt idx="42">
                  <c:v>4.2554741069825042E-2</c:v>
                </c:pt>
                <c:pt idx="43">
                  <c:v>4.949472119203624E-2</c:v>
                </c:pt>
                <c:pt idx="44">
                  <c:v>3.5642126411820074E-2</c:v>
                </c:pt>
                <c:pt idx="45">
                  <c:v>3.5918476666887411E-2</c:v>
                </c:pt>
                <c:pt idx="46">
                  <c:v>2.5971476018711748E-2</c:v>
                </c:pt>
                <c:pt idx="47">
                  <c:v>2.8943271170907225E-2</c:v>
                </c:pt>
                <c:pt idx="48">
                  <c:v>2.4104842415004102E-2</c:v>
                </c:pt>
                <c:pt idx="49">
                  <c:v>3.5938973149264974E-2</c:v>
                </c:pt>
                <c:pt idx="50">
                  <c:v>5.7827249394459823E-3</c:v>
                </c:pt>
                <c:pt idx="51">
                  <c:v>-3.2756084788648443E-2</c:v>
                </c:pt>
                <c:pt idx="52">
                  <c:v>-7.2503216446241359E-2</c:v>
                </c:pt>
                <c:pt idx="53">
                  <c:v>-0.10877232078916454</c:v>
                </c:pt>
                <c:pt idx="54">
                  <c:v>-0.13785848363396802</c:v>
                </c:pt>
                <c:pt idx="55">
                  <c:v>-0.16827605317733552</c:v>
                </c:pt>
                <c:pt idx="56">
                  <c:v>-0.18290250532260477</c:v>
                </c:pt>
                <c:pt idx="57">
                  <c:v>-0.20499719077353584</c:v>
                </c:pt>
                <c:pt idx="58">
                  <c:v>-0.22522727688943489</c:v>
                </c:pt>
                <c:pt idx="59">
                  <c:v>-0.25831879533260205</c:v>
                </c:pt>
              </c:numCache>
            </c:numRef>
          </c:val>
          <c:smooth val="0"/>
        </c:ser>
        <c:dLbls>
          <c:showLegendKey val="0"/>
          <c:showVal val="0"/>
          <c:showCatName val="0"/>
          <c:showSerName val="0"/>
          <c:showPercent val="0"/>
          <c:showBubbleSize val="0"/>
        </c:dLbls>
        <c:marker val="1"/>
        <c:smooth val="0"/>
        <c:axId val="300917888"/>
        <c:axId val="300919424"/>
      </c:lineChart>
      <c:catAx>
        <c:axId val="300917888"/>
        <c:scaling>
          <c:orientation val="minMax"/>
        </c:scaling>
        <c:delete val="0"/>
        <c:axPos val="b"/>
        <c:majorTickMark val="out"/>
        <c:minorTickMark val="none"/>
        <c:tickLblPos val="low"/>
        <c:txPr>
          <a:bodyPr rot="-5400000" vert="horz" anchor="ctr" anchorCtr="1"/>
          <a:lstStyle/>
          <a:p>
            <a:pPr>
              <a:defRPr sz="900"/>
            </a:pPr>
            <a:endParaRPr lang="ca-ES"/>
          </a:p>
        </c:txPr>
        <c:crossAx val="300919424"/>
        <c:crosses val="autoZero"/>
        <c:auto val="1"/>
        <c:lblAlgn val="ctr"/>
        <c:lblOffset val="100"/>
        <c:noMultiLvlLbl val="0"/>
      </c:catAx>
      <c:valAx>
        <c:axId val="300919424"/>
        <c:scaling>
          <c:orientation val="minMax"/>
        </c:scaling>
        <c:delete val="0"/>
        <c:axPos val="l"/>
        <c:majorGridlines/>
        <c:numFmt formatCode="0%" sourceLinked="0"/>
        <c:majorTickMark val="out"/>
        <c:minorTickMark val="none"/>
        <c:tickLblPos val="nextTo"/>
        <c:crossAx val="30091788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a:t>
            </a:r>
          </a:p>
        </c:rich>
      </c:tx>
      <c:layout/>
      <c:overlay val="0"/>
    </c:title>
    <c:autoTitleDeleted val="0"/>
    <c:plotArea>
      <c:layout/>
      <c:lineChart>
        <c:grouping val="standard"/>
        <c:varyColors val="0"/>
        <c:ser>
          <c:idx val="1"/>
          <c:order val="0"/>
          <c:tx>
            <c:strRef>
              <c:f>Sèrie!$A$148</c:f>
              <c:strCache>
                <c:ptCount val="1"/>
                <c:pt idx="0">
                  <c:v>Química i petroquímica</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Sèrie!$DF$148:$FM$148</c:f>
              <c:numCache>
                <c:formatCode>0.0_)</c:formatCode>
                <c:ptCount val="60"/>
                <c:pt idx="0">
                  <c:v>4500.0560968399996</c:v>
                </c:pt>
                <c:pt idx="1">
                  <c:v>4477.74415684</c:v>
                </c:pt>
                <c:pt idx="2">
                  <c:v>4489.4205398399999</c:v>
                </c:pt>
                <c:pt idx="3">
                  <c:v>4512.5195138399995</c:v>
                </c:pt>
                <c:pt idx="4">
                  <c:v>4558.6356218399997</c:v>
                </c:pt>
                <c:pt idx="5">
                  <c:v>4589.8019618400003</c:v>
                </c:pt>
                <c:pt idx="6">
                  <c:v>4632.6093602800001</c:v>
                </c:pt>
                <c:pt idx="7">
                  <c:v>4692.1236342800003</c:v>
                </c:pt>
                <c:pt idx="8">
                  <c:v>4709.2969772799997</c:v>
                </c:pt>
                <c:pt idx="9">
                  <c:v>4745.5202092400004</c:v>
                </c:pt>
                <c:pt idx="10">
                  <c:v>4789.3855592400005</c:v>
                </c:pt>
                <c:pt idx="11">
                  <c:v>4824.8062410000002</c:v>
                </c:pt>
                <c:pt idx="12">
                  <c:v>4857.4771369999999</c:v>
                </c:pt>
                <c:pt idx="13">
                  <c:v>4865.8101854999995</c:v>
                </c:pt>
                <c:pt idx="14">
                  <c:v>4873.1520119999996</c:v>
                </c:pt>
                <c:pt idx="15">
                  <c:v>4921.4604470000004</c:v>
                </c:pt>
                <c:pt idx="16">
                  <c:v>4876.5839590000005</c:v>
                </c:pt>
                <c:pt idx="17">
                  <c:v>4901.6582260000005</c:v>
                </c:pt>
                <c:pt idx="18">
                  <c:v>4927.2126930000004</c:v>
                </c:pt>
                <c:pt idx="19">
                  <c:v>4935.4991819999987</c:v>
                </c:pt>
                <c:pt idx="20">
                  <c:v>4936.8987710000001</c:v>
                </c:pt>
                <c:pt idx="21">
                  <c:v>4926.7484199999999</c:v>
                </c:pt>
                <c:pt idx="22">
                  <c:v>4917.6926669999993</c:v>
                </c:pt>
                <c:pt idx="23">
                  <c:v>4957.6427309999999</c:v>
                </c:pt>
                <c:pt idx="24">
                  <c:v>4959.7518440000003</c:v>
                </c:pt>
                <c:pt idx="25">
                  <c:v>4968.6559364999994</c:v>
                </c:pt>
                <c:pt idx="26">
                  <c:v>4998.8194849999991</c:v>
                </c:pt>
                <c:pt idx="27">
                  <c:v>4985.0058040000004</c:v>
                </c:pt>
                <c:pt idx="28">
                  <c:v>4991.7459959999987</c:v>
                </c:pt>
                <c:pt idx="29">
                  <c:v>4972.7811729999994</c:v>
                </c:pt>
                <c:pt idx="30">
                  <c:v>4954.0382269999991</c:v>
                </c:pt>
                <c:pt idx="31">
                  <c:v>4951.2679149999994</c:v>
                </c:pt>
                <c:pt idx="32">
                  <c:v>4991.8170410000002</c:v>
                </c:pt>
                <c:pt idx="33">
                  <c:v>5001.7720870000012</c:v>
                </c:pt>
                <c:pt idx="34">
                  <c:v>5030.6712989999996</c:v>
                </c:pt>
                <c:pt idx="35">
                  <c:v>5034.6430829999999</c:v>
                </c:pt>
                <c:pt idx="36">
                  <c:v>5038.3416290000005</c:v>
                </c:pt>
                <c:pt idx="37">
                  <c:v>4973.7449720000004</c:v>
                </c:pt>
                <c:pt idx="38">
                  <c:v>4984.2503840000008</c:v>
                </c:pt>
                <c:pt idx="39">
                  <c:v>5033.7580350000017</c:v>
                </c:pt>
                <c:pt idx="40">
                  <c:v>5100.8282960000006</c:v>
                </c:pt>
                <c:pt idx="41">
                  <c:v>5136.8046020000011</c:v>
                </c:pt>
                <c:pt idx="42">
                  <c:v>5164.8560409999991</c:v>
                </c:pt>
                <c:pt idx="43">
                  <c:v>5196.3295399999988</c:v>
                </c:pt>
                <c:pt idx="44">
                  <c:v>5169.7360149999995</c:v>
                </c:pt>
                <c:pt idx="45">
                  <c:v>5181.4281209999999</c:v>
                </c:pt>
                <c:pt idx="46">
                  <c:v>5161.3252579999998</c:v>
                </c:pt>
                <c:pt idx="47">
                  <c:v>5180.3621230000008</c:v>
                </c:pt>
                <c:pt idx="48">
                  <c:v>5159.7900600000003</c:v>
                </c:pt>
                <c:pt idx="49">
                  <c:v>5152.4962590000005</c:v>
                </c:pt>
                <c:pt idx="50">
                  <c:v>5013.0729330000004</c:v>
                </c:pt>
                <c:pt idx="51">
                  <c:v>4868.871830000001</c:v>
                </c:pt>
                <c:pt idx="52">
                  <c:v>4731.0018380000001</c:v>
                </c:pt>
                <c:pt idx="53">
                  <c:v>4578.0624440000001</c:v>
                </c:pt>
                <c:pt idx="54">
                  <c:v>4452.8368190000001</c:v>
                </c:pt>
                <c:pt idx="55">
                  <c:v>4321.9117139999998</c:v>
                </c:pt>
                <c:pt idx="56">
                  <c:v>4224.1783460000006</c:v>
                </c:pt>
                <c:pt idx="57">
                  <c:v>4119.2499119999993</c:v>
                </c:pt>
                <c:pt idx="58">
                  <c:v>3998.8540249999996</c:v>
                </c:pt>
                <c:pt idx="59">
                  <c:v>3842.17722</c:v>
                </c:pt>
              </c:numCache>
            </c:numRef>
          </c:val>
          <c:smooth val="0"/>
        </c:ser>
        <c:dLbls>
          <c:showLegendKey val="0"/>
          <c:showVal val="0"/>
          <c:showCatName val="0"/>
          <c:showSerName val="0"/>
          <c:showPercent val="0"/>
          <c:showBubbleSize val="0"/>
        </c:dLbls>
        <c:marker val="1"/>
        <c:smooth val="0"/>
        <c:axId val="300935808"/>
        <c:axId val="303309184"/>
      </c:lineChart>
      <c:catAx>
        <c:axId val="300935808"/>
        <c:scaling>
          <c:orientation val="minMax"/>
        </c:scaling>
        <c:delete val="0"/>
        <c:axPos val="b"/>
        <c:majorTickMark val="out"/>
        <c:minorTickMark val="none"/>
        <c:tickLblPos val="low"/>
        <c:txPr>
          <a:bodyPr rot="-5400000" vert="horz" anchor="ctr" anchorCtr="1"/>
          <a:lstStyle/>
          <a:p>
            <a:pPr>
              <a:defRPr sz="900"/>
            </a:pPr>
            <a:endParaRPr lang="ca-ES"/>
          </a:p>
        </c:txPr>
        <c:crossAx val="303309184"/>
        <c:crosses val="autoZero"/>
        <c:auto val="1"/>
        <c:lblAlgn val="ctr"/>
        <c:lblOffset val="100"/>
        <c:noMultiLvlLbl val="0"/>
      </c:catAx>
      <c:valAx>
        <c:axId val="303309184"/>
        <c:scaling>
          <c:orientation val="minMax"/>
        </c:scaling>
        <c:delete val="0"/>
        <c:axPos val="l"/>
        <c:majorGridlines/>
        <c:numFmt formatCode="#,##0" sourceLinked="0"/>
        <c:majorTickMark val="out"/>
        <c:minorTickMark val="none"/>
        <c:tickLblPos val="nextTo"/>
        <c:crossAx val="30093580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(III)</a:t>
            </a:r>
          </a:p>
        </c:rich>
      </c:tx>
      <c:layout/>
      <c:overlay val="0"/>
    </c:title>
    <c:autoTitleDeleted val="0"/>
    <c:plotArea>
      <c:layout/>
      <c:lineChart>
        <c:grouping val="standard"/>
        <c:varyColors val="0"/>
        <c:ser>
          <c:idx val="1"/>
          <c:order val="0"/>
          <c:tx>
            <c:strRef>
              <c:f>Sèrie!$A$170</c:f>
              <c:strCache>
                <c:ptCount val="1"/>
                <c:pt idx="0">
                  <c:v>Resta transformats metàl·lics</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Sèrie!$DF$170:$FM$170</c:f>
              <c:numCache>
                <c:formatCode>0.0%</c:formatCode>
                <c:ptCount val="60"/>
                <c:pt idx="0">
                  <c:v>-2.9171154019040912E-2</c:v>
                </c:pt>
                <c:pt idx="1">
                  <c:v>-3.278478562571896E-2</c:v>
                </c:pt>
                <c:pt idx="2">
                  <c:v>-2.3706571223075401E-2</c:v>
                </c:pt>
                <c:pt idx="3">
                  <c:v>-6.3524293621838313E-3</c:v>
                </c:pt>
                <c:pt idx="4">
                  <c:v>-1.8583847601133074E-2</c:v>
                </c:pt>
                <c:pt idx="5">
                  <c:v>-8.0903479107393705E-3</c:v>
                </c:pt>
                <c:pt idx="6">
                  <c:v>-5.3150039614040523E-3</c:v>
                </c:pt>
                <c:pt idx="7">
                  <c:v>-7.8553370350161744E-3</c:v>
                </c:pt>
                <c:pt idx="8">
                  <c:v>-6.944786574324624E-3</c:v>
                </c:pt>
                <c:pt idx="9">
                  <c:v>-6.2688759181779297E-3</c:v>
                </c:pt>
                <c:pt idx="10">
                  <c:v>1.7670377526990411E-3</c:v>
                </c:pt>
                <c:pt idx="11">
                  <c:v>-4.7774228815520292E-3</c:v>
                </c:pt>
                <c:pt idx="12">
                  <c:v>-2.1766582279995061E-3</c:v>
                </c:pt>
                <c:pt idx="13">
                  <c:v>-2.5574964370650433E-3</c:v>
                </c:pt>
                <c:pt idx="14">
                  <c:v>-1.7428338474234639E-3</c:v>
                </c:pt>
                <c:pt idx="15">
                  <c:v>-3.0818442131347323E-3</c:v>
                </c:pt>
                <c:pt idx="16">
                  <c:v>1.232436843659146E-3</c:v>
                </c:pt>
                <c:pt idx="17">
                  <c:v>6.1884187682315073E-4</c:v>
                </c:pt>
                <c:pt idx="18">
                  <c:v>5.9063011892739326E-3</c:v>
                </c:pt>
                <c:pt idx="19">
                  <c:v>1.6876175519993319E-2</c:v>
                </c:pt>
                <c:pt idx="20">
                  <c:v>2.2994053594196151E-2</c:v>
                </c:pt>
                <c:pt idx="21">
                  <c:v>1.1425620176142459E-2</c:v>
                </c:pt>
                <c:pt idx="22">
                  <c:v>7.8784814270937975E-3</c:v>
                </c:pt>
                <c:pt idx="23">
                  <c:v>2.0038797195200075E-2</c:v>
                </c:pt>
                <c:pt idx="24">
                  <c:v>1.7308961798635059E-2</c:v>
                </c:pt>
                <c:pt idx="25">
                  <c:v>2.0165467722297992E-2</c:v>
                </c:pt>
                <c:pt idx="26">
                  <c:v>1.9555480605468079E-2</c:v>
                </c:pt>
                <c:pt idx="27">
                  <c:v>1.0132279358049612E-2</c:v>
                </c:pt>
                <c:pt idx="28">
                  <c:v>1.9649059927536072E-2</c:v>
                </c:pt>
                <c:pt idx="29">
                  <c:v>1.6721312408914057E-2</c:v>
                </c:pt>
                <c:pt idx="30">
                  <c:v>1.4914550324425013E-2</c:v>
                </c:pt>
                <c:pt idx="31">
                  <c:v>1.3017338945564561E-4</c:v>
                </c:pt>
                <c:pt idx="32">
                  <c:v>7.3744290305155502E-4</c:v>
                </c:pt>
                <c:pt idx="33">
                  <c:v>1.2378142546837889E-2</c:v>
                </c:pt>
                <c:pt idx="34">
                  <c:v>7.0986269965485072E-3</c:v>
                </c:pt>
                <c:pt idx="35">
                  <c:v>-1.1994876900419671E-3</c:v>
                </c:pt>
                <c:pt idx="36">
                  <c:v>-3.2378627663466331E-3</c:v>
                </c:pt>
                <c:pt idx="37">
                  <c:v>3.1037754758664882E-3</c:v>
                </c:pt>
                <c:pt idx="38">
                  <c:v>-8.2023941390751975E-4</c:v>
                </c:pt>
                <c:pt idx="39">
                  <c:v>1.1020613100349186E-2</c:v>
                </c:pt>
                <c:pt idx="40">
                  <c:v>-9.4118872398333275E-3</c:v>
                </c:pt>
                <c:pt idx="41">
                  <c:v>-1.6703426725064308E-3</c:v>
                </c:pt>
                <c:pt idx="42">
                  <c:v>-1.463433571480266E-3</c:v>
                </c:pt>
                <c:pt idx="43">
                  <c:v>8.5565944203891409E-3</c:v>
                </c:pt>
                <c:pt idx="44">
                  <c:v>8.0459028144528322E-3</c:v>
                </c:pt>
                <c:pt idx="45">
                  <c:v>-1.1540681818038578E-3</c:v>
                </c:pt>
                <c:pt idx="46">
                  <c:v>8.4367201585620055E-3</c:v>
                </c:pt>
                <c:pt idx="47">
                  <c:v>1.8328864112781673E-2</c:v>
                </c:pt>
                <c:pt idx="48">
                  <c:v>2.1505329925390892E-2</c:v>
                </c:pt>
                <c:pt idx="49">
                  <c:v>2.5083368557549113E-2</c:v>
                </c:pt>
                <c:pt idx="50">
                  <c:v>3.308184963476446E-2</c:v>
                </c:pt>
                <c:pt idx="51">
                  <c:v>2.589553378545717E-2</c:v>
                </c:pt>
                <c:pt idx="52">
                  <c:v>4.5982176048056767E-2</c:v>
                </c:pt>
                <c:pt idx="53">
                  <c:v>3.3307357600938614E-2</c:v>
                </c:pt>
                <c:pt idx="54">
                  <c:v>3.5977456888790504E-2</c:v>
                </c:pt>
                <c:pt idx="55">
                  <c:v>3.6086934555341177E-2</c:v>
                </c:pt>
                <c:pt idx="56">
                  <c:v>4.0175397310758587E-2</c:v>
                </c:pt>
                <c:pt idx="57">
                  <c:v>5.1962655825596338E-2</c:v>
                </c:pt>
                <c:pt idx="58">
                  <c:v>5.2862221182100821E-2</c:v>
                </c:pt>
                <c:pt idx="59">
                  <c:v>3.8201140164553227E-2</c:v>
                </c:pt>
              </c:numCache>
            </c:numRef>
          </c:val>
          <c:smooth val="0"/>
        </c:ser>
        <c:ser>
          <c:idx val="2"/>
          <c:order val="1"/>
          <c:tx>
            <c:strRef>
              <c:f>Sèrie!$A$171</c:f>
              <c:strCache>
                <c:ptCount val="1"/>
                <c:pt idx="0">
                  <c:v>Tèxtil, confecció, cuir i calçat</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Sèrie!$DF$171:$FM$171</c:f>
              <c:numCache>
                <c:formatCode>0.0%</c:formatCode>
                <c:ptCount val="60"/>
                <c:pt idx="0">
                  <c:v>2.7255641077099657E-3</c:v>
                </c:pt>
                <c:pt idx="1">
                  <c:v>4.0599651721577867E-3</c:v>
                </c:pt>
                <c:pt idx="2">
                  <c:v>1.4661388982775803E-2</c:v>
                </c:pt>
                <c:pt idx="3">
                  <c:v>2.2124445251483271E-2</c:v>
                </c:pt>
                <c:pt idx="4">
                  <c:v>1.0300890069247171E-2</c:v>
                </c:pt>
                <c:pt idx="5">
                  <c:v>1.109388660360211E-2</c:v>
                </c:pt>
                <c:pt idx="6">
                  <c:v>8.2374980755797189E-3</c:v>
                </c:pt>
                <c:pt idx="7">
                  <c:v>4.6392279538771675E-3</c:v>
                </c:pt>
                <c:pt idx="8">
                  <c:v>4.0726430242066236E-3</c:v>
                </c:pt>
                <c:pt idx="9">
                  <c:v>-1.9978303501513306E-3</c:v>
                </c:pt>
                <c:pt idx="10">
                  <c:v>6.5740796042490501E-5</c:v>
                </c:pt>
                <c:pt idx="11">
                  <c:v>-3.8769511346318231E-3</c:v>
                </c:pt>
                <c:pt idx="12">
                  <c:v>-6.8582479194557733E-3</c:v>
                </c:pt>
                <c:pt idx="13">
                  <c:v>-7.0848372584618735E-3</c:v>
                </c:pt>
                <c:pt idx="14">
                  <c:v>-1.4627280515647323E-2</c:v>
                </c:pt>
                <c:pt idx="15">
                  <c:v>-1.6414048963561911E-2</c:v>
                </c:pt>
                <c:pt idx="16">
                  <c:v>-1.216901600425413E-2</c:v>
                </c:pt>
                <c:pt idx="17">
                  <c:v>-1.4322169160340237E-2</c:v>
                </c:pt>
                <c:pt idx="18">
                  <c:v>-8.2302410658673386E-3</c:v>
                </c:pt>
                <c:pt idx="19">
                  <c:v>-8.4975002263870669E-3</c:v>
                </c:pt>
                <c:pt idx="20">
                  <c:v>-5.1288897823420498E-3</c:v>
                </c:pt>
                <c:pt idx="21">
                  <c:v>-3.5370898355439051E-3</c:v>
                </c:pt>
                <c:pt idx="22">
                  <c:v>-6.6359578927616125E-3</c:v>
                </c:pt>
                <c:pt idx="23">
                  <c:v>-1.5625501613238946E-3</c:v>
                </c:pt>
                <c:pt idx="24">
                  <c:v>2.2046712549372849E-3</c:v>
                </c:pt>
                <c:pt idx="25">
                  <c:v>1.667623721062661E-3</c:v>
                </c:pt>
                <c:pt idx="26">
                  <c:v>3.3741387058903172E-3</c:v>
                </c:pt>
                <c:pt idx="27">
                  <c:v>5.6158744626877422E-4</c:v>
                </c:pt>
                <c:pt idx="28">
                  <c:v>4.825176483562732E-4</c:v>
                </c:pt>
                <c:pt idx="29">
                  <c:v>-1.880025512334127E-3</c:v>
                </c:pt>
                <c:pt idx="30">
                  <c:v>-2.7757125075689171E-3</c:v>
                </c:pt>
                <c:pt idx="31">
                  <c:v>-8.8078250554812776E-3</c:v>
                </c:pt>
                <c:pt idx="32">
                  <c:v>-5.3700427581543364E-3</c:v>
                </c:pt>
                <c:pt idx="33">
                  <c:v>-6.1061679627172349E-3</c:v>
                </c:pt>
                <c:pt idx="34">
                  <c:v>1.1646427687852512E-3</c:v>
                </c:pt>
                <c:pt idx="35">
                  <c:v>-3.9654812913003656E-3</c:v>
                </c:pt>
                <c:pt idx="36">
                  <c:v>6.2015810333992949E-3</c:v>
                </c:pt>
                <c:pt idx="37">
                  <c:v>-1.9474637936156558E-4</c:v>
                </c:pt>
                <c:pt idx="38">
                  <c:v>3.4974834620493667E-4</c:v>
                </c:pt>
                <c:pt idx="39">
                  <c:v>7.7586481435578669E-3</c:v>
                </c:pt>
                <c:pt idx="40">
                  <c:v>-8.4804264727689205E-4</c:v>
                </c:pt>
                <c:pt idx="41">
                  <c:v>1.075545873108319E-2</c:v>
                </c:pt>
                <c:pt idx="42">
                  <c:v>8.7755309223715994E-3</c:v>
                </c:pt>
                <c:pt idx="43">
                  <c:v>1.7854289668169931E-2</c:v>
                </c:pt>
                <c:pt idx="44">
                  <c:v>1.4887448529232516E-2</c:v>
                </c:pt>
                <c:pt idx="45">
                  <c:v>1.2600820322342443E-2</c:v>
                </c:pt>
                <c:pt idx="46">
                  <c:v>-1.3064476212281129E-3</c:v>
                </c:pt>
                <c:pt idx="47">
                  <c:v>1.7210228701580732E-3</c:v>
                </c:pt>
                <c:pt idx="48">
                  <c:v>-2.6873662945003485E-2</c:v>
                </c:pt>
                <c:pt idx="49">
                  <c:v>-1.0417743626300879E-4</c:v>
                </c:pt>
                <c:pt idx="50">
                  <c:v>6.9408078550825536E-5</c:v>
                </c:pt>
                <c:pt idx="51">
                  <c:v>-1.0471822136016939E-2</c:v>
                </c:pt>
                <c:pt idx="52">
                  <c:v>-3.7431776859052635E-3</c:v>
                </c:pt>
                <c:pt idx="53">
                  <c:v>-1.6205862448453789E-2</c:v>
                </c:pt>
                <c:pt idx="54">
                  <c:v>-2.4035693374471645E-2</c:v>
                </c:pt>
                <c:pt idx="55">
                  <c:v>-3.3420068169512152E-2</c:v>
                </c:pt>
                <c:pt idx="56">
                  <c:v>-3.4425425590127845E-2</c:v>
                </c:pt>
                <c:pt idx="57">
                  <c:v>-3.6610467042108463E-2</c:v>
                </c:pt>
                <c:pt idx="58">
                  <c:v>-2.9952707056382089E-2</c:v>
                </c:pt>
                <c:pt idx="59">
                  <c:v>-3.7851542236877478E-2</c:v>
                </c:pt>
              </c:numCache>
            </c:numRef>
          </c:val>
          <c:smooth val="0"/>
        </c:ser>
        <c:ser>
          <c:idx val="3"/>
          <c:order val="2"/>
          <c:tx>
            <c:strRef>
              <c:f>Sèrie!$A$172</c:f>
              <c:strCache>
                <c:ptCount val="1"/>
                <c:pt idx="0">
                  <c:v>Pasta de paper, paper i cartró</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Sèrie!$DF$172:$FM$172</c:f>
              <c:numCache>
                <c:formatCode>0.0%</c:formatCode>
                <c:ptCount val="60"/>
                <c:pt idx="0">
                  <c:v>-1.3328987486152188E-2</c:v>
                </c:pt>
                <c:pt idx="1">
                  <c:v>-1.159471307868476E-2</c:v>
                </c:pt>
                <c:pt idx="2">
                  <c:v>-3.0828880880581555E-2</c:v>
                </c:pt>
                <c:pt idx="3">
                  <c:v>-3.0751980978625748E-2</c:v>
                </c:pt>
                <c:pt idx="4">
                  <c:v>-3.1781449974667697E-2</c:v>
                </c:pt>
                <c:pt idx="5">
                  <c:v>-3.1452690796421878E-2</c:v>
                </c:pt>
                <c:pt idx="6">
                  <c:v>-4.0720697572876219E-2</c:v>
                </c:pt>
                <c:pt idx="7">
                  <c:v>-4.5969083018728152E-2</c:v>
                </c:pt>
                <c:pt idx="8">
                  <c:v>-4.914079630023005E-2</c:v>
                </c:pt>
                <c:pt idx="9">
                  <c:v>-5.9915668267775168E-2</c:v>
                </c:pt>
                <c:pt idx="10">
                  <c:v>-6.514600490099387E-2</c:v>
                </c:pt>
                <c:pt idx="11">
                  <c:v>-6.4888915576727713E-2</c:v>
                </c:pt>
                <c:pt idx="12">
                  <c:v>-6.4139839227950635E-2</c:v>
                </c:pt>
                <c:pt idx="13">
                  <c:v>-6.1461595551448811E-2</c:v>
                </c:pt>
                <c:pt idx="14">
                  <c:v>-5.4869629584108348E-2</c:v>
                </c:pt>
                <c:pt idx="15">
                  <c:v>-4.270833759331738E-2</c:v>
                </c:pt>
                <c:pt idx="16">
                  <c:v>-4.2469072017635279E-2</c:v>
                </c:pt>
                <c:pt idx="17">
                  <c:v>-4.877995072028396E-2</c:v>
                </c:pt>
                <c:pt idx="18">
                  <c:v>-4.2862366654405126E-2</c:v>
                </c:pt>
                <c:pt idx="19">
                  <c:v>-4.1685216656200286E-2</c:v>
                </c:pt>
                <c:pt idx="20">
                  <c:v>-3.0908461006520338E-2</c:v>
                </c:pt>
                <c:pt idx="21">
                  <c:v>-2.3312992861680981E-2</c:v>
                </c:pt>
                <c:pt idx="22">
                  <c:v>-9.364124297632892E-3</c:v>
                </c:pt>
                <c:pt idx="23">
                  <c:v>-9.9530776185461356E-3</c:v>
                </c:pt>
                <c:pt idx="24">
                  <c:v>-5.5496619291084404E-4</c:v>
                </c:pt>
                <c:pt idx="25">
                  <c:v>-5.668429911821371E-3</c:v>
                </c:pt>
                <c:pt idx="26">
                  <c:v>1.2933612217248314E-2</c:v>
                </c:pt>
                <c:pt idx="27">
                  <c:v>2.9701175516547718E-3</c:v>
                </c:pt>
                <c:pt idx="28">
                  <c:v>9.1365871193758164E-3</c:v>
                </c:pt>
                <c:pt idx="29">
                  <c:v>2.7905780275081282E-2</c:v>
                </c:pt>
                <c:pt idx="30">
                  <c:v>3.1901761418474894E-2</c:v>
                </c:pt>
                <c:pt idx="31">
                  <c:v>3.7409141066273133E-2</c:v>
                </c:pt>
                <c:pt idx="32">
                  <c:v>3.1943316662069288E-2</c:v>
                </c:pt>
                <c:pt idx="33">
                  <c:v>3.1260108484765237E-2</c:v>
                </c:pt>
                <c:pt idx="34">
                  <c:v>1.634766494264861E-2</c:v>
                </c:pt>
                <c:pt idx="35">
                  <c:v>2.4638502986417565E-2</c:v>
                </c:pt>
                <c:pt idx="36">
                  <c:v>2.1326162694407458E-2</c:v>
                </c:pt>
                <c:pt idx="37">
                  <c:v>3.1989932935781562E-2</c:v>
                </c:pt>
                <c:pt idx="38">
                  <c:v>2.101319874072205E-2</c:v>
                </c:pt>
                <c:pt idx="39">
                  <c:v>3.3292017067969137E-2</c:v>
                </c:pt>
                <c:pt idx="40">
                  <c:v>2.3153024247372755E-2</c:v>
                </c:pt>
                <c:pt idx="41">
                  <c:v>2.1986014412313848E-2</c:v>
                </c:pt>
                <c:pt idx="42">
                  <c:v>2.8634643524086956E-2</c:v>
                </c:pt>
                <c:pt idx="43">
                  <c:v>3.2434741700678726E-2</c:v>
                </c:pt>
                <c:pt idx="44">
                  <c:v>3.0052082343841935E-2</c:v>
                </c:pt>
                <c:pt idx="45">
                  <c:v>3.6177759491202277E-2</c:v>
                </c:pt>
                <c:pt idx="46">
                  <c:v>4.9881734594434013E-2</c:v>
                </c:pt>
                <c:pt idx="47">
                  <c:v>4.0476293383376438E-2</c:v>
                </c:pt>
                <c:pt idx="48">
                  <c:v>5.2936042720307608E-2</c:v>
                </c:pt>
                <c:pt idx="49">
                  <c:v>6.0270922143447425E-2</c:v>
                </c:pt>
                <c:pt idx="50">
                  <c:v>6.608993911419847E-2</c:v>
                </c:pt>
                <c:pt idx="51">
                  <c:v>5.6952067833038855E-2</c:v>
                </c:pt>
                <c:pt idx="52">
                  <c:v>6.4998017758647109E-2</c:v>
                </c:pt>
                <c:pt idx="53">
                  <c:v>4.3255508101608164E-2</c:v>
                </c:pt>
                <c:pt idx="54">
                  <c:v>3.8596393967381903E-2</c:v>
                </c:pt>
                <c:pt idx="55">
                  <c:v>3.2779259548571638E-2</c:v>
                </c:pt>
                <c:pt idx="56">
                  <c:v>2.7952783966038508E-2</c:v>
                </c:pt>
                <c:pt idx="57">
                  <c:v>2.7737181697916613E-2</c:v>
                </c:pt>
                <c:pt idx="58">
                  <c:v>2.7572573284553537E-2</c:v>
                </c:pt>
                <c:pt idx="59">
                  <c:v>2.6680141823693715E-2</c:v>
                </c:pt>
              </c:numCache>
            </c:numRef>
          </c:val>
          <c:smooth val="0"/>
        </c:ser>
        <c:ser>
          <c:idx val="0"/>
          <c:order val="3"/>
          <c:tx>
            <c:strRef>
              <c:f>Sèrie!$A$173</c:f>
              <c:strCache>
                <c:ptCount val="1"/>
                <c:pt idx="0">
                  <c:v>Construcció de medis de transport</c:v>
                </c:pt>
              </c:strCache>
            </c:strRef>
          </c:tx>
          <c:marker>
            <c:symbol val="none"/>
          </c:marker>
          <c:cat>
            <c:strRef>
              <c:f>Sèrie!$DF$7:$FM$7</c:f>
              <c:strCache>
                <c:ptCount val="60"/>
                <c:pt idx="0">
                  <c:v>GEN-14</c:v>
                </c:pt>
                <c:pt idx="1">
                  <c:v>FEB-14</c:v>
                </c:pt>
                <c:pt idx="2">
                  <c:v>MAR-14</c:v>
                </c:pt>
                <c:pt idx="3">
                  <c:v>ABR-14</c:v>
                </c:pt>
                <c:pt idx="4">
                  <c:v>MAI-14</c:v>
                </c:pt>
                <c:pt idx="5">
                  <c:v>JUN-14</c:v>
                </c:pt>
                <c:pt idx="6">
                  <c:v>JUL-14</c:v>
                </c:pt>
                <c:pt idx="7">
                  <c:v>AGO-14</c:v>
                </c:pt>
                <c:pt idx="8">
                  <c:v>SET-14</c:v>
                </c:pt>
                <c:pt idx="9">
                  <c:v>OCT-14</c:v>
                </c:pt>
                <c:pt idx="10">
                  <c:v>NOV-14</c:v>
                </c:pt>
                <c:pt idx="11">
                  <c:v>DES-14</c:v>
                </c:pt>
                <c:pt idx="12">
                  <c:v>GEN-15</c:v>
                </c:pt>
                <c:pt idx="13">
                  <c:v>FEB-15</c:v>
                </c:pt>
                <c:pt idx="14">
                  <c:v>MAR-15</c:v>
                </c:pt>
                <c:pt idx="15">
                  <c:v>ABR-15</c:v>
                </c:pt>
                <c:pt idx="16">
                  <c:v>MAI-15</c:v>
                </c:pt>
                <c:pt idx="17">
                  <c:v>JUN-15</c:v>
                </c:pt>
                <c:pt idx="18">
                  <c:v>JUL-15</c:v>
                </c:pt>
                <c:pt idx="19">
                  <c:v>AGO-15</c:v>
                </c:pt>
                <c:pt idx="20">
                  <c:v>SET-15</c:v>
                </c:pt>
                <c:pt idx="21">
                  <c:v>OCT-15</c:v>
                </c:pt>
                <c:pt idx="22">
                  <c:v>NOV-15</c:v>
                </c:pt>
                <c:pt idx="23">
                  <c:v>DES-15</c:v>
                </c:pt>
                <c:pt idx="24">
                  <c:v>GEN-16</c:v>
                </c:pt>
                <c:pt idx="25">
                  <c:v>FEB-16</c:v>
                </c:pt>
                <c:pt idx="26">
                  <c:v>MAR-16</c:v>
                </c:pt>
                <c:pt idx="27">
                  <c:v>ABR-16</c:v>
                </c:pt>
                <c:pt idx="28">
                  <c:v>MAI-16</c:v>
                </c:pt>
                <c:pt idx="29">
                  <c:v>JUN-16</c:v>
                </c:pt>
                <c:pt idx="30">
                  <c:v>JUL-16</c:v>
                </c:pt>
                <c:pt idx="31">
                  <c:v>AGO-16</c:v>
                </c:pt>
                <c:pt idx="32">
                  <c:v>SET-16</c:v>
                </c:pt>
                <c:pt idx="33">
                  <c:v>OCT-16</c:v>
                </c:pt>
                <c:pt idx="34">
                  <c:v>NOV-16</c:v>
                </c:pt>
                <c:pt idx="35">
                  <c:v>DES-16</c:v>
                </c:pt>
                <c:pt idx="36">
                  <c:v>GEN-17</c:v>
                </c:pt>
                <c:pt idx="37">
                  <c:v>FEB-17</c:v>
                </c:pt>
                <c:pt idx="38">
                  <c:v>MAR-17</c:v>
                </c:pt>
                <c:pt idx="39">
                  <c:v>ABR-17</c:v>
                </c:pt>
                <c:pt idx="40">
                  <c:v>MAI-17</c:v>
                </c:pt>
                <c:pt idx="41">
                  <c:v>JUN-17</c:v>
                </c:pt>
                <c:pt idx="42">
                  <c:v>JUL-17</c:v>
                </c:pt>
                <c:pt idx="43">
                  <c:v>AGO-17</c:v>
                </c:pt>
                <c:pt idx="44">
                  <c:v>SET-17</c:v>
                </c:pt>
                <c:pt idx="45">
                  <c:v>OCT-17</c:v>
                </c:pt>
                <c:pt idx="46">
                  <c:v>NOV-17</c:v>
                </c:pt>
                <c:pt idx="47">
                  <c:v>DES-17</c:v>
                </c:pt>
                <c:pt idx="48">
                  <c:v>GEN-18</c:v>
                </c:pt>
                <c:pt idx="49">
                  <c:v>FEB-18</c:v>
                </c:pt>
                <c:pt idx="50">
                  <c:v>MAR-18</c:v>
                </c:pt>
                <c:pt idx="51">
                  <c:v>ABR-18</c:v>
                </c:pt>
                <c:pt idx="52">
                  <c:v>MAI-18</c:v>
                </c:pt>
                <c:pt idx="53">
                  <c:v>JUN-18</c:v>
                </c:pt>
                <c:pt idx="54">
                  <c:v>JUL-18</c:v>
                </c:pt>
                <c:pt idx="55">
                  <c:v>AGO-18</c:v>
                </c:pt>
                <c:pt idx="56">
                  <c:v>SET-18</c:v>
                </c:pt>
                <c:pt idx="57">
                  <c:v>OCT-18</c:v>
                </c:pt>
                <c:pt idx="58">
                  <c:v>NOV-18</c:v>
                </c:pt>
                <c:pt idx="59">
                  <c:v>DES-18</c:v>
                </c:pt>
              </c:strCache>
            </c:strRef>
          </c:cat>
          <c:val>
            <c:numRef>
              <c:f>Sèrie!$DF$173:$FM$173</c:f>
              <c:numCache>
                <c:formatCode>0.0%</c:formatCode>
                <c:ptCount val="60"/>
                <c:pt idx="0">
                  <c:v>-8.8162936477959031E-3</c:v>
                </c:pt>
                <c:pt idx="1">
                  <c:v>-1.2314173621081337E-2</c:v>
                </c:pt>
                <c:pt idx="2">
                  <c:v>-1.6397180333977635E-2</c:v>
                </c:pt>
                <c:pt idx="3">
                  <c:v>-9.054816045234837E-3</c:v>
                </c:pt>
                <c:pt idx="4">
                  <c:v>-1.9550649623727101E-2</c:v>
                </c:pt>
                <c:pt idx="5">
                  <c:v>-4.2286014196009081E-3</c:v>
                </c:pt>
                <c:pt idx="6">
                  <c:v>8.9457751323196444E-3</c:v>
                </c:pt>
                <c:pt idx="7">
                  <c:v>-5.0105729044673808E-3</c:v>
                </c:pt>
                <c:pt idx="8">
                  <c:v>1.1118857906924351E-2</c:v>
                </c:pt>
                <c:pt idx="9">
                  <c:v>1.5867298449260714E-2</c:v>
                </c:pt>
                <c:pt idx="10">
                  <c:v>6.0152474738386363E-3</c:v>
                </c:pt>
                <c:pt idx="11">
                  <c:v>8.6809105407190668E-3</c:v>
                </c:pt>
                <c:pt idx="12">
                  <c:v>1.4185743908464721E-2</c:v>
                </c:pt>
                <c:pt idx="13">
                  <c:v>1.7710432762730655E-2</c:v>
                </c:pt>
                <c:pt idx="14">
                  <c:v>3.2965034699793838E-2</c:v>
                </c:pt>
                <c:pt idx="15">
                  <c:v>3.973487960098443E-2</c:v>
                </c:pt>
                <c:pt idx="16">
                  <c:v>3.8185561836242776E-2</c:v>
                </c:pt>
                <c:pt idx="17">
                  <c:v>2.2096309724965568E-2</c:v>
                </c:pt>
                <c:pt idx="18">
                  <c:v>2.2883712095511433E-2</c:v>
                </c:pt>
                <c:pt idx="19">
                  <c:v>5.4049364781646014E-2</c:v>
                </c:pt>
                <c:pt idx="20">
                  <c:v>3.6970873618806799E-2</c:v>
                </c:pt>
                <c:pt idx="21">
                  <c:v>2.6336482988185139E-2</c:v>
                </c:pt>
                <c:pt idx="22">
                  <c:v>3.0060786188974786E-2</c:v>
                </c:pt>
                <c:pt idx="23">
                  <c:v>2.600218364964535E-2</c:v>
                </c:pt>
                <c:pt idx="24">
                  <c:v>1.4732725016751047E-2</c:v>
                </c:pt>
                <c:pt idx="25">
                  <c:v>-7.3941892887008365E-4</c:v>
                </c:pt>
                <c:pt idx="26">
                  <c:v>-1.2004936415052181E-2</c:v>
                </c:pt>
                <c:pt idx="27">
                  <c:v>-2.4192241218268018E-2</c:v>
                </c:pt>
                <c:pt idx="28">
                  <c:v>-1.8139491108605466E-2</c:v>
                </c:pt>
                <c:pt idx="29">
                  <c:v>-1.7098533607944666E-2</c:v>
                </c:pt>
                <c:pt idx="30">
                  <c:v>-1.8266914289806868E-2</c:v>
                </c:pt>
                <c:pt idx="31">
                  <c:v>-3.9526750370101671E-2</c:v>
                </c:pt>
                <c:pt idx="32">
                  <c:v>-4.5665102104435751E-2</c:v>
                </c:pt>
                <c:pt idx="33">
                  <c:v>-3.4144905737947151E-2</c:v>
                </c:pt>
                <c:pt idx="34">
                  <c:v>-3.2781583375621315E-2</c:v>
                </c:pt>
                <c:pt idx="35">
                  <c:v>-2.9886970959789982E-2</c:v>
                </c:pt>
                <c:pt idx="36">
                  <c:v>-2.6007914335272941E-2</c:v>
                </c:pt>
                <c:pt idx="37">
                  <c:v>-1.014785092298931E-2</c:v>
                </c:pt>
                <c:pt idx="38">
                  <c:v>-9.9959027578456761E-3</c:v>
                </c:pt>
                <c:pt idx="39">
                  <c:v>-8.6942878577345173E-4</c:v>
                </c:pt>
                <c:pt idx="40">
                  <c:v>-1.539032738809698E-2</c:v>
                </c:pt>
                <c:pt idx="41">
                  <c:v>-6.4427810998225477E-3</c:v>
                </c:pt>
                <c:pt idx="42">
                  <c:v>-9.0908823338615719E-3</c:v>
                </c:pt>
                <c:pt idx="43">
                  <c:v>-4.0894356043685853E-4</c:v>
                </c:pt>
                <c:pt idx="44">
                  <c:v>1.3088970213430695E-2</c:v>
                </c:pt>
                <c:pt idx="45">
                  <c:v>4.1482396065428695E-4</c:v>
                </c:pt>
                <c:pt idx="46">
                  <c:v>8.5601466779428037E-3</c:v>
                </c:pt>
                <c:pt idx="47">
                  <c:v>7.260654345158768E-3</c:v>
                </c:pt>
                <c:pt idx="48">
                  <c:v>7.2813827839046663E-3</c:v>
                </c:pt>
                <c:pt idx="49">
                  <c:v>8.6468816007025939E-3</c:v>
                </c:pt>
                <c:pt idx="50">
                  <c:v>1.3309789762775859E-2</c:v>
                </c:pt>
                <c:pt idx="51">
                  <c:v>6.6082313900741596E-3</c:v>
                </c:pt>
                <c:pt idx="52">
                  <c:v>2.6953242883240636E-2</c:v>
                </c:pt>
                <c:pt idx="53">
                  <c:v>2.5913330486506903E-2</c:v>
                </c:pt>
                <c:pt idx="54">
                  <c:v>3.3993913976969381E-2</c:v>
                </c:pt>
                <c:pt idx="55">
                  <c:v>4.5231159966655499E-2</c:v>
                </c:pt>
                <c:pt idx="56">
                  <c:v>3.0731236473693579E-2</c:v>
                </c:pt>
                <c:pt idx="57">
                  <c:v>3.2471568077931723E-2</c:v>
                </c:pt>
                <c:pt idx="58">
                  <c:v>2.1991334604401835E-2</c:v>
                </c:pt>
                <c:pt idx="59">
                  <c:v>1.708526470753835E-2</c:v>
                </c:pt>
              </c:numCache>
            </c:numRef>
          </c:val>
          <c:smooth val="0"/>
        </c:ser>
        <c:dLbls>
          <c:showLegendKey val="0"/>
          <c:showVal val="0"/>
          <c:showCatName val="0"/>
          <c:showSerName val="0"/>
          <c:showPercent val="0"/>
          <c:showBubbleSize val="0"/>
        </c:dLbls>
        <c:marker val="1"/>
        <c:smooth val="0"/>
        <c:axId val="303352448"/>
        <c:axId val="303362432"/>
      </c:lineChart>
      <c:catAx>
        <c:axId val="303352448"/>
        <c:scaling>
          <c:orientation val="minMax"/>
        </c:scaling>
        <c:delete val="0"/>
        <c:axPos val="b"/>
        <c:majorTickMark val="out"/>
        <c:minorTickMark val="none"/>
        <c:tickLblPos val="low"/>
        <c:txPr>
          <a:bodyPr rot="-5400000" vert="horz" anchor="ctr" anchorCtr="1"/>
          <a:lstStyle/>
          <a:p>
            <a:pPr>
              <a:defRPr sz="900"/>
            </a:pPr>
            <a:endParaRPr lang="ca-ES"/>
          </a:p>
        </c:txPr>
        <c:crossAx val="303362432"/>
        <c:crosses val="autoZero"/>
        <c:auto val="1"/>
        <c:lblAlgn val="ctr"/>
        <c:lblOffset val="100"/>
        <c:noMultiLvlLbl val="0"/>
      </c:catAx>
      <c:valAx>
        <c:axId val="303362432"/>
        <c:scaling>
          <c:orientation val="minMax"/>
        </c:scaling>
        <c:delete val="0"/>
        <c:axPos val="l"/>
        <c:majorGridlines/>
        <c:numFmt formatCode="0%" sourceLinked="0"/>
        <c:majorTickMark val="out"/>
        <c:minorTickMark val="none"/>
        <c:tickLblPos val="nextTo"/>
        <c:crossAx val="30335244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2.jpeg"/><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 Id="rId9"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38100</xdr:rowOff>
    </xdr:from>
    <xdr:to>
      <xdr:col>0</xdr:col>
      <xdr:colOff>2200275</xdr:colOff>
      <xdr:row>3</xdr:row>
      <xdr:rowOff>47625</xdr:rowOff>
    </xdr:to>
    <xdr:pic>
      <xdr:nvPicPr>
        <xdr:cNvPr id="2" name="Picture 15" descr="http://www.gencat.cat/piv/descarregues/arxius/dpt/COLOR/Economia/icaen_h2.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21621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79374</xdr:colOff>
      <xdr:row>4</xdr:row>
      <xdr:rowOff>206375</xdr:rowOff>
    </xdr:from>
    <xdr:to>
      <xdr:col>4</xdr:col>
      <xdr:colOff>2344305</xdr:colOff>
      <xdr:row>7</xdr:row>
      <xdr:rowOff>193675</xdr:rowOff>
    </xdr:to>
    <xdr:pic>
      <xdr:nvPicPr>
        <xdr:cNvPr id="1066"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301624" y="317500"/>
          <a:ext cx="5372101" cy="844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581025</xdr:colOff>
      <xdr:row>3</xdr:row>
      <xdr:rowOff>57150</xdr:rowOff>
    </xdr:to>
    <xdr:pic>
      <xdr:nvPicPr>
        <xdr:cNvPr id="3114"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456079" y="200025"/>
          <a:ext cx="2691093" cy="4286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xdr:rowOff>
    </xdr:from>
    <xdr:to>
      <xdr:col>8</xdr:col>
      <xdr:colOff>0</xdr:colOff>
      <xdr:row>23</xdr:row>
      <xdr:rowOff>178593</xdr:rowOff>
    </xdr:to>
    <xdr:graphicFrame macro="">
      <xdr:nvGraphicFramePr>
        <xdr:cNvPr id="430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11906</xdr:colOff>
      <xdr:row>2</xdr:row>
      <xdr:rowOff>171451</xdr:rowOff>
    </xdr:from>
    <xdr:to>
      <xdr:col>16</xdr:col>
      <xdr:colOff>754856</xdr:colOff>
      <xdr:row>23</xdr:row>
      <xdr:rowOff>178593</xdr:rowOff>
    </xdr:to>
    <xdr:graphicFrame macro="">
      <xdr:nvGraphicFramePr>
        <xdr:cNvPr id="430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27</xdr:row>
      <xdr:rowOff>160074</xdr:rowOff>
    </xdr:from>
    <xdr:to>
      <xdr:col>7</xdr:col>
      <xdr:colOff>996286</xdr:colOff>
      <xdr:row>48</xdr:row>
      <xdr:rowOff>176212</xdr:rowOff>
    </xdr:to>
    <xdr:graphicFrame macro="">
      <xdr:nvGraphicFramePr>
        <xdr:cNvPr id="430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447675</xdr:colOff>
      <xdr:row>27</xdr:row>
      <xdr:rowOff>188119</xdr:rowOff>
    </xdr:from>
    <xdr:to>
      <xdr:col>16</xdr:col>
      <xdr:colOff>752475</xdr:colOff>
      <xdr:row>48</xdr:row>
      <xdr:rowOff>178594</xdr:rowOff>
    </xdr:to>
    <xdr:graphicFrame macro="">
      <xdr:nvGraphicFramePr>
        <xdr:cNvPr id="430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180975</xdr:rowOff>
    </xdr:from>
    <xdr:to>
      <xdr:col>2</xdr:col>
      <xdr:colOff>723900</xdr:colOff>
      <xdr:row>2</xdr:row>
      <xdr:rowOff>133350</xdr:rowOff>
    </xdr:to>
    <xdr:pic>
      <xdr:nvPicPr>
        <xdr:cNvPr id="4306" name="Picture 15" descr="http://www.gencat.cat/piv/descarregues/arxius/dpt/COLOR/Economia/icaen_h2.jpg"/>
        <xdr:cNvPicPr>
          <a:picLocks noChangeAspect="1" noChangeArrowheads="1"/>
        </xdr:cNvPicPr>
      </xdr:nvPicPr>
      <xdr:blipFill>
        <a:blip xmlns:r="http://schemas.openxmlformats.org/officeDocument/2006/relationships" r:embed="rId5" cstate="print"/>
        <a:srcRect/>
        <a:stretch>
          <a:fillRect/>
        </a:stretch>
      </xdr:blipFill>
      <xdr:spPr bwMode="auto">
        <a:xfrm>
          <a:off x="0" y="180975"/>
          <a:ext cx="2247900" cy="3333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422225</xdr:colOff>
      <xdr:row>7</xdr:row>
      <xdr:rowOff>159223</xdr:rowOff>
    </xdr:from>
    <xdr:to>
      <xdr:col>8</xdr:col>
      <xdr:colOff>590550</xdr:colOff>
      <xdr:row>24</xdr:row>
      <xdr:rowOff>108424</xdr:rowOff>
    </xdr:to>
    <xdr:graphicFrame macro="">
      <xdr:nvGraphicFramePr>
        <xdr:cNvPr id="942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26</xdr:row>
      <xdr:rowOff>19050</xdr:rowOff>
    </xdr:from>
    <xdr:to>
      <xdr:col>8</xdr:col>
      <xdr:colOff>579120</xdr:colOff>
      <xdr:row>47</xdr:row>
      <xdr:rowOff>114300</xdr:rowOff>
    </xdr:to>
    <xdr:graphicFrame macro="">
      <xdr:nvGraphicFramePr>
        <xdr:cNvPr id="942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257175</xdr:colOff>
      <xdr:row>2</xdr:row>
      <xdr:rowOff>47625</xdr:rowOff>
    </xdr:from>
    <xdr:to>
      <xdr:col>3</xdr:col>
      <xdr:colOff>219075</xdr:colOff>
      <xdr:row>4</xdr:row>
      <xdr:rowOff>0</xdr:rowOff>
    </xdr:to>
    <xdr:pic>
      <xdr:nvPicPr>
        <xdr:cNvPr id="9426" name="Picture 15" descr="http://www.gencat.cat/piv/descarregues/arxius/dpt/COLOR/Economia/icaen_h2.jpg"/>
        <xdr:cNvPicPr>
          <a:picLocks noChangeAspect="1" noChangeArrowheads="1"/>
        </xdr:cNvPicPr>
      </xdr:nvPicPr>
      <xdr:blipFill>
        <a:blip xmlns:r="http://schemas.openxmlformats.org/officeDocument/2006/relationships" r:embed="rId3" cstate="print"/>
        <a:srcRect/>
        <a:stretch>
          <a:fillRect/>
        </a:stretch>
      </xdr:blipFill>
      <xdr:spPr bwMode="auto">
        <a:xfrm>
          <a:off x="257175" y="428625"/>
          <a:ext cx="2247900" cy="3333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87630</xdr:rowOff>
    </xdr:from>
    <xdr:to>
      <xdr:col>2</xdr:col>
      <xdr:colOff>704850</xdr:colOff>
      <xdr:row>2</xdr:row>
      <xdr:rowOff>47625</xdr:rowOff>
    </xdr:to>
    <xdr:pic>
      <xdr:nvPicPr>
        <xdr:cNvPr id="12372"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38100" y="87630"/>
          <a:ext cx="2236470" cy="325755"/>
        </a:xfrm>
        <a:prstGeom prst="rect">
          <a:avLst/>
        </a:prstGeom>
        <a:noFill/>
        <a:ln w="9525">
          <a:noFill/>
          <a:miter lim="800000"/>
          <a:headEnd/>
          <a:tailEnd/>
        </a:ln>
      </xdr:spPr>
    </xdr:pic>
    <xdr:clientData/>
  </xdr:twoCellAnchor>
  <xdr:twoCellAnchor>
    <xdr:from>
      <xdr:col>7</xdr:col>
      <xdr:colOff>476250</xdr:colOff>
      <xdr:row>4</xdr:row>
      <xdr:rowOff>0</xdr:rowOff>
    </xdr:from>
    <xdr:to>
      <xdr:col>14</xdr:col>
      <xdr:colOff>400050</xdr:colOff>
      <xdr:row>21</xdr:row>
      <xdr:rowOff>123825</xdr:rowOff>
    </xdr:to>
    <xdr:graphicFrame macro="">
      <xdr:nvGraphicFramePr>
        <xdr:cNvPr id="4"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390525</xdr:colOff>
      <xdr:row>4</xdr:row>
      <xdr:rowOff>0</xdr:rowOff>
    </xdr:from>
    <xdr:to>
      <xdr:col>7</xdr:col>
      <xdr:colOff>314325</xdr:colOff>
      <xdr:row>21</xdr:row>
      <xdr:rowOff>123825</xdr:rowOff>
    </xdr:to>
    <xdr:graphicFrame macro="">
      <xdr:nvGraphicFramePr>
        <xdr:cNvPr id="7" name="Gràfic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476250</xdr:colOff>
      <xdr:row>43</xdr:row>
      <xdr:rowOff>0</xdr:rowOff>
    </xdr:from>
    <xdr:to>
      <xdr:col>14</xdr:col>
      <xdr:colOff>400050</xdr:colOff>
      <xdr:row>61</xdr:row>
      <xdr:rowOff>57150</xdr:rowOff>
    </xdr:to>
    <xdr:graphicFrame macro="">
      <xdr:nvGraphicFramePr>
        <xdr:cNvPr id="10" name="Gràfic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476250</xdr:colOff>
      <xdr:row>63</xdr:row>
      <xdr:rowOff>0</xdr:rowOff>
    </xdr:from>
    <xdr:to>
      <xdr:col>14</xdr:col>
      <xdr:colOff>400050</xdr:colOff>
      <xdr:row>81</xdr:row>
      <xdr:rowOff>57150</xdr:rowOff>
    </xdr:to>
    <xdr:graphicFrame macro="">
      <xdr:nvGraphicFramePr>
        <xdr:cNvPr id="11"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390525</xdr:colOff>
      <xdr:row>43</xdr:row>
      <xdr:rowOff>0</xdr:rowOff>
    </xdr:from>
    <xdr:to>
      <xdr:col>7</xdr:col>
      <xdr:colOff>314325</xdr:colOff>
      <xdr:row>61</xdr:row>
      <xdr:rowOff>57150</xdr:rowOff>
    </xdr:to>
    <xdr:graphicFrame macro="">
      <xdr:nvGraphicFramePr>
        <xdr:cNvPr id="12" name="Gràfic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390525</xdr:colOff>
      <xdr:row>63</xdr:row>
      <xdr:rowOff>0</xdr:rowOff>
    </xdr:from>
    <xdr:to>
      <xdr:col>7</xdr:col>
      <xdr:colOff>314325</xdr:colOff>
      <xdr:row>81</xdr:row>
      <xdr:rowOff>57150</xdr:rowOff>
    </xdr:to>
    <xdr:graphicFrame macro="">
      <xdr:nvGraphicFramePr>
        <xdr:cNvPr id="13" name="Gràfic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390525</xdr:colOff>
      <xdr:row>23</xdr:row>
      <xdr:rowOff>0</xdr:rowOff>
    </xdr:from>
    <xdr:to>
      <xdr:col>7</xdr:col>
      <xdr:colOff>314325</xdr:colOff>
      <xdr:row>41</xdr:row>
      <xdr:rowOff>57150</xdr:rowOff>
    </xdr:to>
    <xdr:graphicFrame macro="">
      <xdr:nvGraphicFramePr>
        <xdr:cNvPr id="15" name="Gràfic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476250</xdr:colOff>
      <xdr:row>23</xdr:row>
      <xdr:rowOff>0</xdr:rowOff>
    </xdr:from>
    <xdr:to>
      <xdr:col>14</xdr:col>
      <xdr:colOff>400050</xdr:colOff>
      <xdr:row>41</xdr:row>
      <xdr:rowOff>57150</xdr:rowOff>
    </xdr:to>
    <xdr:graphicFrame macro="">
      <xdr:nvGraphicFramePr>
        <xdr:cNvPr id="16" name="Gràfic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179"/>
  <sheetViews>
    <sheetView showGridLines="0" tabSelected="1" zoomScaleNormal="100" workbookViewId="0">
      <pane xSplit="1" ySplit="7" topLeftCell="EW41" activePane="bottomRight" state="frozen"/>
      <selection pane="topRight" activeCell="B1" sqref="B1"/>
      <selection pane="bottomLeft" activeCell="A8" sqref="A8"/>
      <selection pane="bottomRight" activeCell="FM5" sqref="FM5"/>
    </sheetView>
  </sheetViews>
  <sheetFormatPr defaultColWidth="11.42578125" defaultRowHeight="12.75"/>
  <cols>
    <col min="1" max="1" width="63.140625" style="195" customWidth="1"/>
    <col min="2" max="50" width="12.28515625" style="195" customWidth="1"/>
    <col min="51" max="79" width="11.28515625" style="195" customWidth="1"/>
    <col min="80" max="128" width="11.42578125" style="194"/>
    <col min="129" max="169" width="11.42578125" style="195"/>
    <col min="170" max="171" width="12.28515625" style="195" bestFit="1" customWidth="1"/>
    <col min="172" max="16384" width="11.42578125" style="195"/>
  </cols>
  <sheetData>
    <row r="1" spans="1:169" ht="2.1" customHeight="1">
      <c r="A1" s="280"/>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row>
    <row r="2" spans="1:169" ht="12.75" customHeight="1">
      <c r="A2" s="196"/>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CB2" s="195"/>
      <c r="CC2" s="195"/>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row>
    <row r="3" spans="1:169" ht="12.75" customHeight="1">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CB3" s="195"/>
      <c r="CC3" s="195"/>
      <c r="CD3" s="195"/>
      <c r="CE3" s="195"/>
      <c r="CF3" s="195"/>
      <c r="CG3" s="195"/>
      <c r="CH3" s="195"/>
      <c r="CI3" s="195"/>
      <c r="CJ3" s="195"/>
      <c r="CK3" s="195"/>
      <c r="CL3" s="195"/>
      <c r="CM3" s="195"/>
      <c r="CN3" s="195"/>
      <c r="CO3" s="195"/>
      <c r="CP3" s="195"/>
      <c r="CQ3" s="195"/>
      <c r="CR3" s="195"/>
      <c r="CS3" s="195"/>
      <c r="CT3" s="195"/>
      <c r="CU3" s="195"/>
      <c r="CV3" s="195"/>
      <c r="CW3" s="195"/>
      <c r="CX3" s="195"/>
      <c r="CY3" s="195"/>
      <c r="CZ3" s="195"/>
      <c r="DA3" s="195"/>
      <c r="DB3" s="195"/>
      <c r="DC3" s="195"/>
      <c r="DD3" s="195"/>
      <c r="DE3" s="195"/>
      <c r="DF3" s="195"/>
      <c r="DG3" s="195"/>
      <c r="DH3" s="195"/>
      <c r="DI3" s="195"/>
      <c r="DJ3" s="195"/>
      <c r="DK3" s="195"/>
      <c r="DL3" s="195"/>
      <c r="DM3" s="195"/>
      <c r="DN3" s="195"/>
      <c r="DO3" s="195"/>
      <c r="DP3" s="195"/>
      <c r="DQ3" s="195"/>
      <c r="DR3" s="195"/>
      <c r="DS3" s="195"/>
      <c r="DT3" s="195"/>
      <c r="DU3" s="195"/>
      <c r="DV3" s="195"/>
      <c r="DW3" s="195"/>
      <c r="DX3" s="195"/>
    </row>
    <row r="4" spans="1:169" ht="12.75" customHeight="1">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row>
    <row r="5" spans="1:169" ht="6" customHeight="1">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row>
    <row r="6" spans="1:169" ht="18" customHeight="1" thickBot="1">
      <c r="A6" s="199" t="s">
        <v>89</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199"/>
      <c r="CY6" s="199"/>
      <c r="CZ6" s="199"/>
      <c r="DA6" s="199"/>
      <c r="DB6" s="199"/>
      <c r="DC6" s="199"/>
      <c r="DD6" s="199"/>
      <c r="DE6" s="199"/>
      <c r="DF6" s="199"/>
      <c r="DG6" s="199"/>
      <c r="DH6" s="199"/>
      <c r="DI6" s="199"/>
      <c r="DJ6" s="199"/>
      <c r="DK6" s="199"/>
      <c r="DL6" s="199"/>
      <c r="DM6" s="199"/>
      <c r="DN6" s="199"/>
      <c r="DO6" s="199"/>
      <c r="DP6" s="199"/>
      <c r="DQ6" s="199"/>
      <c r="DR6" s="199"/>
      <c r="DS6" s="199"/>
      <c r="DT6" s="199"/>
      <c r="DU6" s="199"/>
      <c r="DV6" s="199"/>
      <c r="DW6" s="199"/>
      <c r="DX6" s="199"/>
      <c r="DY6" s="199"/>
      <c r="DZ6" s="199"/>
      <c r="EA6" s="199"/>
      <c r="EB6" s="199"/>
      <c r="EC6" s="199"/>
      <c r="ED6" s="199"/>
      <c r="EE6" s="199"/>
      <c r="EF6" s="199"/>
      <c r="EG6" s="199"/>
      <c r="EH6" s="199"/>
      <c r="EI6" s="199"/>
      <c r="EJ6" s="199"/>
      <c r="EK6" s="199"/>
      <c r="EL6" s="199"/>
      <c r="EM6" s="199"/>
      <c r="EN6" s="199"/>
      <c r="EO6" s="199"/>
      <c r="EP6" s="199"/>
      <c r="EQ6" s="199"/>
      <c r="ER6" s="199"/>
      <c r="ES6" s="199"/>
      <c r="ET6" s="199"/>
      <c r="EU6" s="199"/>
      <c r="EV6" s="199"/>
      <c r="EW6" s="199"/>
      <c r="EX6" s="199"/>
      <c r="EY6" s="199"/>
      <c r="EZ6" s="199"/>
      <c r="FA6" s="199"/>
      <c r="FB6" s="199"/>
      <c r="FC6" s="199"/>
      <c r="FD6" s="199"/>
      <c r="FE6" s="199"/>
    </row>
    <row r="7" spans="1:169">
      <c r="A7" s="200" t="s">
        <v>289</v>
      </c>
      <c r="B7" s="209" t="s">
        <v>90</v>
      </c>
      <c r="C7" s="209" t="s">
        <v>91</v>
      </c>
      <c r="D7" s="209" t="s">
        <v>92</v>
      </c>
      <c r="E7" s="209" t="s">
        <v>93</v>
      </c>
      <c r="F7" s="209" t="s">
        <v>94</v>
      </c>
      <c r="G7" s="209" t="s">
        <v>95</v>
      </c>
      <c r="H7" s="209" t="s">
        <v>96</v>
      </c>
      <c r="I7" s="209" t="s">
        <v>97</v>
      </c>
      <c r="J7" s="209" t="s">
        <v>98</v>
      </c>
      <c r="K7" s="209" t="s">
        <v>99</v>
      </c>
      <c r="L7" s="209" t="s">
        <v>100</v>
      </c>
      <c r="M7" s="209" t="s">
        <v>101</v>
      </c>
      <c r="N7" s="209" t="s">
        <v>102</v>
      </c>
      <c r="O7" s="209" t="s">
        <v>103</v>
      </c>
      <c r="P7" s="209" t="s">
        <v>104</v>
      </c>
      <c r="Q7" s="209" t="s">
        <v>105</v>
      </c>
      <c r="R7" s="209" t="s">
        <v>106</v>
      </c>
      <c r="S7" s="209" t="s">
        <v>107</v>
      </c>
      <c r="T7" s="209" t="s">
        <v>108</v>
      </c>
      <c r="U7" s="209" t="s">
        <v>109</v>
      </c>
      <c r="V7" s="209" t="s">
        <v>110</v>
      </c>
      <c r="W7" s="209" t="s">
        <v>111</v>
      </c>
      <c r="X7" s="209" t="s">
        <v>112</v>
      </c>
      <c r="Y7" s="209" t="s">
        <v>113</v>
      </c>
      <c r="Z7" s="209" t="s">
        <v>114</v>
      </c>
      <c r="AA7" s="209" t="s">
        <v>115</v>
      </c>
      <c r="AB7" s="209" t="s">
        <v>116</v>
      </c>
      <c r="AC7" s="209" t="s">
        <v>117</v>
      </c>
      <c r="AD7" s="209" t="s">
        <v>118</v>
      </c>
      <c r="AE7" s="209" t="s">
        <v>119</v>
      </c>
      <c r="AF7" s="209" t="s">
        <v>120</v>
      </c>
      <c r="AG7" s="209" t="s">
        <v>121</v>
      </c>
      <c r="AH7" s="209" t="s">
        <v>122</v>
      </c>
      <c r="AI7" s="209" t="s">
        <v>123</v>
      </c>
      <c r="AJ7" s="209" t="s">
        <v>124</v>
      </c>
      <c r="AK7" s="209" t="s">
        <v>125</v>
      </c>
      <c r="AL7" s="209" t="s">
        <v>126</v>
      </c>
      <c r="AM7" s="209" t="s">
        <v>127</v>
      </c>
      <c r="AN7" s="209" t="s">
        <v>128</v>
      </c>
      <c r="AO7" s="209" t="s">
        <v>129</v>
      </c>
      <c r="AP7" s="209" t="s">
        <v>130</v>
      </c>
      <c r="AQ7" s="209" t="s">
        <v>131</v>
      </c>
      <c r="AR7" s="209" t="s">
        <v>132</v>
      </c>
      <c r="AS7" s="209" t="s">
        <v>133</v>
      </c>
      <c r="AT7" s="209" t="s">
        <v>134</v>
      </c>
      <c r="AU7" s="209" t="s">
        <v>135</v>
      </c>
      <c r="AV7" s="209" t="s">
        <v>136</v>
      </c>
      <c r="AW7" s="209" t="s">
        <v>137</v>
      </c>
      <c r="AX7" s="210" t="s">
        <v>138</v>
      </c>
      <c r="AY7" s="210" t="s">
        <v>139</v>
      </c>
      <c r="AZ7" s="210" t="s">
        <v>140</v>
      </c>
      <c r="BA7" s="210" t="s">
        <v>141</v>
      </c>
      <c r="BB7" s="210" t="s">
        <v>142</v>
      </c>
      <c r="BC7" s="210" t="s">
        <v>143</v>
      </c>
      <c r="BD7" s="210" t="s">
        <v>144</v>
      </c>
      <c r="BE7" s="210" t="s">
        <v>145</v>
      </c>
      <c r="BF7" s="210" t="s">
        <v>146</v>
      </c>
      <c r="BG7" s="210" t="s">
        <v>147</v>
      </c>
      <c r="BH7" s="210" t="s">
        <v>148</v>
      </c>
      <c r="BI7" s="210" t="s">
        <v>149</v>
      </c>
      <c r="BJ7" s="210" t="s">
        <v>150</v>
      </c>
      <c r="BK7" s="210" t="s">
        <v>151</v>
      </c>
      <c r="BL7" s="210" t="s">
        <v>152</v>
      </c>
      <c r="BM7" s="210" t="s">
        <v>153</v>
      </c>
      <c r="BN7" s="210" t="s">
        <v>154</v>
      </c>
      <c r="BO7" s="210" t="s">
        <v>155</v>
      </c>
      <c r="BP7" s="210" t="s">
        <v>156</v>
      </c>
      <c r="BQ7" s="210" t="s">
        <v>157</v>
      </c>
      <c r="BR7" s="210" t="s">
        <v>158</v>
      </c>
      <c r="BS7" s="210" t="s">
        <v>159</v>
      </c>
      <c r="BT7" s="210" t="s">
        <v>160</v>
      </c>
      <c r="BU7" s="210" t="s">
        <v>161</v>
      </c>
      <c r="BV7" s="210" t="s">
        <v>162</v>
      </c>
      <c r="BW7" s="209" t="s">
        <v>163</v>
      </c>
      <c r="BX7" s="209" t="s">
        <v>164</v>
      </c>
      <c r="BY7" s="209" t="s">
        <v>165</v>
      </c>
      <c r="BZ7" s="209" t="s">
        <v>166</v>
      </c>
      <c r="CA7" s="209" t="s">
        <v>167</v>
      </c>
      <c r="CB7" s="209" t="s">
        <v>168</v>
      </c>
      <c r="CC7" s="209" t="s">
        <v>169</v>
      </c>
      <c r="CD7" s="209" t="s">
        <v>170</v>
      </c>
      <c r="CE7" s="209" t="s">
        <v>171</v>
      </c>
      <c r="CF7" s="209" t="s">
        <v>172</v>
      </c>
      <c r="CG7" s="209" t="s">
        <v>173</v>
      </c>
      <c r="CH7" s="209" t="s">
        <v>174</v>
      </c>
      <c r="CI7" s="209" t="s">
        <v>175</v>
      </c>
      <c r="CJ7" s="209" t="s">
        <v>176</v>
      </c>
      <c r="CK7" s="209" t="s">
        <v>177</v>
      </c>
      <c r="CL7" s="209" t="s">
        <v>178</v>
      </c>
      <c r="CM7" s="209" t="s">
        <v>179</v>
      </c>
      <c r="CN7" s="209" t="s">
        <v>180</v>
      </c>
      <c r="CO7" s="209" t="s">
        <v>181</v>
      </c>
      <c r="CP7" s="209" t="s">
        <v>182</v>
      </c>
      <c r="CQ7" s="209" t="s">
        <v>183</v>
      </c>
      <c r="CR7" s="209" t="s">
        <v>184</v>
      </c>
      <c r="CS7" s="209" t="s">
        <v>185</v>
      </c>
      <c r="CT7" s="209" t="s">
        <v>186</v>
      </c>
      <c r="CU7" s="209" t="s">
        <v>187</v>
      </c>
      <c r="CV7" s="209" t="s">
        <v>188</v>
      </c>
      <c r="CW7" s="209" t="s">
        <v>189</v>
      </c>
      <c r="CX7" s="209" t="s">
        <v>190</v>
      </c>
      <c r="CY7" s="209" t="s">
        <v>191</v>
      </c>
      <c r="CZ7" s="209" t="s">
        <v>192</v>
      </c>
      <c r="DA7" s="209" t="s">
        <v>193</v>
      </c>
      <c r="DB7" s="209" t="s">
        <v>194</v>
      </c>
      <c r="DC7" s="209" t="s">
        <v>195</v>
      </c>
      <c r="DD7" s="209" t="s">
        <v>196</v>
      </c>
      <c r="DE7" s="211" t="s">
        <v>197</v>
      </c>
      <c r="DF7" s="211" t="s">
        <v>198</v>
      </c>
      <c r="DG7" s="209" t="s">
        <v>199</v>
      </c>
      <c r="DH7" s="209" t="s">
        <v>200</v>
      </c>
      <c r="DI7" s="209" t="s">
        <v>201</v>
      </c>
      <c r="DJ7" s="209" t="s">
        <v>202</v>
      </c>
      <c r="DK7" s="209" t="s">
        <v>203</v>
      </c>
      <c r="DL7" s="209" t="s">
        <v>204</v>
      </c>
      <c r="DM7" s="209" t="s">
        <v>205</v>
      </c>
      <c r="DN7" s="209" t="s">
        <v>206</v>
      </c>
      <c r="DO7" s="209" t="s">
        <v>207</v>
      </c>
      <c r="DP7" s="209" t="s">
        <v>208</v>
      </c>
      <c r="DQ7" s="209" t="s">
        <v>209</v>
      </c>
      <c r="DR7" s="209" t="s">
        <v>210</v>
      </c>
      <c r="DS7" s="209" t="s">
        <v>211</v>
      </c>
      <c r="DT7" s="209" t="s">
        <v>212</v>
      </c>
      <c r="DU7" s="209" t="s">
        <v>213</v>
      </c>
      <c r="DV7" s="209" t="s">
        <v>214</v>
      </c>
      <c r="DW7" s="209" t="s">
        <v>215</v>
      </c>
      <c r="DX7" s="209" t="s">
        <v>216</v>
      </c>
      <c r="DY7" s="209" t="s">
        <v>217</v>
      </c>
      <c r="DZ7" s="209" t="s">
        <v>218</v>
      </c>
      <c r="EA7" s="209" t="s">
        <v>219</v>
      </c>
      <c r="EB7" s="209" t="s">
        <v>220</v>
      </c>
      <c r="EC7" s="209" t="s">
        <v>221</v>
      </c>
      <c r="ED7" s="209" t="s">
        <v>222</v>
      </c>
      <c r="EE7" s="209" t="s">
        <v>223</v>
      </c>
      <c r="EF7" s="209" t="s">
        <v>224</v>
      </c>
      <c r="EG7" s="209" t="s">
        <v>225</v>
      </c>
      <c r="EH7" s="209" t="s">
        <v>226</v>
      </c>
      <c r="EI7" s="209" t="s">
        <v>227</v>
      </c>
      <c r="EJ7" s="209" t="s">
        <v>228</v>
      </c>
      <c r="EK7" s="209" t="s">
        <v>229</v>
      </c>
      <c r="EL7" s="209" t="s">
        <v>230</v>
      </c>
      <c r="EM7" s="209" t="s">
        <v>231</v>
      </c>
      <c r="EN7" s="209" t="s">
        <v>232</v>
      </c>
      <c r="EO7" s="209" t="s">
        <v>233</v>
      </c>
      <c r="EP7" s="209" t="s">
        <v>234</v>
      </c>
      <c r="EQ7" s="209" t="s">
        <v>235</v>
      </c>
      <c r="ER7" s="209" t="s">
        <v>236</v>
      </c>
      <c r="ES7" s="209" t="s">
        <v>237</v>
      </c>
      <c r="ET7" s="209" t="s">
        <v>238</v>
      </c>
      <c r="EU7" s="209" t="s">
        <v>239</v>
      </c>
      <c r="EV7" s="209" t="s">
        <v>240</v>
      </c>
      <c r="EW7" s="209" t="s">
        <v>241</v>
      </c>
      <c r="EX7" s="209" t="s">
        <v>242</v>
      </c>
      <c r="EY7" s="209" t="s">
        <v>243</v>
      </c>
      <c r="EZ7" s="209" t="s">
        <v>244</v>
      </c>
      <c r="FA7" s="209" t="s">
        <v>245</v>
      </c>
      <c r="FB7" s="209" t="s">
        <v>255</v>
      </c>
      <c r="FC7" s="209" t="s">
        <v>266</v>
      </c>
      <c r="FD7" s="209" t="s">
        <v>267</v>
      </c>
      <c r="FE7" s="326" t="s">
        <v>279</v>
      </c>
      <c r="FF7" s="326" t="s">
        <v>280</v>
      </c>
      <c r="FG7" s="326" t="s">
        <v>281</v>
      </c>
      <c r="FH7" s="326" t="s">
        <v>282</v>
      </c>
      <c r="FI7" s="326" t="s">
        <v>283</v>
      </c>
      <c r="FJ7" s="326" t="s">
        <v>285</v>
      </c>
      <c r="FK7" s="326" t="s">
        <v>286</v>
      </c>
      <c r="FL7" s="326" t="s">
        <v>288</v>
      </c>
      <c r="FM7" s="326" t="s">
        <v>290</v>
      </c>
    </row>
    <row r="8" spans="1:169">
      <c r="A8" s="200"/>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198"/>
      <c r="AY8" s="198"/>
      <c r="AZ8" s="198"/>
      <c r="BA8" s="198"/>
      <c r="BB8" s="198"/>
      <c r="BC8" s="198"/>
      <c r="BD8" s="198"/>
      <c r="BE8" s="198"/>
      <c r="BF8" s="198"/>
      <c r="BG8" s="198"/>
      <c r="BH8" s="198"/>
      <c r="BI8" s="198"/>
      <c r="BJ8" s="198"/>
      <c r="BK8" s="198"/>
      <c r="BL8" s="198"/>
      <c r="BM8" s="198"/>
      <c r="BN8" s="198"/>
      <c r="BO8" s="198"/>
      <c r="BP8" s="198"/>
      <c r="BQ8" s="198"/>
      <c r="BR8" s="198"/>
      <c r="BS8" s="198"/>
      <c r="BT8" s="198"/>
      <c r="BU8" s="198"/>
      <c r="BV8" s="198"/>
      <c r="BW8" s="198"/>
      <c r="BX8" s="198"/>
      <c r="BY8" s="198"/>
      <c r="BZ8" s="198"/>
      <c r="CA8" s="194"/>
      <c r="CE8" s="201"/>
      <c r="CF8" s="201"/>
      <c r="CG8" s="201"/>
      <c r="CH8" s="201"/>
      <c r="CI8" s="201"/>
      <c r="CJ8" s="201"/>
      <c r="CK8" s="201"/>
      <c r="CL8" s="201"/>
      <c r="CM8" s="201"/>
      <c r="CN8" s="201"/>
      <c r="CO8" s="201"/>
      <c r="DY8" s="194"/>
      <c r="DZ8" s="194"/>
      <c r="EA8" s="194"/>
      <c r="EB8" s="194"/>
      <c r="EC8" s="194"/>
      <c r="ED8" s="194"/>
      <c r="EE8" s="194"/>
      <c r="EF8" s="194"/>
      <c r="EG8" s="194"/>
      <c r="EH8" s="194"/>
      <c r="EI8" s="194"/>
      <c r="EJ8" s="194"/>
      <c r="EK8" s="194"/>
      <c r="EL8" s="194"/>
      <c r="EM8" s="194"/>
      <c r="EN8" s="194"/>
      <c r="EO8" s="194"/>
      <c r="EP8" s="194"/>
      <c r="EQ8" s="194"/>
      <c r="ER8" s="194"/>
      <c r="ES8" s="194"/>
      <c r="ET8" s="194"/>
      <c r="EU8" s="194"/>
      <c r="EV8" s="194"/>
      <c r="EW8" s="194"/>
      <c r="EX8" s="194"/>
      <c r="EY8" s="194"/>
      <c r="EZ8" s="194"/>
      <c r="FA8" s="194"/>
      <c r="FB8" s="194"/>
      <c r="FC8" s="194"/>
      <c r="FD8" s="194"/>
    </row>
    <row r="9" spans="1:169" s="7" customFormat="1" ht="31.5">
      <c r="A9" s="202" t="s">
        <v>269</v>
      </c>
      <c r="B9" s="202"/>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3"/>
      <c r="BZ9" s="203"/>
      <c r="CA9" s="203"/>
      <c r="CB9" s="203"/>
      <c r="CC9" s="203"/>
      <c r="CD9" s="203"/>
      <c r="CE9" s="203"/>
      <c r="CF9" s="203"/>
      <c r="CG9" s="203"/>
      <c r="CH9" s="203"/>
      <c r="CI9" s="203"/>
      <c r="CJ9" s="203"/>
      <c r="CK9" s="203"/>
      <c r="CL9" s="203"/>
      <c r="CM9" s="203"/>
      <c r="CN9" s="203"/>
      <c r="CO9" s="203"/>
      <c r="CP9" s="203"/>
      <c r="CQ9" s="203"/>
      <c r="CR9" s="203"/>
      <c r="CS9" s="203"/>
      <c r="CT9" s="203"/>
      <c r="CU9" s="203"/>
      <c r="CV9" s="203"/>
      <c r="CW9" s="203"/>
      <c r="CX9" s="203"/>
      <c r="CY9" s="203"/>
      <c r="CZ9" s="203"/>
      <c r="DA9" s="203"/>
      <c r="DB9" s="203"/>
      <c r="DC9" s="203"/>
      <c r="DD9" s="203"/>
      <c r="DE9" s="203"/>
      <c r="DF9" s="203"/>
      <c r="DG9" s="203"/>
      <c r="DH9" s="203"/>
      <c r="DI9" s="203"/>
      <c r="DJ9" s="203"/>
      <c r="DK9" s="203"/>
      <c r="DL9" s="203"/>
      <c r="DM9" s="203"/>
      <c r="DN9" s="203"/>
      <c r="DO9" s="203"/>
      <c r="DP9" s="203"/>
      <c r="DQ9" s="203"/>
      <c r="DR9" s="203"/>
      <c r="DS9" s="203"/>
      <c r="DT9" s="203"/>
      <c r="DU9" s="203"/>
      <c r="DV9" s="203"/>
      <c r="DW9" s="203"/>
      <c r="DX9" s="203"/>
      <c r="DY9" s="203"/>
      <c r="DZ9" s="203"/>
      <c r="EA9" s="203"/>
      <c r="EB9" s="203"/>
      <c r="EC9" s="203"/>
      <c r="ED9" s="203"/>
      <c r="EE9" s="203"/>
      <c r="EF9" s="203"/>
      <c r="EG9" s="203"/>
      <c r="EH9" s="203"/>
      <c r="EI9" s="203"/>
      <c r="EJ9" s="203"/>
      <c r="EK9" s="203"/>
      <c r="EL9" s="203"/>
      <c r="EM9" s="203"/>
      <c r="EN9" s="203"/>
      <c r="EO9" s="203"/>
      <c r="EP9" s="203"/>
      <c r="EQ9" s="203"/>
      <c r="ER9" s="203"/>
      <c r="ES9" s="203"/>
      <c r="ET9" s="203"/>
      <c r="EU9" s="203"/>
      <c r="EV9" s="203"/>
      <c r="EW9" s="203"/>
      <c r="EX9" s="203"/>
      <c r="EY9" s="203"/>
      <c r="EZ9" s="203"/>
      <c r="FA9" s="203"/>
      <c r="FB9" s="203"/>
      <c r="FC9" s="203"/>
      <c r="FD9" s="203"/>
      <c r="FE9" s="203"/>
      <c r="FF9" s="203"/>
      <c r="FG9" s="203"/>
      <c r="FH9" s="203"/>
      <c r="FI9" s="203"/>
      <c r="FJ9" s="203"/>
      <c r="FK9" s="203"/>
      <c r="FL9" s="203"/>
      <c r="FM9" s="203"/>
    </row>
    <row r="10" spans="1:169" s="7" customFormat="1" ht="9" customHeight="1">
      <c r="A10" s="204"/>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row>
    <row r="11" spans="1:169" s="208" customFormat="1" ht="12">
      <c r="A11" s="285" t="s">
        <v>0</v>
      </c>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row>
    <row r="12" spans="1:169" s="208" customFormat="1" ht="12">
      <c r="A12" s="207"/>
      <c r="B12" s="209" t="s">
        <v>90</v>
      </c>
      <c r="C12" s="209" t="s">
        <v>91</v>
      </c>
      <c r="D12" s="209" t="s">
        <v>92</v>
      </c>
      <c r="E12" s="209" t="s">
        <v>93</v>
      </c>
      <c r="F12" s="209" t="s">
        <v>94</v>
      </c>
      <c r="G12" s="209" t="s">
        <v>95</v>
      </c>
      <c r="H12" s="209" t="s">
        <v>96</v>
      </c>
      <c r="I12" s="209" t="s">
        <v>97</v>
      </c>
      <c r="J12" s="209" t="s">
        <v>98</v>
      </c>
      <c r="K12" s="209" t="s">
        <v>99</v>
      </c>
      <c r="L12" s="209" t="s">
        <v>100</v>
      </c>
      <c r="M12" s="209" t="s">
        <v>101</v>
      </c>
      <c r="N12" s="209" t="s">
        <v>102</v>
      </c>
      <c r="O12" s="209" t="s">
        <v>103</v>
      </c>
      <c r="P12" s="209" t="s">
        <v>104</v>
      </c>
      <c r="Q12" s="209" t="s">
        <v>105</v>
      </c>
      <c r="R12" s="209" t="s">
        <v>106</v>
      </c>
      <c r="S12" s="209" t="s">
        <v>107</v>
      </c>
      <c r="T12" s="209" t="s">
        <v>108</v>
      </c>
      <c r="U12" s="209" t="s">
        <v>109</v>
      </c>
      <c r="V12" s="209" t="s">
        <v>110</v>
      </c>
      <c r="W12" s="209" t="s">
        <v>111</v>
      </c>
      <c r="X12" s="209" t="s">
        <v>112</v>
      </c>
      <c r="Y12" s="209" t="s">
        <v>113</v>
      </c>
      <c r="Z12" s="209" t="s">
        <v>114</v>
      </c>
      <c r="AA12" s="209" t="s">
        <v>115</v>
      </c>
      <c r="AB12" s="209" t="s">
        <v>116</v>
      </c>
      <c r="AC12" s="209" t="s">
        <v>117</v>
      </c>
      <c r="AD12" s="209" t="s">
        <v>118</v>
      </c>
      <c r="AE12" s="209" t="s">
        <v>119</v>
      </c>
      <c r="AF12" s="209" t="s">
        <v>120</v>
      </c>
      <c r="AG12" s="209" t="s">
        <v>121</v>
      </c>
      <c r="AH12" s="209" t="s">
        <v>122</v>
      </c>
      <c r="AI12" s="209" t="s">
        <v>123</v>
      </c>
      <c r="AJ12" s="209" t="s">
        <v>124</v>
      </c>
      <c r="AK12" s="209" t="s">
        <v>125</v>
      </c>
      <c r="AL12" s="209" t="s">
        <v>126</v>
      </c>
      <c r="AM12" s="209" t="s">
        <v>127</v>
      </c>
      <c r="AN12" s="209" t="s">
        <v>128</v>
      </c>
      <c r="AO12" s="209" t="s">
        <v>129</v>
      </c>
      <c r="AP12" s="209" t="s">
        <v>130</v>
      </c>
      <c r="AQ12" s="209" t="s">
        <v>131</v>
      </c>
      <c r="AR12" s="209" t="s">
        <v>132</v>
      </c>
      <c r="AS12" s="209" t="s">
        <v>133</v>
      </c>
      <c r="AT12" s="209" t="s">
        <v>134</v>
      </c>
      <c r="AU12" s="209" t="s">
        <v>135</v>
      </c>
      <c r="AV12" s="209" t="s">
        <v>136</v>
      </c>
      <c r="AW12" s="209" t="s">
        <v>137</v>
      </c>
      <c r="AX12" s="210" t="s">
        <v>138</v>
      </c>
      <c r="AY12" s="210" t="s">
        <v>139</v>
      </c>
      <c r="AZ12" s="210" t="s">
        <v>140</v>
      </c>
      <c r="BA12" s="210" t="s">
        <v>141</v>
      </c>
      <c r="BB12" s="210" t="s">
        <v>142</v>
      </c>
      <c r="BC12" s="210" t="s">
        <v>143</v>
      </c>
      <c r="BD12" s="210" t="s">
        <v>144</v>
      </c>
      <c r="BE12" s="210" t="s">
        <v>145</v>
      </c>
      <c r="BF12" s="210" t="s">
        <v>146</v>
      </c>
      <c r="BG12" s="210" t="s">
        <v>147</v>
      </c>
      <c r="BH12" s="210" t="s">
        <v>148</v>
      </c>
      <c r="BI12" s="210" t="s">
        <v>149</v>
      </c>
      <c r="BJ12" s="210" t="s">
        <v>150</v>
      </c>
      <c r="BK12" s="210" t="s">
        <v>151</v>
      </c>
      <c r="BL12" s="210" t="s">
        <v>152</v>
      </c>
      <c r="BM12" s="210" t="s">
        <v>153</v>
      </c>
      <c r="BN12" s="210" t="s">
        <v>154</v>
      </c>
      <c r="BO12" s="210" t="s">
        <v>155</v>
      </c>
      <c r="BP12" s="210" t="s">
        <v>156</v>
      </c>
      <c r="BQ12" s="210" t="s">
        <v>157</v>
      </c>
      <c r="BR12" s="210" t="s">
        <v>158</v>
      </c>
      <c r="BS12" s="210" t="s">
        <v>159</v>
      </c>
      <c r="BT12" s="210" t="s">
        <v>160</v>
      </c>
      <c r="BU12" s="210" t="s">
        <v>161</v>
      </c>
      <c r="BV12" s="210" t="s">
        <v>162</v>
      </c>
      <c r="BW12" s="209" t="s">
        <v>163</v>
      </c>
      <c r="BX12" s="209" t="s">
        <v>164</v>
      </c>
      <c r="BY12" s="209" t="s">
        <v>165</v>
      </c>
      <c r="BZ12" s="209" t="s">
        <v>166</v>
      </c>
      <c r="CA12" s="209" t="s">
        <v>167</v>
      </c>
      <c r="CB12" s="209" t="s">
        <v>168</v>
      </c>
      <c r="CC12" s="209" t="s">
        <v>169</v>
      </c>
      <c r="CD12" s="209" t="s">
        <v>170</v>
      </c>
      <c r="CE12" s="209" t="s">
        <v>171</v>
      </c>
      <c r="CF12" s="209" t="s">
        <v>172</v>
      </c>
      <c r="CG12" s="209" t="s">
        <v>173</v>
      </c>
      <c r="CH12" s="209" t="s">
        <v>174</v>
      </c>
      <c r="CI12" s="209" t="s">
        <v>175</v>
      </c>
      <c r="CJ12" s="209" t="s">
        <v>176</v>
      </c>
      <c r="CK12" s="209" t="s">
        <v>177</v>
      </c>
      <c r="CL12" s="209" t="s">
        <v>178</v>
      </c>
      <c r="CM12" s="209" t="s">
        <v>179</v>
      </c>
      <c r="CN12" s="209" t="s">
        <v>180</v>
      </c>
      <c r="CO12" s="209" t="s">
        <v>181</v>
      </c>
      <c r="CP12" s="209" t="s">
        <v>182</v>
      </c>
      <c r="CQ12" s="209" t="s">
        <v>183</v>
      </c>
      <c r="CR12" s="209" t="s">
        <v>184</v>
      </c>
      <c r="CS12" s="209" t="s">
        <v>185</v>
      </c>
      <c r="CT12" s="209" t="s">
        <v>186</v>
      </c>
      <c r="CU12" s="209" t="s">
        <v>187</v>
      </c>
      <c r="CV12" s="209" t="s">
        <v>188</v>
      </c>
      <c r="CW12" s="209" t="s">
        <v>189</v>
      </c>
      <c r="CX12" s="209" t="s">
        <v>190</v>
      </c>
      <c r="CY12" s="209" t="s">
        <v>191</v>
      </c>
      <c r="CZ12" s="209" t="s">
        <v>192</v>
      </c>
      <c r="DA12" s="209" t="s">
        <v>193</v>
      </c>
      <c r="DB12" s="209" t="s">
        <v>194</v>
      </c>
      <c r="DC12" s="209" t="s">
        <v>195</v>
      </c>
      <c r="DD12" s="209" t="s">
        <v>196</v>
      </c>
      <c r="DE12" s="211" t="s">
        <v>197</v>
      </c>
      <c r="DF12" s="211" t="s">
        <v>198</v>
      </c>
      <c r="DG12" s="209" t="s">
        <v>199</v>
      </c>
      <c r="DH12" s="209" t="s">
        <v>200</v>
      </c>
      <c r="DI12" s="209" t="s">
        <v>201</v>
      </c>
      <c r="DJ12" s="209" t="s">
        <v>202</v>
      </c>
      <c r="DK12" s="209" t="s">
        <v>203</v>
      </c>
      <c r="DL12" s="209" t="s">
        <v>204</v>
      </c>
      <c r="DM12" s="209" t="s">
        <v>205</v>
      </c>
      <c r="DN12" s="209" t="s">
        <v>206</v>
      </c>
      <c r="DO12" s="209" t="s">
        <v>207</v>
      </c>
      <c r="DP12" s="209" t="s">
        <v>208</v>
      </c>
      <c r="DQ12" s="209" t="s">
        <v>209</v>
      </c>
      <c r="DR12" s="209" t="s">
        <v>210</v>
      </c>
      <c r="DS12" s="209" t="s">
        <v>211</v>
      </c>
      <c r="DT12" s="209" t="s">
        <v>212</v>
      </c>
      <c r="DU12" s="209" t="s">
        <v>213</v>
      </c>
      <c r="DV12" s="209" t="s">
        <v>214</v>
      </c>
      <c r="DW12" s="209" t="s">
        <v>215</v>
      </c>
      <c r="DX12" s="209" t="s">
        <v>216</v>
      </c>
      <c r="DY12" s="209" t="s">
        <v>217</v>
      </c>
      <c r="DZ12" s="209" t="s">
        <v>218</v>
      </c>
      <c r="EA12" s="209" t="s">
        <v>219</v>
      </c>
      <c r="EB12" s="209" t="s">
        <v>220</v>
      </c>
      <c r="EC12" s="209" t="s">
        <v>221</v>
      </c>
      <c r="ED12" s="209" t="s">
        <v>222</v>
      </c>
      <c r="EE12" s="209" t="s">
        <v>223</v>
      </c>
      <c r="EF12" s="209" t="s">
        <v>224</v>
      </c>
      <c r="EG12" s="209" t="s">
        <v>225</v>
      </c>
      <c r="EH12" s="209" t="s">
        <v>226</v>
      </c>
      <c r="EI12" s="209" t="s">
        <v>227</v>
      </c>
      <c r="EJ12" s="209" t="s">
        <v>228</v>
      </c>
      <c r="EK12" s="209" t="s">
        <v>229</v>
      </c>
      <c r="EL12" s="209" t="s">
        <v>230</v>
      </c>
      <c r="EM12" s="209" t="s">
        <v>231</v>
      </c>
      <c r="EN12" s="209" t="s">
        <v>232</v>
      </c>
      <c r="EO12" s="209" t="s">
        <v>233</v>
      </c>
      <c r="EP12" s="209" t="s">
        <v>234</v>
      </c>
      <c r="EQ12" s="209" t="s">
        <v>235</v>
      </c>
      <c r="ER12" s="209" t="s">
        <v>236</v>
      </c>
      <c r="ES12" s="209" t="s">
        <v>237</v>
      </c>
      <c r="ET12" s="209" t="s">
        <v>238</v>
      </c>
      <c r="EU12" s="209" t="s">
        <v>239</v>
      </c>
      <c r="EV12" s="209" t="s">
        <v>240</v>
      </c>
      <c r="EW12" s="209" t="s">
        <v>241</v>
      </c>
      <c r="EX12" s="209" t="s">
        <v>242</v>
      </c>
      <c r="EY12" s="209" t="s">
        <v>243</v>
      </c>
      <c r="EZ12" s="209" t="s">
        <v>244</v>
      </c>
      <c r="FA12" s="209" t="s">
        <v>245</v>
      </c>
      <c r="FB12" s="209" t="s">
        <v>255</v>
      </c>
      <c r="FC12" s="209" t="s">
        <v>266</v>
      </c>
      <c r="FD12" s="209" t="s">
        <v>267</v>
      </c>
      <c r="FE12" s="209" t="s">
        <v>279</v>
      </c>
      <c r="FF12" s="209" t="s">
        <v>280</v>
      </c>
      <c r="FG12" s="209" t="s">
        <v>281</v>
      </c>
      <c r="FH12" s="209" t="s">
        <v>282</v>
      </c>
      <c r="FI12" s="209" t="s">
        <v>283</v>
      </c>
      <c r="FJ12" s="209" t="s">
        <v>285</v>
      </c>
      <c r="FK12" s="209" t="s">
        <v>286</v>
      </c>
      <c r="FL12" s="209" t="s">
        <v>288</v>
      </c>
      <c r="FM12" s="209" t="s">
        <v>290</v>
      </c>
    </row>
    <row r="13" spans="1:169" s="208" customFormat="1" ht="12">
      <c r="A13" s="317" t="s">
        <v>70</v>
      </c>
      <c r="B13" s="212">
        <v>213.82522251399999</v>
      </c>
      <c r="C13" s="212">
        <v>186.464235841</v>
      </c>
      <c r="D13" s="212">
        <v>256.92266736200003</v>
      </c>
      <c r="E13" s="212">
        <v>279.88298904099997</v>
      </c>
      <c r="F13" s="212">
        <v>477.22548877200001</v>
      </c>
      <c r="G13" s="212">
        <v>423.39805777200002</v>
      </c>
      <c r="H13" s="212">
        <v>276.94037918999999</v>
      </c>
      <c r="I13" s="212">
        <v>198.36485802000001</v>
      </c>
      <c r="J13" s="212">
        <v>206.18886844400001</v>
      </c>
      <c r="K13" s="212">
        <v>183.22027586900001</v>
      </c>
      <c r="L13" s="212">
        <v>215.51010207499999</v>
      </c>
      <c r="M13" s="212">
        <v>218.09496269600001</v>
      </c>
      <c r="N13" s="212">
        <v>244.044648857</v>
      </c>
      <c r="O13" s="212">
        <v>193.88930823499999</v>
      </c>
      <c r="P13" s="212">
        <v>260.86176909099999</v>
      </c>
      <c r="Q13" s="212">
        <v>331.14822199999998</v>
      </c>
      <c r="R13" s="212">
        <v>381.75657000000001</v>
      </c>
      <c r="S13" s="212">
        <v>238.23012</v>
      </c>
      <c r="T13" s="212">
        <v>230.10632000000001</v>
      </c>
      <c r="U13" s="212">
        <v>155.25548000000001</v>
      </c>
      <c r="V13" s="212">
        <v>184.32709999999997</v>
      </c>
      <c r="W13" s="212">
        <v>189.34372999999999</v>
      </c>
      <c r="X13" s="212">
        <v>208.50483</v>
      </c>
      <c r="Y13" s="212">
        <v>247.16659000000001</v>
      </c>
      <c r="Z13" s="212">
        <v>178.66054</v>
      </c>
      <c r="AA13" s="212">
        <v>150.61099999999999</v>
      </c>
      <c r="AB13" s="212">
        <v>241.09100000000001</v>
      </c>
      <c r="AC13" s="212">
        <v>435.779</v>
      </c>
      <c r="AD13" s="212">
        <v>523.803</v>
      </c>
      <c r="AE13" s="212">
        <v>379.42500000000001</v>
      </c>
      <c r="AF13" s="212">
        <v>252.339</v>
      </c>
      <c r="AG13" s="212">
        <v>169.90100000000001</v>
      </c>
      <c r="AH13" s="212">
        <v>183.488</v>
      </c>
      <c r="AI13" s="212">
        <v>165.05099999999999</v>
      </c>
      <c r="AJ13" s="212">
        <v>123.833</v>
      </c>
      <c r="AK13" s="212">
        <v>152.22499999999999</v>
      </c>
      <c r="AL13" s="212">
        <v>155.233</v>
      </c>
      <c r="AM13" s="212">
        <v>131.06800000000001</v>
      </c>
      <c r="AN13" s="212">
        <v>157.375</v>
      </c>
      <c r="AO13" s="212">
        <v>293.27300000000002</v>
      </c>
      <c r="AP13" s="212">
        <v>499.27699999999999</v>
      </c>
      <c r="AQ13" s="212">
        <v>591.86400000000003</v>
      </c>
      <c r="AR13" s="212">
        <v>381.13299999999998</v>
      </c>
      <c r="AS13" s="212">
        <v>218.82400000000001</v>
      </c>
      <c r="AT13" s="212">
        <v>206.90199999999999</v>
      </c>
      <c r="AU13" s="212">
        <v>131.05000000000001</v>
      </c>
      <c r="AV13" s="212">
        <v>235.90799999999999</v>
      </c>
      <c r="AW13" s="212">
        <v>304.84800000000001</v>
      </c>
      <c r="AX13" s="212">
        <v>247.93899999999999</v>
      </c>
      <c r="AY13" s="212">
        <v>326.37599999999998</v>
      </c>
      <c r="AZ13" s="212">
        <v>337.99599999999998</v>
      </c>
      <c r="BA13" s="212">
        <v>364.63200000000001</v>
      </c>
      <c r="BB13" s="212">
        <v>547.05899999999997</v>
      </c>
      <c r="BC13" s="212">
        <v>395.81799999999998</v>
      </c>
      <c r="BD13" s="212">
        <v>262.38099999999997</v>
      </c>
      <c r="BE13" s="212">
        <v>212.4</v>
      </c>
      <c r="BF13" s="212">
        <v>183.899</v>
      </c>
      <c r="BG13" s="212">
        <v>157.417</v>
      </c>
      <c r="BH13" s="212">
        <v>210.602</v>
      </c>
      <c r="BI13" s="212">
        <v>236.399</v>
      </c>
      <c r="BJ13" s="212">
        <v>367.005</v>
      </c>
      <c r="BK13" s="212">
        <v>301.21300000000002</v>
      </c>
      <c r="BL13" s="212">
        <v>372.77300000000002</v>
      </c>
      <c r="BM13" s="212">
        <v>399.10899999999998</v>
      </c>
      <c r="BN13" s="212">
        <v>547.88300000000004</v>
      </c>
      <c r="BO13" s="212">
        <v>596.47</v>
      </c>
      <c r="BP13" s="212">
        <v>425.03500000000003</v>
      </c>
      <c r="BQ13" s="212">
        <v>292.49700000000001</v>
      </c>
      <c r="BR13" s="212">
        <v>197.78899999999999</v>
      </c>
      <c r="BS13" s="212">
        <v>185.76300000000001</v>
      </c>
      <c r="BT13" s="212">
        <v>205.33099999999999</v>
      </c>
      <c r="BU13" s="212">
        <v>264.51799999999997</v>
      </c>
      <c r="BV13" s="212">
        <v>268.86599999999999</v>
      </c>
      <c r="BW13" s="212">
        <v>192.02799999999999</v>
      </c>
      <c r="BX13" s="212">
        <v>297.49400000000003</v>
      </c>
      <c r="BY13" s="212">
        <v>395.41500000000002</v>
      </c>
      <c r="BZ13" s="212">
        <v>375.995</v>
      </c>
      <c r="CA13" s="212">
        <v>368.28399999999999</v>
      </c>
      <c r="CB13" s="212">
        <v>218.83600000000001</v>
      </c>
      <c r="CC13" s="212">
        <v>226.73</v>
      </c>
      <c r="CD13" s="212">
        <v>175.59800000000001</v>
      </c>
      <c r="CE13" s="212">
        <v>136.62100000000001</v>
      </c>
      <c r="CF13" s="212">
        <v>205.52699999999999</v>
      </c>
      <c r="CG13" s="212">
        <v>190.90899999999999</v>
      </c>
      <c r="CH13" s="212">
        <v>189.77</v>
      </c>
      <c r="CI13" s="212">
        <v>145.97999999999999</v>
      </c>
      <c r="CJ13" s="212">
        <v>195.47200000000001</v>
      </c>
      <c r="CK13" s="212">
        <v>263.411</v>
      </c>
      <c r="CL13" s="212">
        <v>482.35599999999999</v>
      </c>
      <c r="CM13" s="212">
        <v>413.94400000000002</v>
      </c>
      <c r="CN13" s="212">
        <v>246.929</v>
      </c>
      <c r="CO13" s="212">
        <v>191.69399999999999</v>
      </c>
      <c r="CP13" s="212">
        <v>177.86099999999999</v>
      </c>
      <c r="CQ13" s="212">
        <v>142.202</v>
      </c>
      <c r="CR13" s="212">
        <v>185.95699999999999</v>
      </c>
      <c r="CS13" s="212">
        <v>232.524</v>
      </c>
      <c r="CT13" s="212">
        <v>278.36399999999998</v>
      </c>
      <c r="CU13" s="212">
        <v>313.84500000000003</v>
      </c>
      <c r="CV13" s="212">
        <v>376.41300000000001</v>
      </c>
      <c r="CW13" s="212">
        <v>469.46899999999999</v>
      </c>
      <c r="CX13" s="212">
        <v>647.61</v>
      </c>
      <c r="CY13" s="212">
        <v>646.72500000000002</v>
      </c>
      <c r="CZ13" s="212">
        <v>535.16099999999994</v>
      </c>
      <c r="DA13" s="212">
        <v>350.29599999999999</v>
      </c>
      <c r="DB13" s="212">
        <v>276.51100000000002</v>
      </c>
      <c r="DC13" s="212">
        <v>197.01</v>
      </c>
      <c r="DD13" s="212">
        <v>248.23699999999999</v>
      </c>
      <c r="DE13" s="212">
        <v>265.42500000000001</v>
      </c>
      <c r="DF13" s="212">
        <v>318.56400000000002</v>
      </c>
      <c r="DG13" s="212">
        <v>317.81599999999997</v>
      </c>
      <c r="DH13" s="212">
        <v>368.67899999999997</v>
      </c>
      <c r="DI13" s="212">
        <v>524.36300000000006</v>
      </c>
      <c r="DJ13" s="212">
        <v>529.46900000000005</v>
      </c>
      <c r="DK13" s="212">
        <v>497.90800000000002</v>
      </c>
      <c r="DL13" s="212">
        <v>443.94600000000003</v>
      </c>
      <c r="DM13" s="212">
        <v>316.58100000000002</v>
      </c>
      <c r="DN13" s="212">
        <v>256.923</v>
      </c>
      <c r="DO13" s="212">
        <v>175.09100000000001</v>
      </c>
      <c r="DP13" s="212">
        <v>198.63</v>
      </c>
      <c r="DQ13" s="212">
        <v>439.68400000000003</v>
      </c>
      <c r="DR13" s="212">
        <v>332.822</v>
      </c>
      <c r="DS13" s="212">
        <v>301.16399999999999</v>
      </c>
      <c r="DT13" s="212">
        <v>414.4</v>
      </c>
      <c r="DU13" s="212">
        <v>463.94799999999998</v>
      </c>
      <c r="DV13" s="212">
        <v>452.983</v>
      </c>
      <c r="DW13" s="212">
        <v>459.48</v>
      </c>
      <c r="DX13" s="212">
        <v>278.85500000000002</v>
      </c>
      <c r="DY13" s="212">
        <v>279.911</v>
      </c>
      <c r="DZ13" s="212">
        <v>213.81299999999999</v>
      </c>
      <c r="EA13" s="212">
        <v>198.345</v>
      </c>
      <c r="EB13" s="212">
        <v>188.589</v>
      </c>
      <c r="EC13" s="212">
        <v>198.15299999999999</v>
      </c>
      <c r="ED13" s="212">
        <v>220.512</v>
      </c>
      <c r="EE13" s="212">
        <v>262.48200000000003</v>
      </c>
      <c r="EF13" s="212">
        <v>351.19200000000001</v>
      </c>
      <c r="EG13" s="212">
        <v>412.11900000000003</v>
      </c>
      <c r="EH13" s="212">
        <v>551.07600000000002</v>
      </c>
      <c r="EI13" s="212">
        <v>395.911</v>
      </c>
      <c r="EJ13" s="212">
        <v>256.399</v>
      </c>
      <c r="EK13" s="212">
        <v>213.55600000000001</v>
      </c>
      <c r="EL13" s="212">
        <v>164.304</v>
      </c>
      <c r="EM13" s="212">
        <v>122.20099999999999</v>
      </c>
      <c r="EN13" s="212">
        <v>178.233</v>
      </c>
      <c r="EO13" s="212">
        <v>209.82</v>
      </c>
      <c r="EP13" s="212">
        <v>220.767</v>
      </c>
      <c r="EQ13" s="212">
        <v>245.95099999999999</v>
      </c>
      <c r="ER13" s="212">
        <v>350.38099999999997</v>
      </c>
      <c r="ES13" s="212">
        <v>341.315</v>
      </c>
      <c r="ET13" s="212">
        <v>428.91199999999998</v>
      </c>
      <c r="EU13" s="212">
        <v>341.38400000000001</v>
      </c>
      <c r="EV13" s="212">
        <v>233.94300000000001</v>
      </c>
      <c r="EW13" s="212">
        <v>210.12799999999999</v>
      </c>
      <c r="EX13" s="212">
        <v>186.435</v>
      </c>
      <c r="EY13" s="212">
        <v>140.173</v>
      </c>
      <c r="EZ13" s="212">
        <v>113.563</v>
      </c>
      <c r="FA13" s="212">
        <v>149.06899999999999</v>
      </c>
      <c r="FB13" s="212">
        <v>213.53626400000005</v>
      </c>
      <c r="FC13" s="212">
        <v>197.97330199999999</v>
      </c>
      <c r="FD13" s="212">
        <v>342.3148379999999</v>
      </c>
      <c r="FE13" s="212">
        <v>513.90959500000008</v>
      </c>
      <c r="FF13" s="212">
        <v>634.47007700000006</v>
      </c>
      <c r="FG13" s="212">
        <v>654.86278999999979</v>
      </c>
      <c r="FH13" s="212">
        <v>434.208956</v>
      </c>
      <c r="FI13" s="212">
        <v>271.15609200000006</v>
      </c>
      <c r="FJ13" s="212">
        <v>217.00398799999999</v>
      </c>
      <c r="FK13" s="212">
        <v>210.654113</v>
      </c>
      <c r="FL13" s="212">
        <v>335.99137500000001</v>
      </c>
      <c r="FM13" s="212">
        <v>264.65590700000007</v>
      </c>
    </row>
    <row r="14" spans="1:169" s="208" customFormat="1" ht="12">
      <c r="A14" s="317" t="s">
        <v>71</v>
      </c>
      <c r="B14" s="212">
        <v>1252.8544340000001</v>
      </c>
      <c r="C14" s="212">
        <v>1240.81818</v>
      </c>
      <c r="D14" s="212">
        <v>1253.0254380000001</v>
      </c>
      <c r="E14" s="212">
        <v>953.63932799999998</v>
      </c>
      <c r="F14" s="212">
        <v>813.66305399999999</v>
      </c>
      <c r="G14" s="212">
        <v>978.22328399999992</v>
      </c>
      <c r="H14" s="212">
        <v>1425.171278</v>
      </c>
      <c r="I14" s="212">
        <v>974.84917999999993</v>
      </c>
      <c r="J14" s="212">
        <v>1008.3816700000001</v>
      </c>
      <c r="K14" s="212">
        <v>921.25086799999997</v>
      </c>
      <c r="L14" s="212">
        <v>950.044578</v>
      </c>
      <c r="M14" s="212">
        <v>1024.5670499999999</v>
      </c>
      <c r="N14" s="212">
        <v>1152.011231</v>
      </c>
      <c r="O14" s="212">
        <v>1108.2853680000001</v>
      </c>
      <c r="P14" s="212">
        <v>894.55537168749993</v>
      </c>
      <c r="Q14" s="212">
        <v>908.01709187499989</v>
      </c>
      <c r="R14" s="212">
        <v>948.31376449999993</v>
      </c>
      <c r="S14" s="212">
        <v>1057.3235782500001</v>
      </c>
      <c r="T14" s="212">
        <v>1285.30850175</v>
      </c>
      <c r="U14" s="212">
        <v>876.51982900000007</v>
      </c>
      <c r="V14" s="212">
        <v>983.95934599999998</v>
      </c>
      <c r="W14" s="212">
        <v>598.7593425</v>
      </c>
      <c r="X14" s="212">
        <v>564.24526700000001</v>
      </c>
      <c r="Y14" s="212">
        <v>504.89664600000003</v>
      </c>
      <c r="Z14" s="212">
        <v>869.97730800000011</v>
      </c>
      <c r="AA14" s="212">
        <v>674.00145799999996</v>
      </c>
      <c r="AB14" s="212">
        <v>706.44379200000003</v>
      </c>
      <c r="AC14" s="212">
        <v>821.97230200000001</v>
      </c>
      <c r="AD14" s="212">
        <v>912.413004</v>
      </c>
      <c r="AE14" s="212">
        <v>1155.8258080000001</v>
      </c>
      <c r="AF14" s="212">
        <v>1337.12057</v>
      </c>
      <c r="AG14" s="212">
        <v>1003.050842</v>
      </c>
      <c r="AH14" s="212">
        <v>1042.180805</v>
      </c>
      <c r="AI14" s="212">
        <v>1234.94731</v>
      </c>
      <c r="AJ14" s="212">
        <v>1432.19256</v>
      </c>
      <c r="AK14" s="212">
        <v>1266.0036540000001</v>
      </c>
      <c r="AL14" s="212">
        <v>1476.0198360000002</v>
      </c>
      <c r="AM14" s="212">
        <v>1240.995692</v>
      </c>
      <c r="AN14" s="212">
        <v>1192.2445780000003</v>
      </c>
      <c r="AO14" s="212">
        <v>902.13860000000011</v>
      </c>
      <c r="AP14" s="212">
        <v>777.28183000000001</v>
      </c>
      <c r="AQ14" s="212">
        <v>863.47306000000003</v>
      </c>
      <c r="AR14" s="212">
        <v>997.061061</v>
      </c>
      <c r="AS14" s="212">
        <v>1034.6276790000002</v>
      </c>
      <c r="AT14" s="212">
        <v>1073.569105</v>
      </c>
      <c r="AU14" s="212">
        <v>1257.2230380000001</v>
      </c>
      <c r="AV14" s="212">
        <v>877.91717400000005</v>
      </c>
      <c r="AW14" s="212">
        <v>546.025712</v>
      </c>
      <c r="AX14" s="212">
        <v>533.212628</v>
      </c>
      <c r="AY14" s="212">
        <v>537.43775399999993</v>
      </c>
      <c r="AZ14" s="212">
        <v>726.95114699999999</v>
      </c>
      <c r="BA14" s="212">
        <v>716.36359199999993</v>
      </c>
      <c r="BB14" s="212">
        <v>838.964111</v>
      </c>
      <c r="BC14" s="212">
        <v>966.72623899999985</v>
      </c>
      <c r="BD14" s="212">
        <v>1304.298671</v>
      </c>
      <c r="BE14" s="212">
        <v>1005.221034875</v>
      </c>
      <c r="BF14" s="212">
        <v>991.9646130000001</v>
      </c>
      <c r="BG14" s="212">
        <v>854.20345699999996</v>
      </c>
      <c r="BH14" s="212">
        <v>761.36064999999996</v>
      </c>
      <c r="BI14" s="212">
        <v>922.21061299999997</v>
      </c>
      <c r="BJ14" s="212">
        <v>734.63410199999998</v>
      </c>
      <c r="BK14" s="212">
        <v>648.47599600000012</v>
      </c>
      <c r="BL14" s="212">
        <v>710.15905199999997</v>
      </c>
      <c r="BM14" s="212">
        <v>607.32763299999999</v>
      </c>
      <c r="BN14" s="212">
        <v>865.10634900000002</v>
      </c>
      <c r="BO14" s="212">
        <v>737.63845200000014</v>
      </c>
      <c r="BP14" s="212">
        <v>913.06407200000001</v>
      </c>
      <c r="BQ14" s="212">
        <v>758.95786099999998</v>
      </c>
      <c r="BR14" s="212">
        <v>792.31606899999997</v>
      </c>
      <c r="BS14" s="212">
        <v>978.48135000000002</v>
      </c>
      <c r="BT14" s="212">
        <v>863.40444500000012</v>
      </c>
      <c r="BU14" s="212">
        <v>679.91754500000002</v>
      </c>
      <c r="BV14" s="212">
        <v>682.122838</v>
      </c>
      <c r="BW14" s="212">
        <v>972.54068699999993</v>
      </c>
      <c r="BX14" s="212">
        <v>1025.5516909999999</v>
      </c>
      <c r="BY14" s="212">
        <v>765.37066900000002</v>
      </c>
      <c r="BZ14" s="212">
        <v>841.15094799999997</v>
      </c>
      <c r="CA14" s="212">
        <v>853.66125299999999</v>
      </c>
      <c r="CB14" s="212">
        <v>808.071369</v>
      </c>
      <c r="CC14" s="212">
        <v>860.82845999999995</v>
      </c>
      <c r="CD14" s="212">
        <v>872.80706700000007</v>
      </c>
      <c r="CE14" s="212">
        <v>721.05430100000012</v>
      </c>
      <c r="CF14" s="212">
        <v>674.82925499999988</v>
      </c>
      <c r="CG14" s="212">
        <v>647.27362875000006</v>
      </c>
      <c r="CH14" s="212">
        <v>896.95923800000003</v>
      </c>
      <c r="CI14" s="212">
        <v>741.22500000000002</v>
      </c>
      <c r="CJ14" s="212">
        <v>596.555384</v>
      </c>
      <c r="CK14" s="212">
        <v>468.55</v>
      </c>
      <c r="CL14" s="212">
        <v>455.36935900000003</v>
      </c>
      <c r="CM14" s="212">
        <v>736.16369999999995</v>
      </c>
      <c r="CN14" s="212">
        <v>871.40497600000003</v>
      </c>
      <c r="CO14" s="212">
        <v>838.81599999999992</v>
      </c>
      <c r="CP14" s="212">
        <v>761.82800000000009</v>
      </c>
      <c r="CQ14" s="212">
        <v>672.96137499999998</v>
      </c>
      <c r="CR14" s="212">
        <v>704.27099999999996</v>
      </c>
      <c r="CS14" s="212">
        <v>598.88300000000004</v>
      </c>
      <c r="CT14" s="212">
        <v>671.96849999999995</v>
      </c>
      <c r="CU14" s="212">
        <v>571.92000000000007</v>
      </c>
      <c r="CV14" s="212">
        <v>442.32600000000002</v>
      </c>
      <c r="CW14" s="212">
        <v>301.95600000000002</v>
      </c>
      <c r="CX14" s="212">
        <v>382.61900000000003</v>
      </c>
      <c r="CY14" s="212">
        <v>308.964</v>
      </c>
      <c r="CZ14" s="212">
        <v>565.21100000000001</v>
      </c>
      <c r="DA14" s="212">
        <v>503.88100000000003</v>
      </c>
      <c r="DB14" s="212">
        <v>477.21750000000003</v>
      </c>
      <c r="DC14" s="212">
        <v>554.72182599999996</v>
      </c>
      <c r="DD14" s="212">
        <v>476.08799999999997</v>
      </c>
      <c r="DE14" s="212">
        <v>634.84249999999997</v>
      </c>
      <c r="DF14" s="212">
        <v>403.40800000000002</v>
      </c>
      <c r="DG14" s="212">
        <v>321.29750000000001</v>
      </c>
      <c r="DH14" s="212">
        <v>307.55600000000004</v>
      </c>
      <c r="DI14" s="212">
        <v>340.55400000000003</v>
      </c>
      <c r="DJ14" s="212">
        <v>361.767</v>
      </c>
      <c r="DK14" s="212">
        <v>472.77500000000003</v>
      </c>
      <c r="DL14" s="212">
        <v>464.10199999999998</v>
      </c>
      <c r="DM14" s="212">
        <v>503.71099999999996</v>
      </c>
      <c r="DN14" s="212">
        <v>541.23450000000003</v>
      </c>
      <c r="DO14" s="212">
        <v>505.18299999999999</v>
      </c>
      <c r="DP14" s="212">
        <v>502.18899999999996</v>
      </c>
      <c r="DQ14" s="212">
        <v>499.81100000000004</v>
      </c>
      <c r="DR14" s="212">
        <v>588.89850000000001</v>
      </c>
      <c r="DS14" s="212">
        <v>466.428</v>
      </c>
      <c r="DT14" s="212">
        <v>496.92049999999995</v>
      </c>
      <c r="DU14" s="212">
        <v>499.47500000000002</v>
      </c>
      <c r="DV14" s="212">
        <v>557.60649999999998</v>
      </c>
      <c r="DW14" s="212">
        <v>633.4135</v>
      </c>
      <c r="DX14" s="212">
        <v>815.58517699999993</v>
      </c>
      <c r="DY14" s="212">
        <v>729.64049999999997</v>
      </c>
      <c r="DZ14" s="212">
        <v>505.039646</v>
      </c>
      <c r="EA14" s="212">
        <v>501.21300000000002</v>
      </c>
      <c r="EB14" s="212">
        <v>631.60699999999997</v>
      </c>
      <c r="EC14" s="212">
        <v>722.46875845099999</v>
      </c>
      <c r="ED14" s="212">
        <v>565.00549999999998</v>
      </c>
      <c r="EE14" s="212">
        <v>499.94200000000001</v>
      </c>
      <c r="EF14" s="212">
        <v>436.96431000000001</v>
      </c>
      <c r="EG14" s="212">
        <v>432.64027999999996</v>
      </c>
      <c r="EH14" s="212">
        <v>505.12965000000003</v>
      </c>
      <c r="EI14" s="212">
        <v>551.58253999999999</v>
      </c>
      <c r="EJ14" s="212">
        <v>578.25087000000008</v>
      </c>
      <c r="EK14" s="212">
        <v>530.15328</v>
      </c>
      <c r="EL14" s="212">
        <v>560.53382999999997</v>
      </c>
      <c r="EM14" s="212">
        <v>890.58384999999998</v>
      </c>
      <c r="EN14" s="212">
        <v>841.80852000000004</v>
      </c>
      <c r="EO14" s="212">
        <v>858.56088</v>
      </c>
      <c r="EP14" s="212">
        <v>686.02444000000003</v>
      </c>
      <c r="EQ14" s="212">
        <v>436.09483</v>
      </c>
      <c r="ER14" s="212">
        <v>487.49272999999994</v>
      </c>
      <c r="ES14" s="212">
        <v>423.95573999999999</v>
      </c>
      <c r="ET14" s="212">
        <v>487.11014999999998</v>
      </c>
      <c r="EU14" s="212">
        <v>822.04967999999997</v>
      </c>
      <c r="EV14" s="212">
        <v>816.0784799999999</v>
      </c>
      <c r="EW14" s="212">
        <v>780.44413999999995</v>
      </c>
      <c r="EX14" s="212">
        <v>647.23528999999996</v>
      </c>
      <c r="EY14" s="212">
        <v>858.73946000000001</v>
      </c>
      <c r="EZ14" s="212">
        <v>1041.43326</v>
      </c>
      <c r="FA14" s="212">
        <v>709.13486999999998</v>
      </c>
      <c r="FB14" s="212">
        <v>623.82534600000008</v>
      </c>
      <c r="FC14" s="212">
        <v>586.91078200000004</v>
      </c>
      <c r="FD14" s="212">
        <v>498.23293000000001</v>
      </c>
      <c r="FE14" s="212">
        <v>440.26630999999998</v>
      </c>
      <c r="FF14" s="212">
        <v>589.180026</v>
      </c>
      <c r="FG14" s="212">
        <v>601.49430400000006</v>
      </c>
      <c r="FH14" s="212">
        <v>675.58559700000001</v>
      </c>
      <c r="FI14" s="212">
        <v>649.57788600000003</v>
      </c>
      <c r="FJ14" s="212">
        <v>588.019226</v>
      </c>
      <c r="FK14" s="212">
        <v>588.39189600000009</v>
      </c>
      <c r="FL14" s="212">
        <v>832.50755200000003</v>
      </c>
      <c r="FM14" s="212">
        <v>733.27974900000004</v>
      </c>
    </row>
    <row r="15" spans="1:169" s="208" customFormat="1" ht="12">
      <c r="A15" s="318" t="s">
        <v>72</v>
      </c>
      <c r="B15" s="212">
        <v>389.94694000000004</v>
      </c>
      <c r="C15" s="212">
        <v>385.57859000000002</v>
      </c>
      <c r="D15" s="212">
        <v>467.77892000000003</v>
      </c>
      <c r="E15" s="212">
        <v>187.82567999999998</v>
      </c>
      <c r="F15" s="212">
        <v>265.67912000000001</v>
      </c>
      <c r="G15" s="212">
        <v>350.30466000000001</v>
      </c>
      <c r="H15" s="212">
        <v>450.98581000000001</v>
      </c>
      <c r="I15" s="212">
        <v>122.98221000000001</v>
      </c>
      <c r="J15" s="212">
        <v>151.36225999999999</v>
      </c>
      <c r="K15" s="212">
        <v>207.03490000000002</v>
      </c>
      <c r="L15" s="212">
        <v>173.27848800000001</v>
      </c>
      <c r="M15" s="212">
        <v>248.75517999999997</v>
      </c>
      <c r="N15" s="212">
        <v>353.05668600000001</v>
      </c>
      <c r="O15" s="212">
        <v>249.31955199999999</v>
      </c>
      <c r="P15" s="212">
        <v>96.234331999999995</v>
      </c>
      <c r="Q15" s="212">
        <v>97.605599999999995</v>
      </c>
      <c r="R15" s="212">
        <v>98.709902</v>
      </c>
      <c r="S15" s="212">
        <v>184.00035199999999</v>
      </c>
      <c r="T15" s="212">
        <v>357.20622800000001</v>
      </c>
      <c r="U15" s="212">
        <v>165.97670399999998</v>
      </c>
      <c r="V15" s="212">
        <v>192.46330599999999</v>
      </c>
      <c r="W15" s="212">
        <v>98.877530000000007</v>
      </c>
      <c r="X15" s="212">
        <v>125.140142</v>
      </c>
      <c r="Y15" s="212">
        <v>101.43402599999999</v>
      </c>
      <c r="Z15" s="212">
        <v>124.88657799999999</v>
      </c>
      <c r="AA15" s="212">
        <v>115.237368</v>
      </c>
      <c r="AB15" s="212">
        <v>48.799362000000002</v>
      </c>
      <c r="AC15" s="212">
        <v>99.471131999999997</v>
      </c>
      <c r="AD15" s="212">
        <v>68.468133999999992</v>
      </c>
      <c r="AE15" s="212">
        <v>138.08735799999999</v>
      </c>
      <c r="AF15" s="212">
        <v>190.95980000000003</v>
      </c>
      <c r="AG15" s="212">
        <v>97.592032000000003</v>
      </c>
      <c r="AH15" s="212">
        <v>96.087934999999987</v>
      </c>
      <c r="AI15" s="212">
        <v>97.300049999999999</v>
      </c>
      <c r="AJ15" s="212">
        <v>42.774000000000001</v>
      </c>
      <c r="AK15" s="212">
        <v>69.242663999999991</v>
      </c>
      <c r="AL15" s="212">
        <v>102.193696</v>
      </c>
      <c r="AM15" s="212">
        <v>122.01868200000001</v>
      </c>
      <c r="AN15" s="212">
        <v>23.382168</v>
      </c>
      <c r="AO15" s="212">
        <v>26.239000000000001</v>
      </c>
      <c r="AP15" s="212">
        <v>4.1000000000000002E-2</v>
      </c>
      <c r="AQ15" s="212">
        <v>80.507000000000005</v>
      </c>
      <c r="AR15" s="212">
        <v>73.986161999999993</v>
      </c>
      <c r="AS15" s="212">
        <v>140.789534</v>
      </c>
      <c r="AT15" s="212">
        <v>144.60453799999999</v>
      </c>
      <c r="AU15" s="212">
        <v>101.44736800000001</v>
      </c>
      <c r="AV15" s="212">
        <v>70.199506</v>
      </c>
      <c r="AW15" s="212">
        <v>30.646999999999998</v>
      </c>
      <c r="AX15" s="212">
        <v>42.841999999999999</v>
      </c>
      <c r="AY15" s="212">
        <v>28.361000000000001</v>
      </c>
      <c r="AZ15" s="212">
        <v>15.236000000000001</v>
      </c>
      <c r="BA15" s="212">
        <v>0</v>
      </c>
      <c r="BB15" s="212">
        <v>0</v>
      </c>
      <c r="BC15" s="212">
        <v>0</v>
      </c>
      <c r="BD15" s="212">
        <v>149.16548399999999</v>
      </c>
      <c r="BE15" s="212">
        <v>80.330692000000013</v>
      </c>
      <c r="BF15" s="212">
        <v>73.555859999999996</v>
      </c>
      <c r="BG15" s="212">
        <v>73.414085999999998</v>
      </c>
      <c r="BH15" s="212">
        <v>80.509133999999989</v>
      </c>
      <c r="BI15" s="212">
        <v>84.272818000000001</v>
      </c>
      <c r="BJ15" s="212">
        <v>39.914268</v>
      </c>
      <c r="BK15" s="212">
        <v>45.013235999999999</v>
      </c>
      <c r="BL15" s="212">
        <v>20.127882</v>
      </c>
      <c r="BM15" s="212">
        <v>51.776981999999997</v>
      </c>
      <c r="BN15" s="212">
        <v>56.316606</v>
      </c>
      <c r="BO15" s="212">
        <v>63.843133999999999</v>
      </c>
      <c r="BP15" s="212">
        <v>91.285881999999987</v>
      </c>
      <c r="BQ15" s="212">
        <v>79.211238000000009</v>
      </c>
      <c r="BR15" s="212">
        <v>75.175814000000003</v>
      </c>
      <c r="BS15" s="212">
        <v>36.459960000000002</v>
      </c>
      <c r="BT15" s="212">
        <v>0</v>
      </c>
      <c r="BU15" s="212">
        <v>8.6458860000000008</v>
      </c>
      <c r="BV15" s="212">
        <v>0</v>
      </c>
      <c r="BW15" s="212">
        <v>0</v>
      </c>
      <c r="BX15" s="212">
        <v>0</v>
      </c>
      <c r="BY15" s="212">
        <v>0</v>
      </c>
      <c r="BZ15" s="212">
        <v>0</v>
      </c>
      <c r="CA15" s="212">
        <v>0</v>
      </c>
      <c r="CB15" s="212">
        <v>0</v>
      </c>
      <c r="CC15" s="212">
        <v>0</v>
      </c>
      <c r="CD15" s="212">
        <v>0</v>
      </c>
      <c r="CE15" s="212">
        <v>0</v>
      </c>
      <c r="CF15" s="212">
        <v>0</v>
      </c>
      <c r="CG15" s="212">
        <v>13.558475</v>
      </c>
      <c r="CH15" s="212">
        <v>0</v>
      </c>
      <c r="CI15" s="212">
        <v>0</v>
      </c>
      <c r="CJ15" s="212">
        <v>0</v>
      </c>
      <c r="CK15" s="212">
        <v>0</v>
      </c>
      <c r="CL15" s="212">
        <v>0</v>
      </c>
      <c r="CM15" s="212">
        <v>0</v>
      </c>
      <c r="CN15" s="212">
        <v>0</v>
      </c>
      <c r="CO15" s="212">
        <v>0</v>
      </c>
      <c r="CP15" s="212">
        <v>0</v>
      </c>
      <c r="CQ15" s="212">
        <v>0</v>
      </c>
      <c r="CR15" s="212">
        <v>0</v>
      </c>
      <c r="CS15" s="212">
        <v>0</v>
      </c>
      <c r="CT15" s="212">
        <v>0</v>
      </c>
      <c r="CU15" s="212">
        <v>0</v>
      </c>
      <c r="CV15" s="212">
        <v>0</v>
      </c>
      <c r="CW15" s="212">
        <v>0</v>
      </c>
      <c r="CX15" s="212">
        <v>0</v>
      </c>
      <c r="CY15" s="212">
        <v>0</v>
      </c>
      <c r="CZ15" s="212">
        <v>0</v>
      </c>
      <c r="DA15" s="212">
        <v>0</v>
      </c>
      <c r="DB15" s="212">
        <v>0</v>
      </c>
      <c r="DC15" s="212">
        <v>0</v>
      </c>
      <c r="DD15" s="212">
        <v>0</v>
      </c>
      <c r="DE15" s="212">
        <v>0</v>
      </c>
      <c r="DF15" s="212">
        <v>0</v>
      </c>
      <c r="DG15" s="212">
        <v>0</v>
      </c>
      <c r="DH15" s="212">
        <v>0</v>
      </c>
      <c r="DI15" s="212">
        <v>0</v>
      </c>
      <c r="DJ15" s="212">
        <v>0</v>
      </c>
      <c r="DK15" s="212">
        <v>0</v>
      </c>
      <c r="DL15" s="212">
        <v>0</v>
      </c>
      <c r="DM15" s="212">
        <v>0</v>
      </c>
      <c r="DN15" s="212">
        <v>0</v>
      </c>
      <c r="DO15" s="212">
        <v>0</v>
      </c>
      <c r="DP15" s="212">
        <v>0</v>
      </c>
      <c r="DQ15" s="212">
        <v>0</v>
      </c>
      <c r="DR15" s="212">
        <v>0</v>
      </c>
      <c r="DS15" s="212">
        <v>0</v>
      </c>
      <c r="DT15" s="212">
        <v>0</v>
      </c>
      <c r="DU15" s="212">
        <v>0</v>
      </c>
      <c r="DV15" s="212">
        <v>0</v>
      </c>
      <c r="DW15" s="212">
        <v>0</v>
      </c>
      <c r="DX15" s="212">
        <v>0</v>
      </c>
      <c r="DY15" s="212">
        <v>0</v>
      </c>
      <c r="DZ15" s="212">
        <v>0</v>
      </c>
      <c r="EA15" s="212">
        <v>0</v>
      </c>
      <c r="EB15" s="212">
        <v>0</v>
      </c>
      <c r="EC15" s="212">
        <v>0</v>
      </c>
      <c r="ED15" s="212">
        <v>0</v>
      </c>
      <c r="EE15" s="212">
        <v>0</v>
      </c>
      <c r="EF15" s="212">
        <v>0</v>
      </c>
      <c r="EG15" s="212">
        <v>0</v>
      </c>
      <c r="EH15" s="212">
        <v>0</v>
      </c>
      <c r="EI15" s="212">
        <v>0</v>
      </c>
      <c r="EJ15" s="212">
        <v>0</v>
      </c>
      <c r="EK15" s="212">
        <v>0</v>
      </c>
      <c r="EL15" s="212">
        <v>0</v>
      </c>
      <c r="EM15" s="212">
        <v>0</v>
      </c>
      <c r="EN15" s="212">
        <v>0</v>
      </c>
      <c r="EO15" s="212">
        <v>0</v>
      </c>
      <c r="EP15" s="212">
        <v>0</v>
      </c>
      <c r="EQ15" s="212">
        <v>0</v>
      </c>
      <c r="ER15" s="212">
        <v>0</v>
      </c>
      <c r="ES15" s="212">
        <v>0</v>
      </c>
      <c r="ET15" s="212">
        <v>0</v>
      </c>
      <c r="EU15" s="212">
        <v>0</v>
      </c>
      <c r="EV15" s="212">
        <v>0</v>
      </c>
      <c r="EW15" s="212">
        <v>0</v>
      </c>
      <c r="EX15" s="212">
        <v>0</v>
      </c>
      <c r="EY15" s="212">
        <v>0</v>
      </c>
      <c r="EZ15" s="212">
        <v>0</v>
      </c>
      <c r="FA15" s="212">
        <v>0</v>
      </c>
      <c r="FB15" s="212">
        <v>0</v>
      </c>
      <c r="FC15" s="212">
        <v>0</v>
      </c>
      <c r="FD15" s="212">
        <v>0</v>
      </c>
      <c r="FE15" s="212">
        <v>0</v>
      </c>
      <c r="FF15" s="212">
        <v>0</v>
      </c>
      <c r="FG15" s="212">
        <v>0</v>
      </c>
      <c r="FH15" s="212">
        <v>0</v>
      </c>
      <c r="FI15" s="212">
        <v>0</v>
      </c>
      <c r="FJ15" s="212">
        <v>0</v>
      </c>
      <c r="FK15" s="212">
        <v>0</v>
      </c>
      <c r="FL15" s="212">
        <v>0</v>
      </c>
      <c r="FM15" s="212">
        <v>0</v>
      </c>
    </row>
    <row r="16" spans="1:169" s="208" customFormat="1" ht="12">
      <c r="A16" s="319" t="s">
        <v>73</v>
      </c>
      <c r="B16" s="212">
        <v>93.945939999999993</v>
      </c>
      <c r="C16" s="212">
        <v>93.777590000000004</v>
      </c>
      <c r="D16" s="212">
        <v>108.23392</v>
      </c>
      <c r="E16" s="212">
        <v>40.374679999999998</v>
      </c>
      <c r="F16" s="212">
        <v>106.70312</v>
      </c>
      <c r="G16" s="212">
        <v>113.75966</v>
      </c>
      <c r="H16" s="212">
        <v>106.67180999999999</v>
      </c>
      <c r="I16" s="212">
        <v>24.09421</v>
      </c>
      <c r="J16" s="212">
        <v>79.295259999999999</v>
      </c>
      <c r="K16" s="212">
        <v>82.914900000000003</v>
      </c>
      <c r="L16" s="212">
        <v>73.597487999999998</v>
      </c>
      <c r="M16" s="212">
        <v>69.407179999999997</v>
      </c>
      <c r="N16" s="212">
        <v>109.54368599999999</v>
      </c>
      <c r="O16" s="212">
        <v>92.766552000000004</v>
      </c>
      <c r="P16" s="212">
        <v>78.301332000000002</v>
      </c>
      <c r="Q16" s="212">
        <v>97.605599999999995</v>
      </c>
      <c r="R16" s="212">
        <v>95.005902000000006</v>
      </c>
      <c r="S16" s="212">
        <v>107.594352</v>
      </c>
      <c r="T16" s="212">
        <v>111.948228</v>
      </c>
      <c r="U16" s="212">
        <v>88.048704000000001</v>
      </c>
      <c r="V16" s="212">
        <v>83.475306000000003</v>
      </c>
      <c r="W16" s="212">
        <v>39.11253</v>
      </c>
      <c r="X16" s="212">
        <v>108.857142</v>
      </c>
      <c r="Y16" s="212">
        <v>90.730025999999995</v>
      </c>
      <c r="Z16" s="212">
        <v>83.677577999999997</v>
      </c>
      <c r="AA16" s="212">
        <v>52.315367999999999</v>
      </c>
      <c r="AB16" s="212">
        <v>48.799362000000002</v>
      </c>
      <c r="AC16" s="212">
        <v>99.471131999999997</v>
      </c>
      <c r="AD16" s="212">
        <v>65.302133999999995</v>
      </c>
      <c r="AE16" s="212">
        <v>75.923357999999993</v>
      </c>
      <c r="AF16" s="212">
        <v>98.5578</v>
      </c>
      <c r="AG16" s="212">
        <v>70.357032000000004</v>
      </c>
      <c r="AH16" s="212">
        <v>82.014934999999994</v>
      </c>
      <c r="AI16" s="212">
        <v>67.735050000000001</v>
      </c>
      <c r="AJ16" s="212">
        <v>0</v>
      </c>
      <c r="AK16" s="212">
        <v>33.365664000000002</v>
      </c>
      <c r="AL16" s="212">
        <v>101.964696</v>
      </c>
      <c r="AM16" s="212">
        <v>102.73768200000001</v>
      </c>
      <c r="AN16" s="212">
        <v>23.382168</v>
      </c>
      <c r="AO16" s="212">
        <v>0</v>
      </c>
      <c r="AP16" s="212">
        <v>0</v>
      </c>
      <c r="AQ16" s="212">
        <v>0</v>
      </c>
      <c r="AR16" s="212">
        <v>16.323162</v>
      </c>
      <c r="AS16" s="212">
        <v>34.065534</v>
      </c>
      <c r="AT16" s="212">
        <v>79.238538000000005</v>
      </c>
      <c r="AU16" s="212">
        <v>61.549368000000001</v>
      </c>
      <c r="AV16" s="212">
        <v>43.249505999999997</v>
      </c>
      <c r="AW16" s="212">
        <v>0</v>
      </c>
      <c r="AX16" s="212">
        <v>0</v>
      </c>
      <c r="AY16" s="212">
        <v>0</v>
      </c>
      <c r="AZ16" s="212">
        <v>0</v>
      </c>
      <c r="BA16" s="212">
        <v>0</v>
      </c>
      <c r="BB16" s="212">
        <v>0</v>
      </c>
      <c r="BC16" s="212">
        <v>0</v>
      </c>
      <c r="BD16" s="212">
        <v>58.298484000000002</v>
      </c>
      <c r="BE16" s="212">
        <v>76.165692000000007</v>
      </c>
      <c r="BF16" s="212">
        <v>73.555859999999996</v>
      </c>
      <c r="BG16" s="212">
        <v>60.214086000000002</v>
      </c>
      <c r="BH16" s="212">
        <v>64.567133999999996</v>
      </c>
      <c r="BI16" s="212">
        <v>60.283817999999997</v>
      </c>
      <c r="BJ16" s="212">
        <v>22.922267999999999</v>
      </c>
      <c r="BK16" s="212">
        <v>45.013235999999999</v>
      </c>
      <c r="BL16" s="212">
        <v>20.127882</v>
      </c>
      <c r="BM16" s="212">
        <v>51.776981999999997</v>
      </c>
      <c r="BN16" s="212">
        <v>56.316606</v>
      </c>
      <c r="BO16" s="212">
        <v>63.843133999999999</v>
      </c>
      <c r="BP16" s="212">
        <v>65.355881999999994</v>
      </c>
      <c r="BQ16" s="212">
        <v>65.243238000000005</v>
      </c>
      <c r="BR16" s="212">
        <v>72.296813999999998</v>
      </c>
      <c r="BS16" s="212">
        <v>36.459960000000002</v>
      </c>
      <c r="BT16" s="212">
        <v>0</v>
      </c>
      <c r="BU16" s="212">
        <v>8.6458860000000008</v>
      </c>
      <c r="BV16" s="212">
        <v>0</v>
      </c>
      <c r="BW16" s="212">
        <v>0</v>
      </c>
      <c r="BX16" s="212">
        <v>0</v>
      </c>
      <c r="BY16" s="212">
        <v>0</v>
      </c>
      <c r="BZ16" s="212">
        <v>0</v>
      </c>
      <c r="CA16" s="212">
        <v>0</v>
      </c>
      <c r="CB16" s="212">
        <v>0</v>
      </c>
      <c r="CC16" s="212">
        <v>0</v>
      </c>
      <c r="CD16" s="212">
        <v>0</v>
      </c>
      <c r="CE16" s="212">
        <v>0</v>
      </c>
      <c r="CF16" s="212">
        <v>0</v>
      </c>
      <c r="CG16" s="212">
        <v>13.558475</v>
      </c>
      <c r="CH16" s="212">
        <v>0</v>
      </c>
      <c r="CI16" s="212">
        <v>0</v>
      </c>
      <c r="CJ16" s="212">
        <v>0</v>
      </c>
      <c r="CK16" s="212">
        <v>0</v>
      </c>
      <c r="CL16" s="212">
        <v>0</v>
      </c>
      <c r="CM16" s="212">
        <v>0</v>
      </c>
      <c r="CN16" s="212">
        <v>0</v>
      </c>
      <c r="CO16" s="212">
        <v>0</v>
      </c>
      <c r="CP16" s="212">
        <v>0</v>
      </c>
      <c r="CQ16" s="212">
        <v>0</v>
      </c>
      <c r="CR16" s="212">
        <v>0</v>
      </c>
      <c r="CS16" s="212">
        <v>0</v>
      </c>
      <c r="CT16" s="212">
        <v>0</v>
      </c>
      <c r="CU16" s="212">
        <v>0</v>
      </c>
      <c r="CV16" s="212">
        <v>0</v>
      </c>
      <c r="CW16" s="212">
        <v>0</v>
      </c>
      <c r="CX16" s="212">
        <v>0</v>
      </c>
      <c r="CY16" s="212">
        <v>0</v>
      </c>
      <c r="CZ16" s="212">
        <v>0</v>
      </c>
      <c r="DA16" s="212">
        <v>0</v>
      </c>
      <c r="DB16" s="212">
        <v>0</v>
      </c>
      <c r="DC16" s="212">
        <v>0</v>
      </c>
      <c r="DD16" s="212">
        <v>0</v>
      </c>
      <c r="DE16" s="212">
        <v>0</v>
      </c>
      <c r="DF16" s="212">
        <v>0</v>
      </c>
      <c r="DG16" s="212">
        <v>0</v>
      </c>
      <c r="DH16" s="212">
        <v>0</v>
      </c>
      <c r="DI16" s="212">
        <v>0</v>
      </c>
      <c r="DJ16" s="212">
        <v>0</v>
      </c>
      <c r="DK16" s="212">
        <v>0</v>
      </c>
      <c r="DL16" s="212">
        <v>0</v>
      </c>
      <c r="DM16" s="212">
        <v>0</v>
      </c>
      <c r="DN16" s="212">
        <v>0</v>
      </c>
      <c r="DO16" s="212">
        <v>0</v>
      </c>
      <c r="DP16" s="212">
        <v>0</v>
      </c>
      <c r="DQ16" s="212">
        <v>0</v>
      </c>
      <c r="DR16" s="212">
        <v>0</v>
      </c>
      <c r="DS16" s="212">
        <v>0</v>
      </c>
      <c r="DT16" s="212">
        <v>0</v>
      </c>
      <c r="DU16" s="212">
        <v>0</v>
      </c>
      <c r="DV16" s="212">
        <v>0</v>
      </c>
      <c r="DW16" s="212">
        <v>0</v>
      </c>
      <c r="DX16" s="212">
        <v>0</v>
      </c>
      <c r="DY16" s="212">
        <v>0</v>
      </c>
      <c r="DZ16" s="212">
        <v>0</v>
      </c>
      <c r="EA16" s="212">
        <v>0</v>
      </c>
      <c r="EB16" s="212">
        <v>0</v>
      </c>
      <c r="EC16" s="212">
        <v>0</v>
      </c>
      <c r="ED16" s="212">
        <v>0</v>
      </c>
      <c r="EE16" s="212">
        <v>0</v>
      </c>
      <c r="EF16" s="212">
        <v>0</v>
      </c>
      <c r="EG16" s="212">
        <v>0</v>
      </c>
      <c r="EH16" s="212">
        <v>0</v>
      </c>
      <c r="EI16" s="212">
        <v>0</v>
      </c>
      <c r="EJ16" s="212">
        <v>0</v>
      </c>
      <c r="EK16" s="212">
        <v>0</v>
      </c>
      <c r="EL16" s="212">
        <v>0</v>
      </c>
      <c r="EM16" s="212">
        <v>0</v>
      </c>
      <c r="EN16" s="212">
        <v>0</v>
      </c>
      <c r="EO16" s="212">
        <v>0</v>
      </c>
      <c r="EP16" s="212">
        <v>0</v>
      </c>
      <c r="EQ16" s="212">
        <v>0</v>
      </c>
      <c r="ER16" s="212">
        <v>0</v>
      </c>
      <c r="ES16" s="212">
        <v>0</v>
      </c>
      <c r="ET16" s="212">
        <v>0</v>
      </c>
      <c r="EU16" s="212">
        <v>0</v>
      </c>
      <c r="EV16" s="212">
        <v>0</v>
      </c>
      <c r="EW16" s="212">
        <v>0</v>
      </c>
      <c r="EX16" s="212">
        <v>0</v>
      </c>
      <c r="EY16" s="212">
        <v>0</v>
      </c>
      <c r="EZ16" s="212">
        <v>0</v>
      </c>
      <c r="FA16" s="212">
        <v>0</v>
      </c>
      <c r="FB16" s="212">
        <v>0</v>
      </c>
      <c r="FC16" s="212">
        <v>0</v>
      </c>
      <c r="FD16" s="212">
        <v>0</v>
      </c>
      <c r="FE16" s="212">
        <v>0</v>
      </c>
      <c r="FF16" s="212">
        <v>0</v>
      </c>
      <c r="FG16" s="212">
        <v>0</v>
      </c>
      <c r="FH16" s="212">
        <v>0</v>
      </c>
      <c r="FI16" s="212">
        <v>0</v>
      </c>
      <c r="FJ16" s="212">
        <v>0</v>
      </c>
      <c r="FK16" s="212">
        <v>0</v>
      </c>
      <c r="FL16" s="212">
        <v>0</v>
      </c>
      <c r="FM16" s="212">
        <v>0</v>
      </c>
    </row>
    <row r="17" spans="1:170" s="208" customFormat="1" ht="12">
      <c r="A17" s="319" t="s">
        <v>74</v>
      </c>
      <c r="B17" s="212">
        <v>147.161</v>
      </c>
      <c r="C17" s="212">
        <v>197.28700000000001</v>
      </c>
      <c r="D17" s="212">
        <v>160.95400000000001</v>
      </c>
      <c r="E17" s="212">
        <v>143.07300000000001</v>
      </c>
      <c r="F17" s="212">
        <v>157.81799999999998</v>
      </c>
      <c r="G17" s="212">
        <v>230.94900000000001</v>
      </c>
      <c r="H17" s="212">
        <v>331.62900000000002</v>
      </c>
      <c r="I17" s="212">
        <v>98.888000000000005</v>
      </c>
      <c r="J17" s="212">
        <v>72.067000000000007</v>
      </c>
      <c r="K17" s="212">
        <v>121.74300000000001</v>
      </c>
      <c r="L17" s="212">
        <v>92.811999999999998</v>
      </c>
      <c r="M17" s="212">
        <v>166.87599999999998</v>
      </c>
      <c r="N17" s="212">
        <v>191.97900000000001</v>
      </c>
      <c r="O17" s="212">
        <v>127.741</v>
      </c>
      <c r="P17" s="212">
        <v>17.933</v>
      </c>
      <c r="Q17" s="212">
        <v>0</v>
      </c>
      <c r="R17" s="212">
        <v>3.7040000000000002</v>
      </c>
      <c r="S17" s="212">
        <v>76.405999999999992</v>
      </c>
      <c r="T17" s="212">
        <v>244.42699999999999</v>
      </c>
      <c r="U17" s="212">
        <v>77.927999999999997</v>
      </c>
      <c r="V17" s="212">
        <v>108.988</v>
      </c>
      <c r="W17" s="212">
        <v>59.765000000000001</v>
      </c>
      <c r="X17" s="212">
        <v>16.283000000000001</v>
      </c>
      <c r="Y17" s="212">
        <v>10.704000000000001</v>
      </c>
      <c r="Z17" s="212">
        <v>39.454000000000001</v>
      </c>
      <c r="AA17" s="212">
        <v>62.350999999999999</v>
      </c>
      <c r="AB17" s="212">
        <v>0</v>
      </c>
      <c r="AC17" s="212">
        <v>0</v>
      </c>
      <c r="AD17" s="212">
        <v>3.1659999999999999</v>
      </c>
      <c r="AE17" s="212">
        <v>62.164000000000001</v>
      </c>
      <c r="AF17" s="212">
        <v>92.402000000000015</v>
      </c>
      <c r="AG17" s="212">
        <v>27.234999999999999</v>
      </c>
      <c r="AH17" s="212">
        <v>14.073</v>
      </c>
      <c r="AI17" s="212">
        <v>29.565000000000001</v>
      </c>
      <c r="AJ17" s="212">
        <v>42.774000000000001</v>
      </c>
      <c r="AK17" s="212">
        <v>35.876999999999995</v>
      </c>
      <c r="AL17" s="212">
        <v>0.22900000000000001</v>
      </c>
      <c r="AM17" s="212">
        <v>19.280999999999999</v>
      </c>
      <c r="AN17" s="212">
        <v>0</v>
      </c>
      <c r="AO17" s="212">
        <v>26.239000000000001</v>
      </c>
      <c r="AP17" s="212">
        <v>4.1000000000000002E-2</v>
      </c>
      <c r="AQ17" s="212">
        <v>80.507000000000005</v>
      </c>
      <c r="AR17" s="212">
        <v>57.662999999999997</v>
      </c>
      <c r="AS17" s="212">
        <v>106.72399999999999</v>
      </c>
      <c r="AT17" s="212">
        <v>65.366</v>
      </c>
      <c r="AU17" s="212">
        <v>39.898000000000003</v>
      </c>
      <c r="AV17" s="212">
        <v>26.95</v>
      </c>
      <c r="AW17" s="212">
        <v>30.646999999999998</v>
      </c>
      <c r="AX17" s="212">
        <v>42.841999999999999</v>
      </c>
      <c r="AY17" s="212">
        <v>28.361000000000001</v>
      </c>
      <c r="AZ17" s="212">
        <v>15.236000000000001</v>
      </c>
      <c r="BA17" s="212">
        <v>0</v>
      </c>
      <c r="BB17" s="212">
        <v>0</v>
      </c>
      <c r="BC17" s="212">
        <v>0</v>
      </c>
      <c r="BD17" s="212">
        <v>90.86699999999999</v>
      </c>
      <c r="BE17" s="212">
        <v>4.165</v>
      </c>
      <c r="BF17" s="212">
        <v>0</v>
      </c>
      <c r="BG17" s="212">
        <v>13.2</v>
      </c>
      <c r="BH17" s="212">
        <v>15.942</v>
      </c>
      <c r="BI17" s="212">
        <v>23.988999999999997</v>
      </c>
      <c r="BJ17" s="212">
        <v>16.992000000000001</v>
      </c>
      <c r="BK17" s="212">
        <v>0</v>
      </c>
      <c r="BL17" s="212">
        <v>0</v>
      </c>
      <c r="BM17" s="212">
        <v>0</v>
      </c>
      <c r="BN17" s="212">
        <v>0</v>
      </c>
      <c r="BO17" s="212">
        <v>0</v>
      </c>
      <c r="BP17" s="212">
        <v>25.93</v>
      </c>
      <c r="BQ17" s="212">
        <v>13.968</v>
      </c>
      <c r="BR17" s="212">
        <v>2.879</v>
      </c>
      <c r="BS17" s="212">
        <v>0</v>
      </c>
      <c r="BT17" s="212">
        <v>0</v>
      </c>
      <c r="BU17" s="212">
        <v>0</v>
      </c>
      <c r="BV17" s="212">
        <v>0</v>
      </c>
      <c r="BW17" s="212">
        <v>0</v>
      </c>
      <c r="BX17" s="212">
        <v>0</v>
      </c>
      <c r="BY17" s="212">
        <v>0</v>
      </c>
      <c r="BZ17" s="212">
        <v>0</v>
      </c>
      <c r="CA17" s="212">
        <v>0</v>
      </c>
      <c r="CB17" s="212">
        <v>0</v>
      </c>
      <c r="CC17" s="212">
        <v>0</v>
      </c>
      <c r="CD17" s="212">
        <v>0</v>
      </c>
      <c r="CE17" s="212">
        <v>0</v>
      </c>
      <c r="CF17" s="212">
        <v>0</v>
      </c>
      <c r="CG17" s="212">
        <v>0</v>
      </c>
      <c r="CH17" s="212">
        <v>0</v>
      </c>
      <c r="CI17" s="212">
        <v>0</v>
      </c>
      <c r="CJ17" s="212">
        <v>0</v>
      </c>
      <c r="CK17" s="212">
        <v>0</v>
      </c>
      <c r="CL17" s="212">
        <v>0</v>
      </c>
      <c r="CM17" s="212">
        <v>0</v>
      </c>
      <c r="CN17" s="212">
        <v>0</v>
      </c>
      <c r="CO17" s="212">
        <v>0</v>
      </c>
      <c r="CP17" s="212">
        <v>0</v>
      </c>
      <c r="CQ17" s="212">
        <v>0</v>
      </c>
      <c r="CR17" s="212">
        <v>0</v>
      </c>
      <c r="CS17" s="212">
        <v>0</v>
      </c>
      <c r="CT17" s="212">
        <v>0</v>
      </c>
      <c r="CU17" s="212">
        <v>0</v>
      </c>
      <c r="CV17" s="212">
        <v>0</v>
      </c>
      <c r="CW17" s="212">
        <v>0</v>
      </c>
      <c r="CX17" s="212">
        <v>0</v>
      </c>
      <c r="CY17" s="212">
        <v>0</v>
      </c>
      <c r="CZ17" s="212">
        <v>0</v>
      </c>
      <c r="DA17" s="212">
        <v>0</v>
      </c>
      <c r="DB17" s="212">
        <v>0</v>
      </c>
      <c r="DC17" s="212">
        <v>0</v>
      </c>
      <c r="DD17" s="212">
        <v>0</v>
      </c>
      <c r="DE17" s="212">
        <v>0</v>
      </c>
      <c r="DF17" s="212">
        <v>0</v>
      </c>
      <c r="DG17" s="212">
        <v>0</v>
      </c>
      <c r="DH17" s="212">
        <v>0</v>
      </c>
      <c r="DI17" s="212">
        <v>0</v>
      </c>
      <c r="DJ17" s="212">
        <v>0</v>
      </c>
      <c r="DK17" s="212">
        <v>0</v>
      </c>
      <c r="DL17" s="212">
        <v>0</v>
      </c>
      <c r="DM17" s="212">
        <v>0</v>
      </c>
      <c r="DN17" s="212">
        <v>0</v>
      </c>
      <c r="DO17" s="212">
        <v>0</v>
      </c>
      <c r="DP17" s="212">
        <v>0</v>
      </c>
      <c r="DQ17" s="212">
        <v>0</v>
      </c>
      <c r="DR17" s="212">
        <v>0</v>
      </c>
      <c r="DS17" s="212">
        <v>0</v>
      </c>
      <c r="DT17" s="212">
        <v>0</v>
      </c>
      <c r="DU17" s="212">
        <v>0</v>
      </c>
      <c r="DV17" s="212">
        <v>0</v>
      </c>
      <c r="DW17" s="212">
        <v>0</v>
      </c>
      <c r="DX17" s="212">
        <v>0</v>
      </c>
      <c r="DY17" s="212">
        <v>0</v>
      </c>
      <c r="DZ17" s="212">
        <v>0</v>
      </c>
      <c r="EA17" s="212">
        <v>0</v>
      </c>
      <c r="EB17" s="212">
        <v>0</v>
      </c>
      <c r="EC17" s="212">
        <v>0</v>
      </c>
      <c r="ED17" s="212">
        <v>0</v>
      </c>
      <c r="EE17" s="212">
        <v>0</v>
      </c>
      <c r="EF17" s="212">
        <v>0</v>
      </c>
      <c r="EG17" s="212">
        <v>0</v>
      </c>
      <c r="EH17" s="212">
        <v>0</v>
      </c>
      <c r="EI17" s="212">
        <v>0</v>
      </c>
      <c r="EJ17" s="212">
        <v>0</v>
      </c>
      <c r="EK17" s="212">
        <v>0</v>
      </c>
      <c r="EL17" s="212">
        <v>0</v>
      </c>
      <c r="EM17" s="212">
        <v>0</v>
      </c>
      <c r="EN17" s="212">
        <v>0</v>
      </c>
      <c r="EO17" s="212">
        <v>0</v>
      </c>
      <c r="EP17" s="212">
        <v>0</v>
      </c>
      <c r="EQ17" s="212">
        <v>0</v>
      </c>
      <c r="ER17" s="212">
        <v>0</v>
      </c>
      <c r="ES17" s="212">
        <v>0</v>
      </c>
      <c r="ET17" s="212">
        <v>0</v>
      </c>
      <c r="EU17" s="212">
        <v>0</v>
      </c>
      <c r="EV17" s="212">
        <v>0</v>
      </c>
      <c r="EW17" s="212">
        <v>0</v>
      </c>
      <c r="EX17" s="212">
        <v>0</v>
      </c>
      <c r="EY17" s="212">
        <v>0</v>
      </c>
      <c r="EZ17" s="212">
        <v>0</v>
      </c>
      <c r="FA17" s="212">
        <v>0</v>
      </c>
      <c r="FB17" s="212">
        <v>0</v>
      </c>
      <c r="FC17" s="212">
        <v>0</v>
      </c>
      <c r="FD17" s="212">
        <v>0</v>
      </c>
      <c r="FE17" s="212">
        <v>0</v>
      </c>
      <c r="FF17" s="212">
        <v>0</v>
      </c>
      <c r="FG17" s="212">
        <v>0</v>
      </c>
      <c r="FH17" s="212">
        <v>0</v>
      </c>
      <c r="FI17" s="212">
        <v>0</v>
      </c>
      <c r="FJ17" s="212">
        <v>0</v>
      </c>
      <c r="FK17" s="212">
        <v>0</v>
      </c>
      <c r="FL17" s="212">
        <v>0</v>
      </c>
      <c r="FM17" s="212">
        <v>0</v>
      </c>
    </row>
    <row r="18" spans="1:170" s="208" customFormat="1" ht="12">
      <c r="A18" s="319" t="s">
        <v>75</v>
      </c>
      <c r="B18" s="212">
        <v>148.84</v>
      </c>
      <c r="C18" s="212">
        <v>94.51400000000001</v>
      </c>
      <c r="D18" s="212">
        <v>198.59100000000001</v>
      </c>
      <c r="E18" s="212">
        <v>4.3780000000000001</v>
      </c>
      <c r="F18" s="212">
        <v>1.1579999999999999</v>
      </c>
      <c r="G18" s="212">
        <v>5.5960000000000001</v>
      </c>
      <c r="H18" s="212">
        <v>12.685</v>
      </c>
      <c r="I18" s="212">
        <v>0</v>
      </c>
      <c r="J18" s="212">
        <v>0</v>
      </c>
      <c r="K18" s="212">
        <v>2.3769999999999998</v>
      </c>
      <c r="L18" s="212">
        <v>6.8689999999999998</v>
      </c>
      <c r="M18" s="212">
        <v>12.472</v>
      </c>
      <c r="N18" s="212">
        <v>51.533999999999999</v>
      </c>
      <c r="O18" s="212">
        <v>28.811999999999998</v>
      </c>
      <c r="P18" s="212">
        <v>0</v>
      </c>
      <c r="Q18" s="212">
        <v>0</v>
      </c>
      <c r="R18" s="212">
        <v>0</v>
      </c>
      <c r="S18" s="212">
        <v>0</v>
      </c>
      <c r="T18" s="212">
        <v>0.83099999999999996</v>
      </c>
      <c r="U18" s="212">
        <v>0</v>
      </c>
      <c r="V18" s="212">
        <v>0</v>
      </c>
      <c r="W18" s="212">
        <v>0</v>
      </c>
      <c r="X18" s="212">
        <v>0</v>
      </c>
      <c r="Y18" s="212">
        <v>0</v>
      </c>
      <c r="Z18" s="212">
        <v>1.7549999999999999</v>
      </c>
      <c r="AA18" s="212">
        <v>0.57099999999999995</v>
      </c>
      <c r="AB18" s="212">
        <v>0</v>
      </c>
      <c r="AC18" s="212">
        <v>0</v>
      </c>
      <c r="AD18" s="212">
        <v>0</v>
      </c>
      <c r="AE18" s="212">
        <v>0</v>
      </c>
      <c r="AF18" s="212">
        <v>0</v>
      </c>
      <c r="AG18" s="212">
        <v>0</v>
      </c>
      <c r="AH18" s="212">
        <v>0</v>
      </c>
      <c r="AI18" s="212">
        <v>0</v>
      </c>
      <c r="AJ18" s="212">
        <v>0</v>
      </c>
      <c r="AK18" s="212">
        <v>0</v>
      </c>
      <c r="AL18" s="212">
        <v>0</v>
      </c>
      <c r="AM18" s="212">
        <v>0</v>
      </c>
      <c r="AN18" s="212">
        <v>0</v>
      </c>
      <c r="AO18" s="212">
        <v>0</v>
      </c>
      <c r="AP18" s="212">
        <v>0</v>
      </c>
      <c r="AQ18" s="212">
        <v>0</v>
      </c>
      <c r="AR18" s="212">
        <v>0</v>
      </c>
      <c r="AS18" s="212">
        <v>0</v>
      </c>
      <c r="AT18" s="212">
        <v>0</v>
      </c>
      <c r="AU18" s="212">
        <v>0</v>
      </c>
      <c r="AV18" s="212">
        <v>0</v>
      </c>
      <c r="AW18" s="212">
        <v>0</v>
      </c>
      <c r="AX18" s="212">
        <v>0</v>
      </c>
      <c r="AY18" s="212">
        <v>0</v>
      </c>
      <c r="AZ18" s="212">
        <v>0</v>
      </c>
      <c r="BA18" s="212">
        <v>0</v>
      </c>
      <c r="BB18" s="212">
        <v>0</v>
      </c>
      <c r="BC18" s="212">
        <v>0</v>
      </c>
      <c r="BD18" s="212">
        <v>0</v>
      </c>
      <c r="BE18" s="212">
        <v>0</v>
      </c>
      <c r="BF18" s="212">
        <v>0</v>
      </c>
      <c r="BG18" s="212">
        <v>0</v>
      </c>
      <c r="BH18" s="212">
        <v>0</v>
      </c>
      <c r="BI18" s="212">
        <v>0</v>
      </c>
      <c r="BJ18" s="212">
        <v>0</v>
      </c>
      <c r="BK18" s="212">
        <v>0</v>
      </c>
      <c r="BL18" s="212">
        <v>0</v>
      </c>
      <c r="BM18" s="212">
        <v>0</v>
      </c>
      <c r="BN18" s="212">
        <v>0</v>
      </c>
      <c r="BO18" s="212">
        <v>0</v>
      </c>
      <c r="BP18" s="212">
        <v>0</v>
      </c>
      <c r="BQ18" s="212">
        <v>0</v>
      </c>
      <c r="BR18" s="212">
        <v>0</v>
      </c>
      <c r="BS18" s="212">
        <v>0</v>
      </c>
      <c r="BT18" s="212">
        <v>0</v>
      </c>
      <c r="BU18" s="212">
        <v>0</v>
      </c>
      <c r="BV18" s="212">
        <v>0</v>
      </c>
      <c r="BW18" s="212">
        <v>0</v>
      </c>
      <c r="BX18" s="212">
        <v>0</v>
      </c>
      <c r="BY18" s="212">
        <v>0</v>
      </c>
      <c r="BZ18" s="212">
        <v>0</v>
      </c>
      <c r="CA18" s="212">
        <v>0</v>
      </c>
      <c r="CB18" s="212">
        <v>0</v>
      </c>
      <c r="CC18" s="212">
        <v>0</v>
      </c>
      <c r="CD18" s="212">
        <v>0</v>
      </c>
      <c r="CE18" s="212">
        <v>0</v>
      </c>
      <c r="CF18" s="212">
        <v>0</v>
      </c>
      <c r="CG18" s="212">
        <v>0</v>
      </c>
      <c r="CH18" s="212">
        <v>0</v>
      </c>
      <c r="CI18" s="212">
        <v>0</v>
      </c>
      <c r="CJ18" s="212">
        <v>0</v>
      </c>
      <c r="CK18" s="212">
        <v>0</v>
      </c>
      <c r="CL18" s="212">
        <v>0</v>
      </c>
      <c r="CM18" s="212">
        <v>0</v>
      </c>
      <c r="CN18" s="212">
        <v>0</v>
      </c>
      <c r="CO18" s="212">
        <v>0</v>
      </c>
      <c r="CP18" s="212">
        <v>0</v>
      </c>
      <c r="CQ18" s="212">
        <v>0</v>
      </c>
      <c r="CR18" s="212">
        <v>0</v>
      </c>
      <c r="CS18" s="212">
        <v>0</v>
      </c>
      <c r="CT18" s="212">
        <v>0</v>
      </c>
      <c r="CU18" s="212">
        <v>0</v>
      </c>
      <c r="CV18" s="212">
        <v>0</v>
      </c>
      <c r="CW18" s="212">
        <v>0</v>
      </c>
      <c r="CX18" s="212">
        <v>0</v>
      </c>
      <c r="CY18" s="212">
        <v>0</v>
      </c>
      <c r="CZ18" s="212">
        <v>0</v>
      </c>
      <c r="DA18" s="212">
        <v>0</v>
      </c>
      <c r="DB18" s="212">
        <v>0</v>
      </c>
      <c r="DC18" s="212">
        <v>0</v>
      </c>
      <c r="DD18" s="212">
        <v>0</v>
      </c>
      <c r="DE18" s="212">
        <v>0</v>
      </c>
      <c r="DF18" s="212">
        <v>0</v>
      </c>
      <c r="DG18" s="212">
        <v>0</v>
      </c>
      <c r="DH18" s="212">
        <v>0</v>
      </c>
      <c r="DI18" s="212">
        <v>0</v>
      </c>
      <c r="DJ18" s="212">
        <v>0</v>
      </c>
      <c r="DK18" s="212">
        <v>0</v>
      </c>
      <c r="DL18" s="212">
        <v>0</v>
      </c>
      <c r="DM18" s="212">
        <v>0</v>
      </c>
      <c r="DN18" s="212">
        <v>0</v>
      </c>
      <c r="DO18" s="212">
        <v>0</v>
      </c>
      <c r="DP18" s="212">
        <v>0</v>
      </c>
      <c r="DQ18" s="212">
        <v>0</v>
      </c>
      <c r="DR18" s="212">
        <v>0</v>
      </c>
      <c r="DS18" s="212">
        <v>0</v>
      </c>
      <c r="DT18" s="212">
        <v>0</v>
      </c>
      <c r="DU18" s="212">
        <v>0</v>
      </c>
      <c r="DV18" s="212">
        <v>0</v>
      </c>
      <c r="DW18" s="212">
        <v>0</v>
      </c>
      <c r="DX18" s="212">
        <v>0</v>
      </c>
      <c r="DY18" s="212">
        <v>0</v>
      </c>
      <c r="DZ18" s="212">
        <v>0</v>
      </c>
      <c r="EA18" s="212">
        <v>0</v>
      </c>
      <c r="EB18" s="212">
        <v>0</v>
      </c>
      <c r="EC18" s="212">
        <v>0</v>
      </c>
      <c r="ED18" s="212">
        <v>0</v>
      </c>
      <c r="EE18" s="212">
        <v>0</v>
      </c>
      <c r="EF18" s="212">
        <v>0</v>
      </c>
      <c r="EG18" s="212">
        <v>0</v>
      </c>
      <c r="EH18" s="212">
        <v>0</v>
      </c>
      <c r="EI18" s="212">
        <v>0</v>
      </c>
      <c r="EJ18" s="212">
        <v>0</v>
      </c>
      <c r="EK18" s="212">
        <v>0</v>
      </c>
      <c r="EL18" s="212">
        <v>0</v>
      </c>
      <c r="EM18" s="212">
        <v>0</v>
      </c>
      <c r="EN18" s="212">
        <v>0</v>
      </c>
      <c r="EO18" s="212">
        <v>0</v>
      </c>
      <c r="EP18" s="212">
        <v>0</v>
      </c>
      <c r="EQ18" s="212">
        <v>0</v>
      </c>
      <c r="ER18" s="212">
        <v>0</v>
      </c>
      <c r="ES18" s="212">
        <v>0</v>
      </c>
      <c r="ET18" s="212">
        <v>0</v>
      </c>
      <c r="EU18" s="212">
        <v>0</v>
      </c>
      <c r="EV18" s="212">
        <v>0</v>
      </c>
      <c r="EW18" s="212">
        <v>0</v>
      </c>
      <c r="EX18" s="212">
        <v>0</v>
      </c>
      <c r="EY18" s="212">
        <v>0</v>
      </c>
      <c r="EZ18" s="212">
        <v>0</v>
      </c>
      <c r="FA18" s="212">
        <v>0</v>
      </c>
      <c r="FB18" s="212">
        <v>0</v>
      </c>
      <c r="FC18" s="212">
        <v>0</v>
      </c>
      <c r="FD18" s="212">
        <v>0</v>
      </c>
      <c r="FE18" s="212">
        <v>0</v>
      </c>
      <c r="FF18" s="212">
        <v>0</v>
      </c>
      <c r="FG18" s="212">
        <v>0</v>
      </c>
      <c r="FH18" s="212">
        <v>0</v>
      </c>
      <c r="FI18" s="212">
        <v>0</v>
      </c>
      <c r="FJ18" s="212">
        <v>0</v>
      </c>
      <c r="FK18" s="212">
        <v>0</v>
      </c>
      <c r="FL18" s="212">
        <v>0</v>
      </c>
      <c r="FM18" s="212">
        <v>0</v>
      </c>
    </row>
    <row r="19" spans="1:170" s="208" customFormat="1" ht="12">
      <c r="A19" s="319" t="s">
        <v>76</v>
      </c>
      <c r="B19" s="212">
        <v>862.90749400000004</v>
      </c>
      <c r="C19" s="212">
        <v>855.23959000000002</v>
      </c>
      <c r="D19" s="212">
        <v>785.24651800000004</v>
      </c>
      <c r="E19" s="212">
        <v>765.81364799999994</v>
      </c>
      <c r="F19" s="212">
        <v>547.98393399999998</v>
      </c>
      <c r="G19" s="212">
        <v>627.91862399999991</v>
      </c>
      <c r="H19" s="212">
        <v>974.18546800000001</v>
      </c>
      <c r="I19" s="212">
        <v>851.86696999999992</v>
      </c>
      <c r="J19" s="212">
        <v>857.01941000000011</v>
      </c>
      <c r="K19" s="212">
        <v>714.21596799999998</v>
      </c>
      <c r="L19" s="212">
        <v>776.76608999999996</v>
      </c>
      <c r="M19" s="212">
        <v>775.81187</v>
      </c>
      <c r="N19" s="212">
        <v>798.95454499999994</v>
      </c>
      <c r="O19" s="212">
        <v>858.96581600000002</v>
      </c>
      <c r="P19" s="212">
        <v>798.32103968749993</v>
      </c>
      <c r="Q19" s="212">
        <v>810.41149187499991</v>
      </c>
      <c r="R19" s="212">
        <v>849.60386249999999</v>
      </c>
      <c r="S19" s="212">
        <v>873.32322625000006</v>
      </c>
      <c r="T19" s="212">
        <v>928.10227374999999</v>
      </c>
      <c r="U19" s="212">
        <v>710.54312500000003</v>
      </c>
      <c r="V19" s="212">
        <v>791.49603999999999</v>
      </c>
      <c r="W19" s="212">
        <v>499.88181250000002</v>
      </c>
      <c r="X19" s="212">
        <v>439.10512499999999</v>
      </c>
      <c r="Y19" s="212">
        <v>403.46262000000002</v>
      </c>
      <c r="Z19" s="212">
        <v>745.09073000000012</v>
      </c>
      <c r="AA19" s="212">
        <v>558.76409000000001</v>
      </c>
      <c r="AB19" s="212">
        <v>657.64443000000006</v>
      </c>
      <c r="AC19" s="212">
        <v>722.50117</v>
      </c>
      <c r="AD19" s="212">
        <v>843.94487000000004</v>
      </c>
      <c r="AE19" s="212">
        <v>1017.7384500000001</v>
      </c>
      <c r="AF19" s="212">
        <v>1146.16077</v>
      </c>
      <c r="AG19" s="212">
        <v>905.45880999999997</v>
      </c>
      <c r="AH19" s="212">
        <v>946.09287000000006</v>
      </c>
      <c r="AI19" s="212">
        <v>1137.64726</v>
      </c>
      <c r="AJ19" s="212">
        <v>1389.4185600000001</v>
      </c>
      <c r="AK19" s="212">
        <v>1196.76099</v>
      </c>
      <c r="AL19" s="212">
        <v>1373.8261400000001</v>
      </c>
      <c r="AM19" s="212">
        <v>1118.9770100000001</v>
      </c>
      <c r="AN19" s="212">
        <v>1168.8624100000002</v>
      </c>
      <c r="AO19" s="212">
        <v>875.89960000000008</v>
      </c>
      <c r="AP19" s="212">
        <v>777.24082999999996</v>
      </c>
      <c r="AQ19" s="212">
        <v>782.96605999999997</v>
      </c>
      <c r="AR19" s="212">
        <v>923.07489899999996</v>
      </c>
      <c r="AS19" s="212">
        <v>893.83814500000005</v>
      </c>
      <c r="AT19" s="212">
        <v>928.96456699999999</v>
      </c>
      <c r="AU19" s="212">
        <v>1155.77567</v>
      </c>
      <c r="AV19" s="212">
        <v>807.717668</v>
      </c>
      <c r="AW19" s="212">
        <v>515.37871199999995</v>
      </c>
      <c r="AX19" s="212">
        <v>490.37062800000001</v>
      </c>
      <c r="AY19" s="212">
        <v>509.07675399999994</v>
      </c>
      <c r="AZ19" s="212">
        <v>711.715147</v>
      </c>
      <c r="BA19" s="212">
        <v>716.36359199999993</v>
      </c>
      <c r="BB19" s="212">
        <v>838.964111</v>
      </c>
      <c r="BC19" s="212">
        <v>966.72623899999985</v>
      </c>
      <c r="BD19" s="212">
        <v>1155.1331869999999</v>
      </c>
      <c r="BE19" s="212">
        <v>924.89034287499999</v>
      </c>
      <c r="BF19" s="212">
        <v>918.40875300000005</v>
      </c>
      <c r="BG19" s="212">
        <v>780.78937099999996</v>
      </c>
      <c r="BH19" s="212">
        <v>680.85151599999995</v>
      </c>
      <c r="BI19" s="212">
        <v>837.93779499999994</v>
      </c>
      <c r="BJ19" s="212">
        <v>694.71983399999999</v>
      </c>
      <c r="BK19" s="212">
        <v>603.46276000000012</v>
      </c>
      <c r="BL19" s="212">
        <v>690.03116999999997</v>
      </c>
      <c r="BM19" s="212">
        <v>555.55065100000002</v>
      </c>
      <c r="BN19" s="212">
        <v>808.78974300000004</v>
      </c>
      <c r="BO19" s="212">
        <v>673.79531800000018</v>
      </c>
      <c r="BP19" s="212">
        <v>821.77819</v>
      </c>
      <c r="BQ19" s="212">
        <v>679.746623</v>
      </c>
      <c r="BR19" s="212">
        <v>717.14025500000002</v>
      </c>
      <c r="BS19" s="212">
        <v>942.02139</v>
      </c>
      <c r="BT19" s="212">
        <v>863.40444500000012</v>
      </c>
      <c r="BU19" s="212">
        <v>671.271659</v>
      </c>
      <c r="BV19" s="212">
        <v>682.122838</v>
      </c>
      <c r="BW19" s="212">
        <v>972.54068699999993</v>
      </c>
      <c r="BX19" s="212">
        <v>1025.5516909999999</v>
      </c>
      <c r="BY19" s="212">
        <v>765.37066900000002</v>
      </c>
      <c r="BZ19" s="212">
        <v>841.15094799999997</v>
      </c>
      <c r="CA19" s="212">
        <v>853.66125299999999</v>
      </c>
      <c r="CB19" s="212">
        <v>808.071369</v>
      </c>
      <c r="CC19" s="212">
        <v>860.82845999999995</v>
      </c>
      <c r="CD19" s="212">
        <v>872.80706700000007</v>
      </c>
      <c r="CE19" s="212">
        <v>721.05430100000012</v>
      </c>
      <c r="CF19" s="212">
        <v>674.82925499999988</v>
      </c>
      <c r="CG19" s="212">
        <v>633.71515375000001</v>
      </c>
      <c r="CH19" s="212">
        <v>896.95923800000003</v>
      </c>
      <c r="CI19" s="212">
        <v>741.22500000000002</v>
      </c>
      <c r="CJ19" s="212">
        <v>596.555384</v>
      </c>
      <c r="CK19" s="212">
        <v>468.55</v>
      </c>
      <c r="CL19" s="212">
        <v>455.36935900000003</v>
      </c>
      <c r="CM19" s="212">
        <v>736.16369999999995</v>
      </c>
      <c r="CN19" s="212">
        <v>871.40497600000003</v>
      </c>
      <c r="CO19" s="212">
        <v>838.81599999999992</v>
      </c>
      <c r="CP19" s="212">
        <v>761.82800000000009</v>
      </c>
      <c r="CQ19" s="212">
        <v>672.96137499999998</v>
      </c>
      <c r="CR19" s="212">
        <v>704.27099999999996</v>
      </c>
      <c r="CS19" s="212">
        <v>598.88300000000004</v>
      </c>
      <c r="CT19" s="212">
        <v>671.96849999999995</v>
      </c>
      <c r="CU19" s="212">
        <v>571.92000000000007</v>
      </c>
      <c r="CV19" s="212">
        <v>442.32600000000002</v>
      </c>
      <c r="CW19" s="212">
        <v>301.95600000000002</v>
      </c>
      <c r="CX19" s="212">
        <v>382.61900000000003</v>
      </c>
      <c r="CY19" s="212">
        <v>308.964</v>
      </c>
      <c r="CZ19" s="212">
        <v>565.21100000000001</v>
      </c>
      <c r="DA19" s="212">
        <v>503.88100000000003</v>
      </c>
      <c r="DB19" s="212">
        <v>477.21750000000003</v>
      </c>
      <c r="DC19" s="212">
        <v>554.72182599999996</v>
      </c>
      <c r="DD19" s="212">
        <v>476.08799999999997</v>
      </c>
      <c r="DE19" s="212">
        <v>634.84249999999997</v>
      </c>
      <c r="DF19" s="212">
        <v>403.40800000000002</v>
      </c>
      <c r="DG19" s="212">
        <v>321.29750000000001</v>
      </c>
      <c r="DH19" s="212">
        <v>307.55600000000004</v>
      </c>
      <c r="DI19" s="212">
        <v>340.55400000000003</v>
      </c>
      <c r="DJ19" s="212">
        <v>361.767</v>
      </c>
      <c r="DK19" s="212">
        <v>472.77500000000003</v>
      </c>
      <c r="DL19" s="212">
        <v>464.10199999999998</v>
      </c>
      <c r="DM19" s="212">
        <v>503.71099999999996</v>
      </c>
      <c r="DN19" s="212">
        <v>541.23450000000003</v>
      </c>
      <c r="DO19" s="212">
        <v>505.18299999999999</v>
      </c>
      <c r="DP19" s="212">
        <v>502.18899999999996</v>
      </c>
      <c r="DQ19" s="212">
        <v>499.81100000000004</v>
      </c>
      <c r="DR19" s="212">
        <v>588.89850000000001</v>
      </c>
      <c r="DS19" s="212">
        <v>466.428</v>
      </c>
      <c r="DT19" s="212">
        <v>496.92049999999995</v>
      </c>
      <c r="DU19" s="212">
        <v>499.47500000000002</v>
      </c>
      <c r="DV19" s="212">
        <v>557.60649999999998</v>
      </c>
      <c r="DW19" s="212">
        <v>633.4135</v>
      </c>
      <c r="DX19" s="212">
        <v>815.58517699999993</v>
      </c>
      <c r="DY19" s="212">
        <v>729.64049999999997</v>
      </c>
      <c r="DZ19" s="212">
        <v>505.039646</v>
      </c>
      <c r="EA19" s="212">
        <v>501.21300000000002</v>
      </c>
      <c r="EB19" s="212">
        <v>631.60699999999997</v>
      </c>
      <c r="EC19" s="212">
        <v>722.46875845099999</v>
      </c>
      <c r="ED19" s="212">
        <v>565.00549999999998</v>
      </c>
      <c r="EE19" s="212">
        <v>499.94200000000001</v>
      </c>
      <c r="EF19" s="212">
        <v>436.96431000000001</v>
      </c>
      <c r="EG19" s="212">
        <v>432.64027999999996</v>
      </c>
      <c r="EH19" s="212">
        <v>505.12965000000003</v>
      </c>
      <c r="EI19" s="212">
        <v>551.58253999999999</v>
      </c>
      <c r="EJ19" s="212">
        <v>578.25087000000008</v>
      </c>
      <c r="EK19" s="212">
        <v>530.15328</v>
      </c>
      <c r="EL19" s="212">
        <v>560.53382999999997</v>
      </c>
      <c r="EM19" s="212">
        <v>890.58384999999998</v>
      </c>
      <c r="EN19" s="212">
        <v>841.80852000000004</v>
      </c>
      <c r="EO19" s="212">
        <v>858.56088</v>
      </c>
      <c r="EP19" s="212">
        <v>686.02444000000003</v>
      </c>
      <c r="EQ19" s="212">
        <v>436.09483</v>
      </c>
      <c r="ER19" s="212">
        <v>487.49272999999994</v>
      </c>
      <c r="ES19" s="212">
        <v>423.95573999999999</v>
      </c>
      <c r="ET19" s="212">
        <v>487.11014999999998</v>
      </c>
      <c r="EU19" s="212">
        <v>822.04967999999997</v>
      </c>
      <c r="EV19" s="212">
        <v>816.0784799999999</v>
      </c>
      <c r="EW19" s="212">
        <v>780.44413999999995</v>
      </c>
      <c r="EX19" s="212">
        <v>647.23528999999996</v>
      </c>
      <c r="EY19" s="212">
        <v>858.73946000000001</v>
      </c>
      <c r="EZ19" s="212">
        <v>1041.43326</v>
      </c>
      <c r="FA19" s="212">
        <v>709.13486999999998</v>
      </c>
      <c r="FB19" s="212">
        <v>623.82534600000008</v>
      </c>
      <c r="FC19" s="212">
        <v>586.91078200000004</v>
      </c>
      <c r="FD19" s="212">
        <v>498.23293000000001</v>
      </c>
      <c r="FE19" s="212">
        <v>440.26630999999998</v>
      </c>
      <c r="FF19" s="212">
        <v>589.180026</v>
      </c>
      <c r="FG19" s="212">
        <v>601.49430400000006</v>
      </c>
      <c r="FH19" s="212">
        <v>675.58559700000001</v>
      </c>
      <c r="FI19" s="212">
        <v>649.57788600000003</v>
      </c>
      <c r="FJ19" s="212">
        <v>588.019226</v>
      </c>
      <c r="FK19" s="212">
        <v>588.39189600000009</v>
      </c>
      <c r="FL19" s="212">
        <v>832.50755200000003</v>
      </c>
      <c r="FM19" s="212">
        <v>733.27974900000004</v>
      </c>
    </row>
    <row r="20" spans="1:170" s="208" customFormat="1" ht="12">
      <c r="A20" s="286" t="s">
        <v>77</v>
      </c>
      <c r="B20" s="212">
        <v>2298.2321176470587</v>
      </c>
      <c r="C20" s="212">
        <v>2087.2380000000003</v>
      </c>
      <c r="D20" s="212">
        <v>1628.3369411764706</v>
      </c>
      <c r="E20" s="212">
        <v>1244.6098235294116</v>
      </c>
      <c r="F20" s="212">
        <v>1437.6262941176469</v>
      </c>
      <c r="G20" s="212">
        <v>1381.8852941176472</v>
      </c>
      <c r="H20" s="212">
        <v>1425.1873529411764</v>
      </c>
      <c r="I20" s="212">
        <v>1426.3485882352943</v>
      </c>
      <c r="J20" s="212">
        <v>1988.7249999999999</v>
      </c>
      <c r="K20" s="212">
        <v>1461.5295882352941</v>
      </c>
      <c r="L20" s="212">
        <v>2043.669294117647</v>
      </c>
      <c r="M20" s="212">
        <v>2252.311588235294</v>
      </c>
      <c r="N20" s="212">
        <v>2156.0252941176473</v>
      </c>
      <c r="O20" s="212">
        <v>1964.0274705882352</v>
      </c>
      <c r="P20" s="212">
        <v>2115.8364790000001</v>
      </c>
      <c r="Q20" s="212">
        <v>814.59871999999996</v>
      </c>
      <c r="R20" s="212">
        <v>1959.30394</v>
      </c>
      <c r="S20" s="212">
        <v>2137.1381499999998</v>
      </c>
      <c r="T20" s="212">
        <v>2159.3699900000001</v>
      </c>
      <c r="U20" s="212">
        <v>2035.34629</v>
      </c>
      <c r="V20" s="212">
        <v>1442.5093899999999</v>
      </c>
      <c r="W20" s="212">
        <v>2169.4820490000002</v>
      </c>
      <c r="X20" s="212">
        <v>2206.1583489999998</v>
      </c>
      <c r="Y20" s="212">
        <v>2278.18849</v>
      </c>
      <c r="Z20" s="212">
        <v>2283.1347809999997</v>
      </c>
      <c r="AA20" s="212">
        <v>2093.6990588235294</v>
      </c>
      <c r="AB20" s="212">
        <v>2072.3502352941177</v>
      </c>
      <c r="AC20" s="212">
        <v>1401.7231764705882</v>
      </c>
      <c r="AD20" s="212">
        <v>1217.9707058823531</v>
      </c>
      <c r="AE20" s="212">
        <v>1429.9521764705883</v>
      </c>
      <c r="AF20" s="212">
        <v>1481.6418235294118</v>
      </c>
      <c r="AG20" s="212">
        <v>1414.9818235294119</v>
      </c>
      <c r="AH20" s="212">
        <v>1918.7645294117647</v>
      </c>
      <c r="AI20" s="212">
        <v>2121.6639999999998</v>
      </c>
      <c r="AJ20" s="212">
        <v>1502.8579411764708</v>
      </c>
      <c r="AK20" s="212">
        <v>1899.4200588235294</v>
      </c>
      <c r="AL20" s="212">
        <v>2315.2421176470589</v>
      </c>
      <c r="AM20" s="212">
        <v>2163.718117647059</v>
      </c>
      <c r="AN20" s="212">
        <v>2301.0592352941176</v>
      </c>
      <c r="AO20" s="212">
        <v>2234.8535882352944</v>
      </c>
      <c r="AP20" s="212">
        <v>2306.3584705882354</v>
      </c>
      <c r="AQ20" s="212">
        <v>1563.0847058823531</v>
      </c>
      <c r="AR20" s="212">
        <v>1604.9342941176471</v>
      </c>
      <c r="AS20" s="212">
        <v>2046.1652352941178</v>
      </c>
      <c r="AT20" s="212">
        <v>1382.2764705882353</v>
      </c>
      <c r="AU20" s="212">
        <v>1317.894294117647</v>
      </c>
      <c r="AV20" s="212">
        <v>1507.1377647058823</v>
      </c>
      <c r="AW20" s="212">
        <v>1721.2789411764707</v>
      </c>
      <c r="AX20" s="212">
        <v>2238.4096470588238</v>
      </c>
      <c r="AY20" s="212">
        <v>1892.8981176470588</v>
      </c>
      <c r="AZ20" s="212">
        <v>1797.621411764706</v>
      </c>
      <c r="BA20" s="212">
        <v>1445.1734117647061</v>
      </c>
      <c r="BB20" s="212">
        <v>1227.0207647058824</v>
      </c>
      <c r="BC20" s="212">
        <v>714.8988823529412</v>
      </c>
      <c r="BD20" s="212">
        <v>873.52094117647061</v>
      </c>
      <c r="BE20" s="212">
        <v>2228.5597058823528</v>
      </c>
      <c r="BF20" s="212">
        <v>1996.94</v>
      </c>
      <c r="BG20" s="212">
        <v>1428.9414705882355</v>
      </c>
      <c r="BH20" s="212">
        <v>1686.3564117647059</v>
      </c>
      <c r="BI20" s="212">
        <v>1505.8994705882353</v>
      </c>
      <c r="BJ20" s="212">
        <v>1761.1430588235296</v>
      </c>
      <c r="BK20" s="212">
        <v>2078.4586470588233</v>
      </c>
      <c r="BL20" s="212">
        <v>1804.2025882352941</v>
      </c>
      <c r="BM20" s="212">
        <v>2232.018</v>
      </c>
      <c r="BN20" s="212">
        <v>1710.958294117647</v>
      </c>
      <c r="BO20" s="212">
        <v>1590.9634705882352</v>
      </c>
      <c r="BP20" s="212">
        <v>2287.3000000000002</v>
      </c>
      <c r="BQ20" s="212">
        <v>2275.576</v>
      </c>
      <c r="BR20" s="212">
        <v>2206.5304117647061</v>
      </c>
      <c r="BS20" s="212">
        <v>2301.4794117647061</v>
      </c>
      <c r="BT20" s="212">
        <v>2235.851588235294</v>
      </c>
      <c r="BU20" s="212">
        <v>2325.7275882352942</v>
      </c>
      <c r="BV20" s="212">
        <v>2243.0514117647058</v>
      </c>
      <c r="BW20" s="212">
        <v>1366.4994117647061</v>
      </c>
      <c r="BX20" s="212">
        <v>1121.0094117647059</v>
      </c>
      <c r="BY20" s="212">
        <v>1307.2150000000001</v>
      </c>
      <c r="BZ20" s="212">
        <v>1381.7115882352941</v>
      </c>
      <c r="CA20" s="212">
        <v>2129.2375882352944</v>
      </c>
      <c r="CB20" s="212">
        <v>2284.0940000000001</v>
      </c>
      <c r="CC20" s="212">
        <v>2222.3519999999999</v>
      </c>
      <c r="CD20" s="212">
        <v>2134.7249999999999</v>
      </c>
      <c r="CE20" s="212">
        <v>2234.3510000000001</v>
      </c>
      <c r="CF20" s="212">
        <v>1777.158411764706</v>
      </c>
      <c r="CG20" s="212">
        <v>1580.6399999999999</v>
      </c>
      <c r="CH20" s="212">
        <v>1917.1946470588236</v>
      </c>
      <c r="CI20" s="212">
        <v>2132.907588235294</v>
      </c>
      <c r="CJ20" s="212">
        <v>2294.9780000000001</v>
      </c>
      <c r="CK20" s="212">
        <v>2197.6779999999999</v>
      </c>
      <c r="CL20" s="212">
        <v>2153.2774117647059</v>
      </c>
      <c r="CM20" s="212">
        <v>1428.732</v>
      </c>
      <c r="CN20" s="212">
        <v>1891.1695882352942</v>
      </c>
      <c r="CO20" s="212">
        <v>2252.2615882352943</v>
      </c>
      <c r="CP20" s="212">
        <v>2199.128411764706</v>
      </c>
      <c r="CQ20" s="212">
        <v>2154.1095294117649</v>
      </c>
      <c r="CR20" s="212">
        <v>1376.0250000000001</v>
      </c>
      <c r="CS20" s="212">
        <v>1994.3069999999998</v>
      </c>
      <c r="CT20" s="212">
        <v>2341.1120000000001</v>
      </c>
      <c r="CU20" s="212">
        <v>2117.3755882352943</v>
      </c>
      <c r="CV20" s="212">
        <v>2328.2570000000001</v>
      </c>
      <c r="CW20" s="212">
        <v>1638.549</v>
      </c>
      <c r="CX20" s="212">
        <v>1630.5394117647058</v>
      </c>
      <c r="CY20" s="212">
        <v>2221.6894117647062</v>
      </c>
      <c r="CZ20" s="212">
        <v>2315.453</v>
      </c>
      <c r="DA20" s="212">
        <v>2291.1660000000002</v>
      </c>
      <c r="DB20" s="212">
        <v>2237.1675882352938</v>
      </c>
      <c r="DC20" s="212">
        <v>2234.4030000000002</v>
      </c>
      <c r="DD20" s="212">
        <v>1496.434</v>
      </c>
      <c r="DE20" s="212">
        <v>1877.9279999999999</v>
      </c>
      <c r="DF20" s="212">
        <v>2321.0774117647061</v>
      </c>
      <c r="DG20" s="212">
        <v>2125.5360000000001</v>
      </c>
      <c r="DH20" s="212">
        <v>2347.6370000000002</v>
      </c>
      <c r="DI20" s="212">
        <v>2243.5810000000001</v>
      </c>
      <c r="DJ20" s="212">
        <v>1606.3564117647059</v>
      </c>
      <c r="DK20" s="212">
        <v>1508.956411764706</v>
      </c>
      <c r="DL20" s="212">
        <v>2090.9445882352938</v>
      </c>
      <c r="DM20" s="212">
        <v>1851.4210000000003</v>
      </c>
      <c r="DN20" s="212">
        <v>2046.8004117647058</v>
      </c>
      <c r="DO20" s="212">
        <v>2249.4470000000001</v>
      </c>
      <c r="DP20" s="212">
        <v>1515.2280000000001</v>
      </c>
      <c r="DQ20" s="212">
        <v>1830.1439411764707</v>
      </c>
      <c r="DR20" s="212">
        <v>2299.3420000000001</v>
      </c>
      <c r="DS20" s="212">
        <v>2076.7869999999998</v>
      </c>
      <c r="DT20" s="212">
        <v>2352.0540000000001</v>
      </c>
      <c r="DU20" s="212">
        <v>2029.4085882352942</v>
      </c>
      <c r="DV20" s="212">
        <v>1537.27</v>
      </c>
      <c r="DW20" s="212">
        <v>1676.367</v>
      </c>
      <c r="DX20" s="212">
        <v>2231.726588235294</v>
      </c>
      <c r="DY20" s="212">
        <v>2128.523411764706</v>
      </c>
      <c r="DZ20" s="212">
        <v>2236.8310000000001</v>
      </c>
      <c r="EA20" s="212">
        <v>2256.7105882352944</v>
      </c>
      <c r="EB20" s="212">
        <v>1522.192</v>
      </c>
      <c r="EC20" s="212">
        <v>1940.6498235294116</v>
      </c>
      <c r="ED20" s="212">
        <v>2351.7094117647057</v>
      </c>
      <c r="EE20" s="212">
        <v>1875.8365882352941</v>
      </c>
      <c r="EF20" s="212">
        <v>2306.1614117647059</v>
      </c>
      <c r="EG20" s="212">
        <v>2243.6120000000001</v>
      </c>
      <c r="EH20" s="212">
        <v>1579.5450000000001</v>
      </c>
      <c r="EI20" s="212">
        <v>2024.0169999999998</v>
      </c>
      <c r="EJ20" s="212">
        <v>2295.0365882352939</v>
      </c>
      <c r="EK20" s="212">
        <v>2294.6410000000001</v>
      </c>
      <c r="EL20" s="212">
        <v>2230.0315882352943</v>
      </c>
      <c r="EM20" s="212">
        <v>2208.3574117647058</v>
      </c>
      <c r="EN20" s="212">
        <v>1492.7294117647059</v>
      </c>
      <c r="EO20" s="212">
        <v>1835.6717058823531</v>
      </c>
      <c r="EP20" s="212">
        <v>2345.7339999999999</v>
      </c>
      <c r="EQ20" s="212">
        <v>2125.7994117647058</v>
      </c>
      <c r="ER20" s="212">
        <v>2354.0039999999999</v>
      </c>
      <c r="ES20" s="212">
        <v>2225.627</v>
      </c>
      <c r="ET20" s="212">
        <v>1846.0629999999999</v>
      </c>
      <c r="EU20" s="212">
        <v>1582.5329999999999</v>
      </c>
      <c r="EV20" s="212">
        <v>2293.127</v>
      </c>
      <c r="EW20" s="212">
        <v>2287.2505882352939</v>
      </c>
      <c r="EX20" s="212">
        <v>2224.1315882352942</v>
      </c>
      <c r="EY20" s="212">
        <v>2165.6174799999999</v>
      </c>
      <c r="EZ20" s="212">
        <v>1521.0354000000002</v>
      </c>
      <c r="FA20" s="212">
        <v>2284.3926176470591</v>
      </c>
      <c r="FB20" s="212">
        <v>2360.4135942941175</v>
      </c>
      <c r="FC20" s="212">
        <v>2129.6796216470589</v>
      </c>
      <c r="FD20" s="212">
        <v>1556.4087770588235</v>
      </c>
      <c r="FE20" s="212">
        <v>1500.5400001764706</v>
      </c>
      <c r="FF20" s="212">
        <v>1442.6399999999999</v>
      </c>
      <c r="FG20" s="212">
        <v>1373.2712725294118</v>
      </c>
      <c r="FH20" s="212">
        <v>1601.981401</v>
      </c>
      <c r="FI20" s="212">
        <v>2305.0387114705882</v>
      </c>
      <c r="FJ20" s="212">
        <v>2230.8100023529414</v>
      </c>
      <c r="FK20" s="212">
        <v>2325.1249966470587</v>
      </c>
      <c r="FL20" s="212">
        <v>1714.1488288235296</v>
      </c>
      <c r="FM20" s="212">
        <v>1411.8982508823528</v>
      </c>
    </row>
    <row r="21" spans="1:170" s="208" customFormat="1" ht="12">
      <c r="A21" s="213" t="s">
        <v>78</v>
      </c>
      <c r="B21" s="214">
        <v>3764.9117741610589</v>
      </c>
      <c r="C21" s="214">
        <v>3514.5204158410006</v>
      </c>
      <c r="D21" s="214">
        <v>3138.2850465384709</v>
      </c>
      <c r="E21" s="214">
        <v>2478.1321405704116</v>
      </c>
      <c r="F21" s="214">
        <v>2728.5148368896471</v>
      </c>
      <c r="G21" s="214">
        <v>2783.5066358896474</v>
      </c>
      <c r="H21" s="214">
        <v>3127.2990101311761</v>
      </c>
      <c r="I21" s="214">
        <v>2599.5626262552942</v>
      </c>
      <c r="J21" s="214">
        <v>3203.2955384440002</v>
      </c>
      <c r="K21" s="214">
        <v>2566.000732104294</v>
      </c>
      <c r="L21" s="214">
        <v>3209.2239741926469</v>
      </c>
      <c r="M21" s="214">
        <v>3494.9736009312937</v>
      </c>
      <c r="N21" s="214">
        <v>3552.0811739746473</v>
      </c>
      <c r="O21" s="214">
        <v>3266.2021468232351</v>
      </c>
      <c r="P21" s="214">
        <v>3271.2536197785003</v>
      </c>
      <c r="Q21" s="214">
        <v>2053.7640338749998</v>
      </c>
      <c r="R21" s="214">
        <v>3289.3742745</v>
      </c>
      <c r="S21" s="214">
        <v>3432.6918482499996</v>
      </c>
      <c r="T21" s="214">
        <v>3674.7848117500002</v>
      </c>
      <c r="U21" s="214">
        <v>3067.1215990000001</v>
      </c>
      <c r="V21" s="214">
        <v>2610.7958360000002</v>
      </c>
      <c r="W21" s="214">
        <v>2957.5851215000002</v>
      </c>
      <c r="X21" s="214">
        <v>2978.9084459999999</v>
      </c>
      <c r="Y21" s="214">
        <v>3030.251726</v>
      </c>
      <c r="Z21" s="214">
        <v>3331.7726290000001</v>
      </c>
      <c r="AA21" s="214">
        <v>2918.3115168235295</v>
      </c>
      <c r="AB21" s="214">
        <v>3019.8850272941177</v>
      </c>
      <c r="AC21" s="214">
        <v>2659.4744784705881</v>
      </c>
      <c r="AD21" s="214">
        <v>2654.1867098823532</v>
      </c>
      <c r="AE21" s="214">
        <v>2965.2029844705885</v>
      </c>
      <c r="AF21" s="214">
        <v>3071.1013935294118</v>
      </c>
      <c r="AG21" s="214">
        <v>2587.9336655294119</v>
      </c>
      <c r="AH21" s="214">
        <v>3144.4333344117649</v>
      </c>
      <c r="AI21" s="214">
        <v>3521.6623099999997</v>
      </c>
      <c r="AJ21" s="214">
        <v>3058.8835011764709</v>
      </c>
      <c r="AK21" s="214">
        <v>3317.6487128235294</v>
      </c>
      <c r="AL21" s="214">
        <v>3946.494953647059</v>
      </c>
      <c r="AM21" s="214">
        <v>3535.7818096470592</v>
      </c>
      <c r="AN21" s="214">
        <v>3650.6788132941178</v>
      </c>
      <c r="AO21" s="214">
        <v>3430.2651882352948</v>
      </c>
      <c r="AP21" s="214">
        <v>3582.9173005882353</v>
      </c>
      <c r="AQ21" s="214">
        <v>3018.4217658823532</v>
      </c>
      <c r="AR21" s="214">
        <v>2983.1283551176471</v>
      </c>
      <c r="AS21" s="214">
        <v>3299.616914294118</v>
      </c>
      <c r="AT21" s="214">
        <v>2662.7475755882351</v>
      </c>
      <c r="AU21" s="214">
        <v>2706.1673321176468</v>
      </c>
      <c r="AV21" s="214">
        <v>2620.9629387058822</v>
      </c>
      <c r="AW21" s="214">
        <v>2572.1526531764707</v>
      </c>
      <c r="AX21" s="214">
        <v>3019.5612750588239</v>
      </c>
      <c r="AY21" s="214">
        <v>2756.7118716470586</v>
      </c>
      <c r="AZ21" s="214">
        <v>2862.5685587647058</v>
      </c>
      <c r="BA21" s="214">
        <v>2526.1690037647058</v>
      </c>
      <c r="BB21" s="214">
        <v>2613.0438757058823</v>
      </c>
      <c r="BC21" s="214">
        <v>2077.443121352941</v>
      </c>
      <c r="BD21" s="214">
        <v>2440.2006121764707</v>
      </c>
      <c r="BE21" s="214">
        <v>3446.1807407573529</v>
      </c>
      <c r="BF21" s="214">
        <v>3172.803613</v>
      </c>
      <c r="BG21" s="214">
        <v>2440.5619275882354</v>
      </c>
      <c r="BH21" s="214">
        <v>2658.319061764706</v>
      </c>
      <c r="BI21" s="214">
        <v>2664.5090835882352</v>
      </c>
      <c r="BJ21" s="214">
        <v>2862.7821608235299</v>
      </c>
      <c r="BK21" s="214">
        <v>3028.1476430588236</v>
      </c>
      <c r="BL21" s="214">
        <v>2887.1346402352942</v>
      </c>
      <c r="BM21" s="214">
        <v>3238.4546330000003</v>
      </c>
      <c r="BN21" s="214">
        <v>3123.9476431176472</v>
      </c>
      <c r="BO21" s="214">
        <v>2925.0719225882353</v>
      </c>
      <c r="BP21" s="214">
        <v>3625.3990720000002</v>
      </c>
      <c r="BQ21" s="214">
        <v>3327.0308610000002</v>
      </c>
      <c r="BR21" s="214">
        <v>3196.6354807647058</v>
      </c>
      <c r="BS21" s="214">
        <v>3465.7237617647061</v>
      </c>
      <c r="BT21" s="214">
        <v>3304.5870332352943</v>
      </c>
      <c r="BU21" s="214">
        <v>3270.1631332352945</v>
      </c>
      <c r="BV21" s="214">
        <v>3194.0402497647055</v>
      </c>
      <c r="BW21" s="214">
        <v>2531.0680987647061</v>
      </c>
      <c r="BX21" s="214">
        <v>2444.0551027647057</v>
      </c>
      <c r="BY21" s="214">
        <v>2468.000669</v>
      </c>
      <c r="BZ21" s="214">
        <v>2598.857536235294</v>
      </c>
      <c r="CA21" s="214">
        <v>3351.1828412352943</v>
      </c>
      <c r="CB21" s="214">
        <v>3311.0013690000001</v>
      </c>
      <c r="CC21" s="214">
        <v>3309.9104600000001</v>
      </c>
      <c r="CD21" s="214">
        <v>3183.1300670000001</v>
      </c>
      <c r="CE21" s="214">
        <v>3092.0263010000003</v>
      </c>
      <c r="CF21" s="214">
        <v>2657.5146667647059</v>
      </c>
      <c r="CG21" s="214">
        <v>2418.8226287500001</v>
      </c>
      <c r="CH21" s="214">
        <v>3003.9238850588235</v>
      </c>
      <c r="CI21" s="214">
        <v>3020.112588235294</v>
      </c>
      <c r="CJ21" s="214">
        <v>3087.005384</v>
      </c>
      <c r="CK21" s="214">
        <v>2929.6390000000001</v>
      </c>
      <c r="CL21" s="214">
        <v>3091.0027707647059</v>
      </c>
      <c r="CM21" s="214">
        <v>2578.8397</v>
      </c>
      <c r="CN21" s="214">
        <v>3009.5035642352941</v>
      </c>
      <c r="CO21" s="214">
        <v>3282.7715882352941</v>
      </c>
      <c r="CP21" s="214">
        <v>3138.8174117647059</v>
      </c>
      <c r="CQ21" s="214">
        <v>2969.272904411765</v>
      </c>
      <c r="CR21" s="214">
        <v>2266.2530000000002</v>
      </c>
      <c r="CS21" s="214">
        <v>2825.7139999999999</v>
      </c>
      <c r="CT21" s="214">
        <v>3291.4445000000001</v>
      </c>
      <c r="CU21" s="214">
        <v>3003.1405882352947</v>
      </c>
      <c r="CV21" s="214">
        <v>3146.9960000000001</v>
      </c>
      <c r="CW21" s="214">
        <v>2409.9740000000002</v>
      </c>
      <c r="CX21" s="214">
        <v>2660.7684117647059</v>
      </c>
      <c r="CY21" s="214">
        <v>3177.3784117647065</v>
      </c>
      <c r="CZ21" s="214">
        <v>3415.8249999999998</v>
      </c>
      <c r="DA21" s="214">
        <v>3145.3430000000003</v>
      </c>
      <c r="DB21" s="214">
        <v>2990.896088235294</v>
      </c>
      <c r="DC21" s="214">
        <v>2986.1348260000004</v>
      </c>
      <c r="DD21" s="214">
        <v>2220.759</v>
      </c>
      <c r="DE21" s="214">
        <v>2778.1954999999998</v>
      </c>
      <c r="DF21" s="214">
        <v>3043.0494117647058</v>
      </c>
      <c r="DG21" s="214">
        <v>2764.6495</v>
      </c>
      <c r="DH21" s="214">
        <v>3023.8720000000003</v>
      </c>
      <c r="DI21" s="214">
        <v>3108.4980000000005</v>
      </c>
      <c r="DJ21" s="214">
        <v>2497.592411764706</v>
      </c>
      <c r="DK21" s="214">
        <v>2479.639411764706</v>
      </c>
      <c r="DL21" s="214">
        <v>2998.9925882352936</v>
      </c>
      <c r="DM21" s="214">
        <v>2671.7130000000002</v>
      </c>
      <c r="DN21" s="214">
        <v>2844.9579117647058</v>
      </c>
      <c r="DO21" s="214">
        <v>2929.721</v>
      </c>
      <c r="DP21" s="214">
        <v>2216.047</v>
      </c>
      <c r="DQ21" s="214">
        <v>2769.6389411764708</v>
      </c>
      <c r="DR21" s="214">
        <v>3221.0625</v>
      </c>
      <c r="DS21" s="214">
        <v>2844.3789999999999</v>
      </c>
      <c r="DT21" s="214">
        <v>3263.3744999999999</v>
      </c>
      <c r="DU21" s="214">
        <v>2992.8315882352945</v>
      </c>
      <c r="DV21" s="214">
        <v>2547.8595</v>
      </c>
      <c r="DW21" s="214">
        <v>2769.2605000000003</v>
      </c>
      <c r="DX21" s="214">
        <v>3326.166765235294</v>
      </c>
      <c r="DY21" s="214">
        <v>3138.074911764706</v>
      </c>
      <c r="DZ21" s="214">
        <v>2955.6836460000004</v>
      </c>
      <c r="EA21" s="214">
        <v>2956.2685882352944</v>
      </c>
      <c r="EB21" s="214">
        <v>2342.3879999999999</v>
      </c>
      <c r="EC21" s="214">
        <v>2861.2715819804116</v>
      </c>
      <c r="ED21" s="214">
        <v>3137.2269117647056</v>
      </c>
      <c r="EE21" s="214">
        <v>2638.2605882352941</v>
      </c>
      <c r="EF21" s="214">
        <v>3094.3177217647062</v>
      </c>
      <c r="EG21" s="214">
        <v>3088.3712800000003</v>
      </c>
      <c r="EH21" s="214">
        <v>2635.75065</v>
      </c>
      <c r="EI21" s="214">
        <v>2971.5105399999998</v>
      </c>
      <c r="EJ21" s="214">
        <v>3129.6864582352941</v>
      </c>
      <c r="EK21" s="214">
        <v>3038.3502800000001</v>
      </c>
      <c r="EL21" s="214">
        <v>2954.8694182352942</v>
      </c>
      <c r="EM21" s="214">
        <v>3221.1422617647058</v>
      </c>
      <c r="EN21" s="214">
        <v>2512.7709317647059</v>
      </c>
      <c r="EO21" s="214">
        <v>2904.052585882353</v>
      </c>
      <c r="EP21" s="214">
        <v>3252.5254399999999</v>
      </c>
      <c r="EQ21" s="214">
        <v>2807.8452417647059</v>
      </c>
      <c r="ER21" s="214">
        <v>3191.8777299999997</v>
      </c>
      <c r="ES21" s="214">
        <v>2990.8977399999999</v>
      </c>
      <c r="ET21" s="214">
        <v>2762.0851499999999</v>
      </c>
      <c r="EU21" s="214">
        <v>2745.96668</v>
      </c>
      <c r="EV21" s="214">
        <v>3343.1484799999998</v>
      </c>
      <c r="EW21" s="214">
        <v>3277.8227282352937</v>
      </c>
      <c r="EX21" s="214">
        <v>3057.8018782352942</v>
      </c>
      <c r="EY21" s="214">
        <v>3164.5299399999999</v>
      </c>
      <c r="EZ21" s="214">
        <v>2676.0316600000006</v>
      </c>
      <c r="FA21" s="214">
        <v>3142.5964876470589</v>
      </c>
      <c r="FB21" s="214">
        <v>3197.7752042941174</v>
      </c>
      <c r="FC21" s="214">
        <v>2914.5637056470587</v>
      </c>
      <c r="FD21" s="214">
        <v>2396.9565450588234</v>
      </c>
      <c r="FE21" s="214">
        <v>2454.7159051764706</v>
      </c>
      <c r="FF21" s="214">
        <v>2666.2901029999998</v>
      </c>
      <c r="FG21" s="214">
        <v>2629.6283665294118</v>
      </c>
      <c r="FH21" s="214">
        <v>2711.7759539999997</v>
      </c>
      <c r="FI21" s="214">
        <v>3225.7726894705884</v>
      </c>
      <c r="FJ21" s="214">
        <v>3035.8332163529412</v>
      </c>
      <c r="FK21" s="214">
        <v>3124.1710056470588</v>
      </c>
      <c r="FL21" s="214">
        <v>2882.6477558235297</v>
      </c>
      <c r="FM21" s="214">
        <v>2409.8339068823529</v>
      </c>
    </row>
    <row r="22" spans="1:170" s="7" customFormat="1" ht="13.5" thickBot="1">
      <c r="A22" s="215"/>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5"/>
      <c r="CN22" s="215"/>
      <c r="CO22" s="215"/>
      <c r="CP22" s="215"/>
      <c r="CQ22" s="215"/>
      <c r="CR22" s="215"/>
      <c r="CS22" s="215"/>
      <c r="CT22" s="215"/>
      <c r="CU22" s="215"/>
      <c r="CV22" s="215"/>
      <c r="CW22" s="215"/>
      <c r="CX22" s="215"/>
      <c r="CY22" s="215"/>
      <c r="CZ22" s="215"/>
      <c r="DA22" s="215"/>
      <c r="DB22" s="215"/>
      <c r="DC22" s="215"/>
      <c r="DD22" s="215"/>
      <c r="DE22" s="215"/>
      <c r="DF22" s="215"/>
      <c r="DG22" s="215"/>
      <c r="DH22" s="215"/>
      <c r="DI22" s="215"/>
      <c r="DJ22" s="215"/>
      <c r="DK22" s="215"/>
      <c r="DL22" s="215"/>
      <c r="DM22" s="215"/>
      <c r="DN22" s="215"/>
      <c r="DO22" s="215"/>
      <c r="DP22" s="215"/>
      <c r="DQ22" s="215"/>
      <c r="DR22" s="215"/>
      <c r="DS22" s="215"/>
      <c r="DT22" s="215"/>
      <c r="DU22" s="215"/>
      <c r="DV22" s="215"/>
      <c r="DW22" s="215"/>
      <c r="DX22" s="215"/>
      <c r="DY22" s="215"/>
      <c r="DZ22" s="215"/>
      <c r="EA22" s="215"/>
      <c r="EB22" s="215"/>
      <c r="EC22" s="215"/>
      <c r="ED22" s="215"/>
      <c r="EE22" s="215"/>
      <c r="EF22" s="215"/>
      <c r="EG22" s="215"/>
      <c r="EH22" s="215"/>
      <c r="EI22" s="215"/>
      <c r="EJ22" s="215"/>
      <c r="EK22" s="215"/>
      <c r="EL22" s="215"/>
      <c r="EM22" s="215"/>
      <c r="EN22" s="215"/>
      <c r="EO22" s="215"/>
      <c r="EP22" s="215"/>
      <c r="EQ22" s="215"/>
      <c r="ER22" s="215"/>
      <c r="ES22" s="215"/>
      <c r="ET22" s="215"/>
      <c r="EU22" s="215"/>
      <c r="EV22" s="215"/>
      <c r="EW22" s="215"/>
      <c r="EX22" s="215"/>
      <c r="EY22" s="215"/>
      <c r="EZ22" s="215"/>
      <c r="FA22" s="215"/>
      <c r="FB22" s="215"/>
      <c r="FC22" s="215"/>
      <c r="FD22" s="215"/>
      <c r="FE22" s="215"/>
      <c r="FF22" s="215"/>
      <c r="FG22" s="215"/>
      <c r="FH22" s="215"/>
      <c r="FI22" s="215"/>
      <c r="FJ22" s="215"/>
      <c r="FK22" s="215"/>
      <c r="FL22" s="215"/>
      <c r="FM22" s="215"/>
    </row>
    <row r="23" spans="1:170">
      <c r="A23" s="200"/>
      <c r="B23" s="200"/>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200"/>
      <c r="BR23" s="200"/>
      <c r="BS23" s="200"/>
      <c r="BT23" s="200"/>
      <c r="BU23" s="200"/>
      <c r="BV23" s="200"/>
      <c r="BW23" s="200"/>
      <c r="BX23" s="200"/>
      <c r="BY23" s="200"/>
      <c r="BZ23" s="200"/>
      <c r="CA23" s="200"/>
      <c r="CB23" s="200"/>
      <c r="CC23" s="200"/>
      <c r="CD23" s="200"/>
      <c r="CE23" s="200"/>
      <c r="CF23" s="200"/>
      <c r="CG23" s="200"/>
      <c r="CH23" s="200"/>
      <c r="CI23" s="200"/>
      <c r="CJ23" s="200"/>
      <c r="CK23" s="200"/>
      <c r="CL23" s="200"/>
      <c r="CM23" s="200"/>
      <c r="CN23" s="200"/>
      <c r="CO23" s="200"/>
      <c r="CP23" s="200"/>
      <c r="CQ23" s="200"/>
      <c r="CR23" s="200"/>
      <c r="CS23" s="200"/>
      <c r="CT23" s="200"/>
      <c r="CU23" s="200"/>
      <c r="CV23" s="200"/>
      <c r="CW23" s="200"/>
      <c r="CX23" s="200"/>
      <c r="CY23" s="200"/>
      <c r="CZ23" s="200"/>
      <c r="DA23" s="200"/>
      <c r="DB23" s="200"/>
      <c r="DC23" s="200"/>
      <c r="DD23" s="200"/>
      <c r="DE23" s="200"/>
      <c r="DF23" s="200"/>
      <c r="DG23" s="200"/>
      <c r="DH23" s="200"/>
      <c r="DI23" s="200"/>
      <c r="DJ23" s="200"/>
      <c r="DK23" s="200"/>
      <c r="DL23" s="200"/>
      <c r="DM23" s="200"/>
      <c r="DN23" s="200"/>
      <c r="DO23" s="200"/>
      <c r="DP23" s="200"/>
      <c r="DQ23" s="200"/>
      <c r="DR23" s="200"/>
      <c r="DS23" s="200"/>
      <c r="DT23" s="200"/>
      <c r="DU23" s="200"/>
      <c r="DV23" s="200"/>
      <c r="DW23" s="200"/>
      <c r="DX23" s="200"/>
      <c r="DY23" s="200"/>
      <c r="DZ23" s="200"/>
      <c r="EA23" s="200"/>
      <c r="EB23" s="200"/>
      <c r="EC23" s="200"/>
      <c r="ED23" s="200"/>
      <c r="EE23" s="200"/>
      <c r="EF23" s="200"/>
      <c r="EG23" s="200"/>
      <c r="EH23" s="200"/>
      <c r="EI23" s="200"/>
      <c r="EJ23" s="200"/>
      <c r="EK23" s="200"/>
      <c r="EL23" s="200"/>
      <c r="EM23" s="200"/>
      <c r="EN23" s="200"/>
      <c r="EO23" s="200"/>
      <c r="EP23" s="200"/>
      <c r="EQ23" s="200"/>
      <c r="ER23" s="200"/>
      <c r="ES23" s="200"/>
      <c r="ET23" s="200"/>
      <c r="EU23" s="200"/>
      <c r="EV23" s="200"/>
      <c r="EW23" s="200"/>
      <c r="EX23" s="200"/>
      <c r="EY23" s="200"/>
      <c r="EZ23" s="200"/>
      <c r="FA23" s="200"/>
      <c r="FB23" s="200"/>
      <c r="FC23" s="200"/>
      <c r="FD23" s="200"/>
      <c r="FE23" s="200"/>
      <c r="FF23" s="200"/>
      <c r="FG23" s="200"/>
      <c r="FH23" s="200"/>
      <c r="FI23" s="200"/>
    </row>
    <row r="24" spans="1:170" s="1" customFormat="1" ht="31.5">
      <c r="A24" s="202" t="s">
        <v>246</v>
      </c>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c r="BX24" s="203"/>
      <c r="BY24" s="203"/>
      <c r="BZ24" s="203"/>
      <c r="CA24" s="203"/>
      <c r="CB24" s="203"/>
      <c r="CC24" s="203"/>
      <c r="CD24" s="203"/>
      <c r="CE24" s="203"/>
      <c r="CF24" s="203"/>
      <c r="CG24" s="203"/>
      <c r="CH24" s="203"/>
      <c r="CI24" s="203"/>
      <c r="CJ24" s="203"/>
      <c r="CK24" s="203"/>
      <c r="CL24" s="203"/>
      <c r="CM24" s="203"/>
      <c r="CN24" s="203"/>
      <c r="CO24" s="203"/>
      <c r="CP24" s="203"/>
      <c r="CQ24" s="203"/>
      <c r="CR24" s="203"/>
      <c r="CS24" s="203"/>
      <c r="CT24" s="203"/>
      <c r="CU24" s="203"/>
      <c r="CV24" s="203"/>
      <c r="CW24" s="203"/>
      <c r="CX24" s="203"/>
      <c r="CY24" s="203"/>
      <c r="CZ24" s="203"/>
      <c r="DA24" s="203"/>
      <c r="DB24" s="203"/>
      <c r="DC24" s="203"/>
      <c r="DD24" s="203"/>
      <c r="DE24" s="203"/>
      <c r="DF24" s="203"/>
      <c r="DG24" s="203"/>
      <c r="DH24" s="203"/>
      <c r="DI24" s="203"/>
      <c r="DJ24" s="203"/>
      <c r="DK24" s="203"/>
      <c r="DL24" s="203"/>
      <c r="DM24" s="203"/>
      <c r="DN24" s="203"/>
      <c r="DO24" s="203"/>
      <c r="DP24" s="203"/>
      <c r="DQ24" s="203"/>
      <c r="DR24" s="203"/>
      <c r="DS24" s="203"/>
      <c r="DT24" s="203"/>
      <c r="DU24" s="203"/>
      <c r="DV24" s="203"/>
      <c r="DW24" s="203"/>
      <c r="DX24" s="203"/>
      <c r="DY24" s="203"/>
      <c r="DZ24" s="203"/>
      <c r="EA24" s="203"/>
      <c r="EB24" s="203"/>
      <c r="EC24" s="203"/>
      <c r="ED24" s="203"/>
      <c r="EE24" s="203"/>
      <c r="EF24" s="203"/>
      <c r="EG24" s="203"/>
      <c r="EH24" s="203"/>
      <c r="EI24" s="203"/>
      <c r="EJ24" s="203"/>
      <c r="EK24" s="203"/>
      <c r="EL24" s="203"/>
      <c r="EM24" s="203"/>
      <c r="EN24" s="203"/>
      <c r="EO24" s="203"/>
      <c r="EP24" s="203"/>
      <c r="EQ24" s="203"/>
      <c r="ER24" s="203"/>
      <c r="ES24" s="203"/>
      <c r="ET24" s="203"/>
      <c r="EU24" s="203"/>
      <c r="EV24" s="203"/>
      <c r="EW24" s="203"/>
      <c r="EX24" s="203"/>
      <c r="EY24" s="203"/>
      <c r="EZ24" s="203"/>
      <c r="FA24" s="203"/>
      <c r="FB24" s="203"/>
      <c r="FC24" s="203"/>
      <c r="FD24" s="203"/>
      <c r="FE24" s="203"/>
      <c r="FF24" s="203"/>
      <c r="FG24" s="203"/>
      <c r="FH24" s="203"/>
      <c r="FI24" s="203"/>
      <c r="FJ24" s="203"/>
      <c r="FK24" s="203"/>
      <c r="FL24" s="203"/>
      <c r="FM24" s="203"/>
    </row>
    <row r="25" spans="1:170" s="1" customFormat="1">
      <c r="A25" s="27" t="s">
        <v>247</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70" s="1" customFormat="1" ht="9" customHeight="1">
      <c r="A26" s="216"/>
      <c r="B26" s="216"/>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7"/>
    </row>
    <row r="27" spans="1:170" s="5" customFormat="1" ht="13.7" customHeight="1">
      <c r="A27" s="3" t="s">
        <v>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row>
    <row r="28" spans="1:170" s="28" customFormat="1" ht="1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row>
    <row r="29" spans="1:170" s="219" customFormat="1" ht="12">
      <c r="A29" s="218" t="s">
        <v>63</v>
      </c>
      <c r="B29" s="209" t="s">
        <v>90</v>
      </c>
      <c r="C29" s="209" t="s">
        <v>91</v>
      </c>
      <c r="D29" s="209" t="s">
        <v>92</v>
      </c>
      <c r="E29" s="209" t="s">
        <v>93</v>
      </c>
      <c r="F29" s="209" t="s">
        <v>94</v>
      </c>
      <c r="G29" s="209" t="s">
        <v>95</v>
      </c>
      <c r="H29" s="209" t="s">
        <v>96</v>
      </c>
      <c r="I29" s="209" t="s">
        <v>97</v>
      </c>
      <c r="J29" s="209" t="s">
        <v>98</v>
      </c>
      <c r="K29" s="209" t="s">
        <v>99</v>
      </c>
      <c r="L29" s="209" t="s">
        <v>100</v>
      </c>
      <c r="M29" s="209" t="s">
        <v>101</v>
      </c>
      <c r="N29" s="209" t="s">
        <v>102</v>
      </c>
      <c r="O29" s="209" t="s">
        <v>103</v>
      </c>
      <c r="P29" s="209" t="s">
        <v>104</v>
      </c>
      <c r="Q29" s="209" t="s">
        <v>105</v>
      </c>
      <c r="R29" s="209" t="s">
        <v>106</v>
      </c>
      <c r="S29" s="209" t="s">
        <v>107</v>
      </c>
      <c r="T29" s="209" t="s">
        <v>108</v>
      </c>
      <c r="U29" s="209" t="s">
        <v>109</v>
      </c>
      <c r="V29" s="209" t="s">
        <v>110</v>
      </c>
      <c r="W29" s="209" t="s">
        <v>111</v>
      </c>
      <c r="X29" s="209" t="s">
        <v>112</v>
      </c>
      <c r="Y29" s="209" t="s">
        <v>113</v>
      </c>
      <c r="Z29" s="209" t="s">
        <v>114</v>
      </c>
      <c r="AA29" s="209" t="s">
        <v>115</v>
      </c>
      <c r="AB29" s="209" t="s">
        <v>116</v>
      </c>
      <c r="AC29" s="209" t="s">
        <v>117</v>
      </c>
      <c r="AD29" s="209" t="s">
        <v>118</v>
      </c>
      <c r="AE29" s="209" t="s">
        <v>119</v>
      </c>
      <c r="AF29" s="209" t="s">
        <v>120</v>
      </c>
      <c r="AG29" s="209" t="s">
        <v>121</v>
      </c>
      <c r="AH29" s="209" t="s">
        <v>122</v>
      </c>
      <c r="AI29" s="209" t="s">
        <v>123</v>
      </c>
      <c r="AJ29" s="209" t="s">
        <v>124</v>
      </c>
      <c r="AK29" s="209" t="s">
        <v>125</v>
      </c>
      <c r="AL29" s="209" t="s">
        <v>126</v>
      </c>
      <c r="AM29" s="209" t="s">
        <v>127</v>
      </c>
      <c r="AN29" s="209" t="s">
        <v>128</v>
      </c>
      <c r="AO29" s="209" t="s">
        <v>129</v>
      </c>
      <c r="AP29" s="209" t="s">
        <v>130</v>
      </c>
      <c r="AQ29" s="209" t="s">
        <v>131</v>
      </c>
      <c r="AR29" s="209" t="s">
        <v>132</v>
      </c>
      <c r="AS29" s="209" t="s">
        <v>133</v>
      </c>
      <c r="AT29" s="209" t="s">
        <v>134</v>
      </c>
      <c r="AU29" s="209" t="s">
        <v>135</v>
      </c>
      <c r="AV29" s="209" t="s">
        <v>136</v>
      </c>
      <c r="AW29" s="209" t="s">
        <v>137</v>
      </c>
      <c r="AX29" s="210" t="s">
        <v>138</v>
      </c>
      <c r="AY29" s="210" t="s">
        <v>139</v>
      </c>
      <c r="AZ29" s="210" t="s">
        <v>140</v>
      </c>
      <c r="BA29" s="210" t="s">
        <v>141</v>
      </c>
      <c r="BB29" s="210" t="s">
        <v>142</v>
      </c>
      <c r="BC29" s="210" t="s">
        <v>143</v>
      </c>
      <c r="BD29" s="210" t="s">
        <v>144</v>
      </c>
      <c r="BE29" s="210" t="s">
        <v>145</v>
      </c>
      <c r="BF29" s="210" t="s">
        <v>146</v>
      </c>
      <c r="BG29" s="210" t="s">
        <v>147</v>
      </c>
      <c r="BH29" s="210" t="s">
        <v>148</v>
      </c>
      <c r="BI29" s="210" t="s">
        <v>149</v>
      </c>
      <c r="BJ29" s="210" t="s">
        <v>150</v>
      </c>
      <c r="BK29" s="210" t="s">
        <v>151</v>
      </c>
      <c r="BL29" s="210" t="s">
        <v>152</v>
      </c>
      <c r="BM29" s="210" t="s">
        <v>153</v>
      </c>
      <c r="BN29" s="210" t="s">
        <v>154</v>
      </c>
      <c r="BO29" s="210" t="s">
        <v>155</v>
      </c>
      <c r="BP29" s="210" t="s">
        <v>156</v>
      </c>
      <c r="BQ29" s="210" t="s">
        <v>157</v>
      </c>
      <c r="BR29" s="210" t="s">
        <v>158</v>
      </c>
      <c r="BS29" s="210" t="s">
        <v>159</v>
      </c>
      <c r="BT29" s="210" t="s">
        <v>160</v>
      </c>
      <c r="BU29" s="210" t="s">
        <v>161</v>
      </c>
      <c r="BV29" s="210" t="s">
        <v>162</v>
      </c>
      <c r="BW29" s="209" t="s">
        <v>163</v>
      </c>
      <c r="BX29" s="209" t="s">
        <v>164</v>
      </c>
      <c r="BY29" s="209" t="s">
        <v>165</v>
      </c>
      <c r="BZ29" s="209" t="s">
        <v>166</v>
      </c>
      <c r="CA29" s="209" t="s">
        <v>167</v>
      </c>
      <c r="CB29" s="209" t="s">
        <v>168</v>
      </c>
      <c r="CC29" s="209" t="s">
        <v>169</v>
      </c>
      <c r="CD29" s="209" t="s">
        <v>170</v>
      </c>
      <c r="CE29" s="209" t="s">
        <v>171</v>
      </c>
      <c r="CF29" s="209" t="s">
        <v>172</v>
      </c>
      <c r="CG29" s="209" t="s">
        <v>173</v>
      </c>
      <c r="CH29" s="209" t="s">
        <v>174</v>
      </c>
      <c r="CI29" s="209" t="s">
        <v>175</v>
      </c>
      <c r="CJ29" s="209" t="s">
        <v>176</v>
      </c>
      <c r="CK29" s="209" t="s">
        <v>177</v>
      </c>
      <c r="CL29" s="209" t="s">
        <v>178</v>
      </c>
      <c r="CM29" s="209" t="s">
        <v>179</v>
      </c>
      <c r="CN29" s="209" t="s">
        <v>180</v>
      </c>
      <c r="CO29" s="209" t="s">
        <v>181</v>
      </c>
      <c r="CP29" s="209" t="s">
        <v>182</v>
      </c>
      <c r="CQ29" s="209" t="s">
        <v>183</v>
      </c>
      <c r="CR29" s="209" t="s">
        <v>184</v>
      </c>
      <c r="CS29" s="209" t="s">
        <v>185</v>
      </c>
      <c r="CT29" s="209" t="s">
        <v>186</v>
      </c>
      <c r="CU29" s="209" t="s">
        <v>187</v>
      </c>
      <c r="CV29" s="209" t="s">
        <v>188</v>
      </c>
      <c r="CW29" s="209" t="s">
        <v>189</v>
      </c>
      <c r="CX29" s="209" t="s">
        <v>190</v>
      </c>
      <c r="CY29" s="209" t="s">
        <v>191</v>
      </c>
      <c r="CZ29" s="209" t="s">
        <v>192</v>
      </c>
      <c r="DA29" s="209" t="s">
        <v>193</v>
      </c>
      <c r="DB29" s="209" t="s">
        <v>194</v>
      </c>
      <c r="DC29" s="209" t="s">
        <v>195</v>
      </c>
      <c r="DD29" s="209" t="s">
        <v>196</v>
      </c>
      <c r="DE29" s="211" t="s">
        <v>197</v>
      </c>
      <c r="DF29" s="211" t="s">
        <v>198</v>
      </c>
      <c r="DG29" s="209" t="s">
        <v>199</v>
      </c>
      <c r="DH29" s="209" t="s">
        <v>200</v>
      </c>
      <c r="DI29" s="209" t="s">
        <v>201</v>
      </c>
      <c r="DJ29" s="209" t="s">
        <v>202</v>
      </c>
      <c r="DK29" s="209" t="s">
        <v>203</v>
      </c>
      <c r="DL29" s="209" t="s">
        <v>204</v>
      </c>
      <c r="DM29" s="209" t="s">
        <v>205</v>
      </c>
      <c r="DN29" s="209" t="s">
        <v>206</v>
      </c>
      <c r="DO29" s="209" t="s">
        <v>207</v>
      </c>
      <c r="DP29" s="209" t="s">
        <v>208</v>
      </c>
      <c r="DQ29" s="209" t="s">
        <v>209</v>
      </c>
      <c r="DR29" s="209" t="s">
        <v>210</v>
      </c>
      <c r="DS29" s="209" t="s">
        <v>211</v>
      </c>
      <c r="DT29" s="209" t="s">
        <v>212</v>
      </c>
      <c r="DU29" s="209" t="s">
        <v>213</v>
      </c>
      <c r="DV29" s="209" t="s">
        <v>214</v>
      </c>
      <c r="DW29" s="209" t="s">
        <v>215</v>
      </c>
      <c r="DX29" s="209" t="s">
        <v>216</v>
      </c>
      <c r="DY29" s="209" t="s">
        <v>217</v>
      </c>
      <c r="DZ29" s="209" t="s">
        <v>218</v>
      </c>
      <c r="EA29" s="209" t="s">
        <v>219</v>
      </c>
      <c r="EB29" s="209" t="s">
        <v>220</v>
      </c>
      <c r="EC29" s="209" t="s">
        <v>221</v>
      </c>
      <c r="ED29" s="209" t="s">
        <v>222</v>
      </c>
      <c r="EE29" s="209" t="s">
        <v>223</v>
      </c>
      <c r="EF29" s="209" t="s">
        <v>224</v>
      </c>
      <c r="EG29" s="209" t="s">
        <v>225</v>
      </c>
      <c r="EH29" s="209" t="s">
        <v>226</v>
      </c>
      <c r="EI29" s="209" t="s">
        <v>227</v>
      </c>
      <c r="EJ29" s="209" t="s">
        <v>228</v>
      </c>
      <c r="EK29" s="209" t="s">
        <v>229</v>
      </c>
      <c r="EL29" s="209" t="s">
        <v>230</v>
      </c>
      <c r="EM29" s="209" t="s">
        <v>231</v>
      </c>
      <c r="EN29" s="209" t="s">
        <v>232</v>
      </c>
      <c r="EO29" s="209" t="s">
        <v>233</v>
      </c>
      <c r="EP29" s="209" t="s">
        <v>234</v>
      </c>
      <c r="EQ29" s="209" t="s">
        <v>235</v>
      </c>
      <c r="ER29" s="209" t="s">
        <v>236</v>
      </c>
      <c r="ES29" s="209" t="s">
        <v>237</v>
      </c>
      <c r="ET29" s="209" t="s">
        <v>238</v>
      </c>
      <c r="EU29" s="209" t="s">
        <v>239</v>
      </c>
      <c r="EV29" s="209" t="s">
        <v>240</v>
      </c>
      <c r="EW29" s="209" t="s">
        <v>241</v>
      </c>
      <c r="EX29" s="209" t="s">
        <v>242</v>
      </c>
      <c r="EY29" s="209" t="s">
        <v>243</v>
      </c>
      <c r="EZ29" s="209" t="s">
        <v>244</v>
      </c>
      <c r="FA29" s="209" t="s">
        <v>245</v>
      </c>
      <c r="FB29" s="209" t="s">
        <v>255</v>
      </c>
      <c r="FC29" s="209" t="s">
        <v>266</v>
      </c>
      <c r="FD29" s="209" t="s">
        <v>267</v>
      </c>
      <c r="FE29" s="209" t="s">
        <v>279</v>
      </c>
      <c r="FF29" s="209" t="s">
        <v>280</v>
      </c>
      <c r="FG29" s="209" t="s">
        <v>281</v>
      </c>
      <c r="FH29" s="209" t="s">
        <v>282</v>
      </c>
      <c r="FI29" s="209" t="s">
        <v>283</v>
      </c>
      <c r="FJ29" s="209" t="s">
        <v>285</v>
      </c>
      <c r="FK29" s="209" t="s">
        <v>286</v>
      </c>
      <c r="FL29" s="209" t="s">
        <v>288</v>
      </c>
      <c r="FM29" s="209" t="s">
        <v>290</v>
      </c>
      <c r="FN29" s="339"/>
    </row>
    <row r="30" spans="1:170" s="219" customFormat="1" ht="15.75" customHeight="1">
      <c r="A30" s="220" t="s">
        <v>248</v>
      </c>
      <c r="B30" s="221">
        <v>3764.9</v>
      </c>
      <c r="C30" s="221">
        <v>3514.5</v>
      </c>
      <c r="D30" s="221">
        <v>3138.3</v>
      </c>
      <c r="E30" s="221">
        <v>2478.1</v>
      </c>
      <c r="F30" s="221">
        <v>2728.5</v>
      </c>
      <c r="G30" s="221">
        <v>2783.5</v>
      </c>
      <c r="H30" s="221">
        <v>3127.3</v>
      </c>
      <c r="I30" s="221">
        <v>2599.6</v>
      </c>
      <c r="J30" s="221">
        <v>3203.3</v>
      </c>
      <c r="K30" s="221">
        <v>2566</v>
      </c>
      <c r="L30" s="221">
        <v>3209.2</v>
      </c>
      <c r="M30" s="221">
        <v>3495</v>
      </c>
      <c r="N30" s="221">
        <v>3552.1</v>
      </c>
      <c r="O30" s="221">
        <v>3266.2</v>
      </c>
      <c r="P30" s="221">
        <v>3271.3</v>
      </c>
      <c r="Q30" s="221">
        <v>2053.8000000000002</v>
      </c>
      <c r="R30" s="221">
        <v>3289.4</v>
      </c>
      <c r="S30" s="221">
        <v>3432.7</v>
      </c>
      <c r="T30" s="221">
        <v>3674.8</v>
      </c>
      <c r="U30" s="221">
        <v>3067.1</v>
      </c>
      <c r="V30" s="221">
        <v>2610.8000000000002</v>
      </c>
      <c r="W30" s="221">
        <v>2957.6</v>
      </c>
      <c r="X30" s="221">
        <v>2978.9</v>
      </c>
      <c r="Y30" s="221">
        <v>3030.3</v>
      </c>
      <c r="Z30" s="221">
        <v>3331.7726290000005</v>
      </c>
      <c r="AA30" s="221">
        <v>2918.3115168235295</v>
      </c>
      <c r="AB30" s="221">
        <v>3019.8850272941181</v>
      </c>
      <c r="AC30" s="221">
        <v>2659.4744784705881</v>
      </c>
      <c r="AD30" s="221">
        <v>2654.1867098823532</v>
      </c>
      <c r="AE30" s="221">
        <v>2965.2029844705885</v>
      </c>
      <c r="AF30" s="221">
        <v>3071.1013935294118</v>
      </c>
      <c r="AG30" s="221">
        <v>2587.9336655294119</v>
      </c>
      <c r="AH30" s="221">
        <v>3144.4333344117649</v>
      </c>
      <c r="AI30" s="221">
        <v>3521.6623099999997</v>
      </c>
      <c r="AJ30" s="221">
        <v>3058.8835011764704</v>
      </c>
      <c r="AK30" s="221">
        <v>3317.6487128235299</v>
      </c>
      <c r="AL30" s="221">
        <v>3946.494953647059</v>
      </c>
      <c r="AM30" s="221">
        <v>3535.7818096470592</v>
      </c>
      <c r="AN30" s="221">
        <v>3650.6788132941178</v>
      </c>
      <c r="AO30" s="221">
        <v>3430.2651882352939</v>
      </c>
      <c r="AP30" s="221">
        <v>3582.9173005882353</v>
      </c>
      <c r="AQ30" s="221">
        <v>3018.421935882353</v>
      </c>
      <c r="AR30" s="221">
        <v>2983.1283551176475</v>
      </c>
      <c r="AS30" s="221">
        <v>3299.6169142941176</v>
      </c>
      <c r="AT30" s="221">
        <v>2662.7475755882351</v>
      </c>
      <c r="AU30" s="221">
        <v>2706.1673321176468</v>
      </c>
      <c r="AV30" s="221">
        <v>2620.9629387058826</v>
      </c>
      <c r="AW30" s="221">
        <v>2572.1526531764703</v>
      </c>
      <c r="AX30" s="221">
        <v>3019.5612750588234</v>
      </c>
      <c r="AY30" s="221">
        <v>2756.7118716470591</v>
      </c>
      <c r="AZ30" s="221">
        <v>2862.5685587647058</v>
      </c>
      <c r="BA30" s="221">
        <v>2526.1690037647063</v>
      </c>
      <c r="BB30" s="221">
        <v>2613.0438757058823</v>
      </c>
      <c r="BC30" s="221">
        <v>2077.4431213529415</v>
      </c>
      <c r="BD30" s="221">
        <v>2440.2006121764703</v>
      </c>
      <c r="BE30" s="221">
        <v>3446.1807407573529</v>
      </c>
      <c r="BF30" s="221">
        <v>3172.803613</v>
      </c>
      <c r="BG30" s="221">
        <v>2440.561927588235</v>
      </c>
      <c r="BH30" s="221">
        <v>2658.319061764706</v>
      </c>
      <c r="BI30" s="221">
        <v>2664.499083588235</v>
      </c>
      <c r="BJ30" s="221">
        <v>2862.7821608235295</v>
      </c>
      <c r="BK30" s="221">
        <v>3028.1476430588236</v>
      </c>
      <c r="BL30" s="221">
        <v>2887.1346402352942</v>
      </c>
      <c r="BM30" s="221">
        <v>3238.4546329999998</v>
      </c>
      <c r="BN30" s="221">
        <v>3123.9476431176472</v>
      </c>
      <c r="BO30" s="221">
        <v>2925.0719225882353</v>
      </c>
      <c r="BP30" s="221">
        <v>3625.3990720000002</v>
      </c>
      <c r="BQ30" s="221">
        <v>3327.0308610000002</v>
      </c>
      <c r="BR30" s="221">
        <v>3196.6354807647058</v>
      </c>
      <c r="BS30" s="221">
        <v>3465.7237617647061</v>
      </c>
      <c r="BT30" s="221">
        <v>3304.5870332352938</v>
      </c>
      <c r="BU30" s="221">
        <v>3270.163133235294</v>
      </c>
      <c r="BV30" s="221">
        <v>3194.040249764706</v>
      </c>
      <c r="BW30" s="221">
        <v>2531.0680987647061</v>
      </c>
      <c r="BX30" s="221">
        <v>2444.0551027647061</v>
      </c>
      <c r="BY30" s="221">
        <v>2468.0006689999996</v>
      </c>
      <c r="BZ30" s="221">
        <v>2598.857536235294</v>
      </c>
      <c r="CA30" s="221">
        <v>3351.1828412352938</v>
      </c>
      <c r="CB30" s="221">
        <v>3311.0013690000001</v>
      </c>
      <c r="CC30" s="221">
        <v>3309.9104600000001</v>
      </c>
      <c r="CD30" s="221">
        <v>3183.1300669999996</v>
      </c>
      <c r="CE30" s="221">
        <v>3092.0266539411764</v>
      </c>
      <c r="CF30" s="221">
        <v>2657.5166667647059</v>
      </c>
      <c r="CG30" s="221">
        <v>2418.8256540000002</v>
      </c>
      <c r="CH30" s="221">
        <v>3003.9238850588235</v>
      </c>
      <c r="CI30" s="221">
        <v>3020.112588235294</v>
      </c>
      <c r="CJ30" s="221">
        <v>3087.005384</v>
      </c>
      <c r="CK30" s="221">
        <v>2929.6390000000001</v>
      </c>
      <c r="CL30" s="221">
        <v>3091.0027707647064</v>
      </c>
      <c r="CM30" s="221">
        <v>2578.8397</v>
      </c>
      <c r="CN30" s="221">
        <v>3009.5035642352941</v>
      </c>
      <c r="CO30" s="221">
        <v>3282.7715882352945</v>
      </c>
      <c r="CP30" s="221">
        <v>3138.8174117647059</v>
      </c>
      <c r="CQ30" s="221">
        <v>2969.272904411765</v>
      </c>
      <c r="CR30" s="221">
        <v>2266.2530000000002</v>
      </c>
      <c r="CS30" s="221">
        <v>2825.7139999999999</v>
      </c>
      <c r="CT30" s="221">
        <v>3291.4445000000001</v>
      </c>
      <c r="CU30" s="221">
        <v>3003.1405882352947</v>
      </c>
      <c r="CV30" s="221">
        <v>3146.9960000000001</v>
      </c>
      <c r="CW30" s="221">
        <v>2409.9740000000002</v>
      </c>
      <c r="CX30" s="221">
        <v>2660.7684117647059</v>
      </c>
      <c r="CY30" s="221">
        <v>3177.378411764706</v>
      </c>
      <c r="CZ30" s="221">
        <v>3415.8249999999998</v>
      </c>
      <c r="DA30" s="221">
        <v>3145.3429999999998</v>
      </c>
      <c r="DB30" s="221">
        <v>2990.896088235294</v>
      </c>
      <c r="DC30" s="221">
        <v>2986.134826</v>
      </c>
      <c r="DD30" s="221">
        <v>2220.759</v>
      </c>
      <c r="DE30" s="221">
        <v>2778.1954999999998</v>
      </c>
      <c r="DF30" s="221">
        <v>3043.0494117647058</v>
      </c>
      <c r="DG30" s="221">
        <v>2764.6495</v>
      </c>
      <c r="DH30" s="221">
        <v>3023.8719999999998</v>
      </c>
      <c r="DI30" s="221">
        <v>3108.498</v>
      </c>
      <c r="DJ30" s="221">
        <v>2497.592411764706</v>
      </c>
      <c r="DK30" s="221">
        <v>2479.639411764706</v>
      </c>
      <c r="DL30" s="221">
        <v>2998.9925882352941</v>
      </c>
      <c r="DM30" s="221">
        <v>2671.7130000000002</v>
      </c>
      <c r="DN30" s="221">
        <v>2844.9579117647058</v>
      </c>
      <c r="DO30" s="221">
        <v>2929.721</v>
      </c>
      <c r="DP30" s="221">
        <v>2216.047</v>
      </c>
      <c r="DQ30" s="221">
        <v>2769.6389411764703</v>
      </c>
      <c r="DR30" s="221">
        <v>3221.0625</v>
      </c>
      <c r="DS30" s="221">
        <v>2844.3789999999999</v>
      </c>
      <c r="DT30" s="221">
        <v>3263.3744999999999</v>
      </c>
      <c r="DU30" s="221">
        <v>2992.831588235294</v>
      </c>
      <c r="DV30" s="221">
        <v>2547.8595</v>
      </c>
      <c r="DW30" s="221">
        <v>2769.2604999999999</v>
      </c>
      <c r="DX30" s="221">
        <v>3326.166765235294</v>
      </c>
      <c r="DY30" s="221">
        <v>3138.074911764706</v>
      </c>
      <c r="DZ30" s="221">
        <v>2955.6836460000004</v>
      </c>
      <c r="EA30" s="221">
        <v>2956.2685882352939</v>
      </c>
      <c r="EB30" s="221">
        <v>2342.3879999999999</v>
      </c>
      <c r="EC30" s="221">
        <v>2861.2715819804121</v>
      </c>
      <c r="ED30" s="221">
        <v>3137.2269117647061</v>
      </c>
      <c r="EE30" s="221">
        <v>2638.2605882352941</v>
      </c>
      <c r="EF30" s="221">
        <v>3094.3177217647062</v>
      </c>
      <c r="EG30" s="221">
        <v>3088.3712799999998</v>
      </c>
      <c r="EH30" s="221">
        <v>2635.7506500000004</v>
      </c>
      <c r="EI30" s="221">
        <v>2971.5105400000002</v>
      </c>
      <c r="EJ30" s="221">
        <v>3129.6864582352941</v>
      </c>
      <c r="EK30" s="221">
        <v>3038.3502799999997</v>
      </c>
      <c r="EL30" s="221">
        <v>2954.8694182352942</v>
      </c>
      <c r="EM30" s="221">
        <v>3221.1422617647063</v>
      </c>
      <c r="EN30" s="221">
        <v>2512.7709317647059</v>
      </c>
      <c r="EO30" s="221">
        <v>2904.0525858823526</v>
      </c>
      <c r="EP30" s="221">
        <v>3252.5254399999999</v>
      </c>
      <c r="EQ30" s="221">
        <v>2807.8452417647063</v>
      </c>
      <c r="ER30" s="221">
        <v>3191.8777299999997</v>
      </c>
      <c r="ES30" s="221">
        <v>2990.8977400000003</v>
      </c>
      <c r="ET30" s="221">
        <v>2762.0851499999999</v>
      </c>
      <c r="EU30" s="221">
        <v>2745.96668</v>
      </c>
      <c r="EV30" s="221">
        <v>3343.1484799999998</v>
      </c>
      <c r="EW30" s="221">
        <v>3277.8227282352941</v>
      </c>
      <c r="EX30" s="221">
        <v>3057.8018782352942</v>
      </c>
      <c r="EY30" s="221">
        <v>3164.5299399999999</v>
      </c>
      <c r="EZ30" s="221">
        <v>2676.0316600000001</v>
      </c>
      <c r="FA30" s="221">
        <v>3142.5964876470584</v>
      </c>
      <c r="FB30" s="221">
        <v>3197.7752042941174</v>
      </c>
      <c r="FC30" s="221">
        <v>2914.5637056470591</v>
      </c>
      <c r="FD30" s="221">
        <v>2396.9565450588229</v>
      </c>
      <c r="FE30" s="221">
        <v>2454.7159051764706</v>
      </c>
      <c r="FF30" s="221">
        <v>2666.2901030000003</v>
      </c>
      <c r="FG30" s="221">
        <v>2629.6283665294122</v>
      </c>
      <c r="FH30" s="221">
        <v>2711.7759539999997</v>
      </c>
      <c r="FI30" s="221">
        <v>3225.7726894705884</v>
      </c>
      <c r="FJ30" s="221">
        <v>3035.8332163529417</v>
      </c>
      <c r="FK30" s="221">
        <v>3124.1710056470602</v>
      </c>
      <c r="FL30" s="221">
        <v>2882.6477558235292</v>
      </c>
      <c r="FM30" s="221">
        <v>2409.8339068823529</v>
      </c>
      <c r="FN30" s="336"/>
    </row>
    <row r="31" spans="1:170" s="219" customFormat="1" ht="15" customHeight="1">
      <c r="A31" s="222" t="s">
        <v>65</v>
      </c>
      <c r="B31" s="212">
        <v>144.19999999999999</v>
      </c>
      <c r="C31" s="212">
        <v>129.80000000000001</v>
      </c>
      <c r="D31" s="212">
        <v>130.4</v>
      </c>
      <c r="E31" s="212">
        <v>90.3</v>
      </c>
      <c r="F31" s="212">
        <v>111.6</v>
      </c>
      <c r="G31" s="212">
        <v>122.6</v>
      </c>
      <c r="H31" s="212">
        <v>137.1</v>
      </c>
      <c r="I31" s="212">
        <v>125.3</v>
      </c>
      <c r="J31" s="212">
        <v>135.1</v>
      </c>
      <c r="K31" s="212">
        <v>109.5</v>
      </c>
      <c r="L31" s="212">
        <v>129.1</v>
      </c>
      <c r="M31" s="212">
        <v>136.69999999999999</v>
      </c>
      <c r="N31" s="212">
        <v>139.4</v>
      </c>
      <c r="O31" s="212">
        <v>120.4</v>
      </c>
      <c r="P31" s="212">
        <v>127.8</v>
      </c>
      <c r="Q31" s="212">
        <v>86.2</v>
      </c>
      <c r="R31" s="212">
        <v>124.9</v>
      </c>
      <c r="S31" s="212">
        <v>140.69999999999999</v>
      </c>
      <c r="T31" s="212">
        <v>145.9</v>
      </c>
      <c r="U31" s="212">
        <v>134.69999999999999</v>
      </c>
      <c r="V31" s="212">
        <v>112.6</v>
      </c>
      <c r="W31" s="212">
        <v>113</v>
      </c>
      <c r="X31" s="212">
        <v>121.2</v>
      </c>
      <c r="Y31" s="212">
        <v>124.8</v>
      </c>
      <c r="Z31" s="212">
        <v>134.6401309</v>
      </c>
      <c r="AA31" s="212">
        <v>110.82613705882355</v>
      </c>
      <c r="AB31" s="212">
        <v>113.30025405882354</v>
      </c>
      <c r="AC31" s="212">
        <v>102.34207405882356</v>
      </c>
      <c r="AD31" s="212">
        <v>105.81428135294119</v>
      </c>
      <c r="AE31" s="212">
        <v>112.45371211764707</v>
      </c>
      <c r="AF31" s="212">
        <v>126.82709452941175</v>
      </c>
      <c r="AG31" s="212">
        <v>111.83139894117646</v>
      </c>
      <c r="AH31" s="212">
        <v>129.49625241176466</v>
      </c>
      <c r="AI31" s="212">
        <v>131.3259617294118</v>
      </c>
      <c r="AJ31" s="212">
        <v>103.9006900647059</v>
      </c>
      <c r="AK31" s="212">
        <v>127.72709868823529</v>
      </c>
      <c r="AL31" s="212">
        <v>140.77271327941173</v>
      </c>
      <c r="AM31" s="212">
        <v>132.5778769632353</v>
      </c>
      <c r="AN31" s="212">
        <v>128.08581915588232</v>
      </c>
      <c r="AO31" s="212">
        <v>108.92344754117649</v>
      </c>
      <c r="AP31" s="212">
        <v>116.64242752941173</v>
      </c>
      <c r="AQ31" s="212">
        <v>106.09922498970589</v>
      </c>
      <c r="AR31" s="212">
        <v>99.880251258823534</v>
      </c>
      <c r="AS31" s="212">
        <v>100.1266547735294</v>
      </c>
      <c r="AT31" s="212">
        <v>80.165183492647046</v>
      </c>
      <c r="AU31" s="212">
        <v>91.716616926470593</v>
      </c>
      <c r="AV31" s="212">
        <v>78.264916311764807</v>
      </c>
      <c r="AW31" s="212">
        <v>84.396603911764714</v>
      </c>
      <c r="AX31" s="212">
        <v>85.415158779411769</v>
      </c>
      <c r="AY31" s="212">
        <v>76.429928223529402</v>
      </c>
      <c r="AZ31" s="212">
        <v>71.224013216176445</v>
      </c>
      <c r="BA31" s="212">
        <v>57.427719435294129</v>
      </c>
      <c r="BB31" s="212">
        <v>61.170900985294139</v>
      </c>
      <c r="BC31" s="212">
        <v>50.297602614705895</v>
      </c>
      <c r="BD31" s="212">
        <v>91.167361022058842</v>
      </c>
      <c r="BE31" s="212">
        <v>105.26672186176472</v>
      </c>
      <c r="BF31" s="212">
        <v>101.16350655735295</v>
      </c>
      <c r="BG31" s="212">
        <v>89.090289235294136</v>
      </c>
      <c r="BH31" s="212">
        <v>93.243594198529422</v>
      </c>
      <c r="BI31" s="212">
        <v>90.604407964705899</v>
      </c>
      <c r="BJ31" s="212">
        <v>86.27421476617647</v>
      </c>
      <c r="BK31" s="212">
        <v>79.486061154411772</v>
      </c>
      <c r="BL31" s="212">
        <v>114.22447737941177</v>
      </c>
      <c r="BM31" s="212">
        <v>119.17362219558822</v>
      </c>
      <c r="BN31" s="212">
        <v>110.42382134558822</v>
      </c>
      <c r="BO31" s="212">
        <v>109.60832151470586</v>
      </c>
      <c r="BP31" s="212">
        <v>139.71414841176474</v>
      </c>
      <c r="BQ31" s="212">
        <v>135.13304154411765</v>
      </c>
      <c r="BR31" s="212">
        <v>131.30491412500001</v>
      </c>
      <c r="BS31" s="212">
        <v>134.87187991764708</v>
      </c>
      <c r="BT31" s="212">
        <v>127.14439178529412</v>
      </c>
      <c r="BU31" s="212">
        <v>122.95996768382354</v>
      </c>
      <c r="BV31" s="212">
        <v>117.83269345588234</v>
      </c>
      <c r="BW31" s="212">
        <v>93.924886535294121</v>
      </c>
      <c r="BX31" s="212">
        <v>91.626899023529418</v>
      </c>
      <c r="BY31" s="212">
        <v>87.810005669117658</v>
      </c>
      <c r="BZ31" s="212">
        <v>100.60201464411765</v>
      </c>
      <c r="CA31" s="212">
        <v>119.19873957352941</v>
      </c>
      <c r="CB31" s="212">
        <v>122.23782949999999</v>
      </c>
      <c r="CC31" s="212">
        <v>126.69688000000001</v>
      </c>
      <c r="CD31" s="212">
        <v>128.934969</v>
      </c>
      <c r="CE31" s="212">
        <v>121.59393811764707</v>
      </c>
      <c r="CF31" s="212">
        <v>98.112972373000019</v>
      </c>
      <c r="CG31" s="212">
        <v>88.479402999999991</v>
      </c>
      <c r="CH31" s="212">
        <v>107.14061330552939</v>
      </c>
      <c r="CI31" s="212">
        <v>117.878</v>
      </c>
      <c r="CJ31" s="212">
        <v>121.16867488235293</v>
      </c>
      <c r="CK31" s="212">
        <v>114.0749905</v>
      </c>
      <c r="CL31" s="212">
        <v>113.52032235294118</v>
      </c>
      <c r="CM31" s="212">
        <v>95.764752999999999</v>
      </c>
      <c r="CN31" s="212">
        <v>122.77147099999999</v>
      </c>
      <c r="CO31" s="212">
        <v>133.990869</v>
      </c>
      <c r="CP31" s="212">
        <v>129.74445205882353</v>
      </c>
      <c r="CQ31" s="212">
        <v>112.609821</v>
      </c>
      <c r="CR31" s="212">
        <v>86.665168999999992</v>
      </c>
      <c r="CS31" s="212">
        <v>108.47899100000001</v>
      </c>
      <c r="CT31" s="212">
        <v>119.66301458333334</v>
      </c>
      <c r="CU31" s="212">
        <v>104.25875000000001</v>
      </c>
      <c r="CV31" s="212">
        <v>112.56662</v>
      </c>
      <c r="CW31" s="212">
        <v>88.541404999999997</v>
      </c>
      <c r="CX31" s="212">
        <v>94.207859999999997</v>
      </c>
      <c r="CY31" s="212">
        <v>109.05525</v>
      </c>
      <c r="CZ31" s="212">
        <v>119.844325</v>
      </c>
      <c r="DA31" s="212">
        <v>123.87583000000001</v>
      </c>
      <c r="DB31" s="212">
        <v>117.71239999999999</v>
      </c>
      <c r="DC31" s="212">
        <v>123.19380250000002</v>
      </c>
      <c r="DD31" s="212">
        <v>91.974931249999997</v>
      </c>
      <c r="DE31" s="212">
        <v>116.79730249999999</v>
      </c>
      <c r="DF31" s="212">
        <v>112.71955</v>
      </c>
      <c r="DG31" s="212">
        <v>101.73263125000001</v>
      </c>
      <c r="DH31" s="212">
        <v>109.63861</v>
      </c>
      <c r="DI31" s="212">
        <v>109.40782</v>
      </c>
      <c r="DJ31" s="212">
        <v>89.570350000000005</v>
      </c>
      <c r="DK31" s="212">
        <v>95.160130000000009</v>
      </c>
      <c r="DL31" s="212">
        <v>117.2675</v>
      </c>
      <c r="DM31" s="212">
        <v>108.98365</v>
      </c>
      <c r="DN31" s="212">
        <v>113.35375000000001</v>
      </c>
      <c r="DO31" s="212">
        <v>116.64548625</v>
      </c>
      <c r="DP31" s="212">
        <v>86.941399999999987</v>
      </c>
      <c r="DQ31" s="212">
        <v>111.12055000000001</v>
      </c>
      <c r="DR31" s="212">
        <v>111.63639999999999</v>
      </c>
      <c r="DS31" s="212">
        <v>99.469499999999996</v>
      </c>
      <c r="DT31" s="212">
        <v>108.56185000000001</v>
      </c>
      <c r="DU31" s="212">
        <v>105.274985</v>
      </c>
      <c r="DV31" s="212">
        <v>89.2453</v>
      </c>
      <c r="DW31" s="212">
        <v>97.645600000000002</v>
      </c>
      <c r="DX31" s="212">
        <v>126.54434450000001</v>
      </c>
      <c r="DY31" s="212">
        <v>122.77622875</v>
      </c>
      <c r="DZ31" s="212">
        <v>114.49319399999999</v>
      </c>
      <c r="EA31" s="212">
        <v>120.21581</v>
      </c>
      <c r="EB31" s="212">
        <v>86.955399999999997</v>
      </c>
      <c r="EC31" s="212">
        <v>113.93436359299999</v>
      </c>
      <c r="ED31" s="212">
        <v>118.16793000000001</v>
      </c>
      <c r="EE31" s="212">
        <v>100.11139999999999</v>
      </c>
      <c r="EF31" s="212">
        <v>105.73702249999999</v>
      </c>
      <c r="EG31" s="212">
        <v>106.9765</v>
      </c>
      <c r="EH31" s="212">
        <v>91.587570000000028</v>
      </c>
      <c r="EI31" s="212">
        <v>110.59140999999997</v>
      </c>
      <c r="EJ31" s="212">
        <v>119.76915000000002</v>
      </c>
      <c r="EK31" s="212">
        <v>121.44942000000002</v>
      </c>
      <c r="EL31" s="212">
        <v>117.09541250000001</v>
      </c>
      <c r="EM31" s="212">
        <v>126.89487999999999</v>
      </c>
      <c r="EN31" s="212">
        <v>98.40324750000002</v>
      </c>
      <c r="EO31" s="212">
        <v>116.88947999999999</v>
      </c>
      <c r="EP31" s="212">
        <v>119.480785</v>
      </c>
      <c r="EQ31" s="212">
        <v>98.376410000000007</v>
      </c>
      <c r="ER31" s="212">
        <v>110.3269375</v>
      </c>
      <c r="ES31" s="212">
        <v>113.59448</v>
      </c>
      <c r="ET31" s="212">
        <v>95.615400000000008</v>
      </c>
      <c r="EU31" s="212">
        <v>97.345710000000011</v>
      </c>
      <c r="EV31" s="212">
        <v>124.79632750000002</v>
      </c>
      <c r="EW31" s="212">
        <v>124.71630124999999</v>
      </c>
      <c r="EX31" s="212">
        <v>116.82577124999999</v>
      </c>
      <c r="EY31" s="212">
        <v>123.1314675</v>
      </c>
      <c r="EZ31" s="212">
        <v>97.197322500000013</v>
      </c>
      <c r="FA31" s="212">
        <v>122.09297999999998</v>
      </c>
      <c r="FB31" s="212">
        <v>116.22821</v>
      </c>
      <c r="FC31" s="212">
        <v>98.206301250000024</v>
      </c>
      <c r="FD31" s="212">
        <v>94.227720000000019</v>
      </c>
      <c r="FE31" s="212">
        <v>89.881460000000018</v>
      </c>
      <c r="FF31" s="212">
        <v>125.07413999999999</v>
      </c>
      <c r="FG31" s="212">
        <v>81.320750000000004</v>
      </c>
      <c r="FH31" s="212">
        <v>111.01697000000003</v>
      </c>
      <c r="FI31" s="212">
        <v>119.92285000000003</v>
      </c>
      <c r="FJ31" s="212">
        <v>112.31020000000001</v>
      </c>
      <c r="FK31" s="212">
        <v>115.21410125000001</v>
      </c>
      <c r="FL31" s="212">
        <v>106.34921375</v>
      </c>
      <c r="FM31" s="212">
        <v>94.698340000000016</v>
      </c>
      <c r="FN31" s="336"/>
    </row>
    <row r="32" spans="1:170" s="219" customFormat="1" ht="15" customHeight="1">
      <c r="A32" s="223" t="s">
        <v>66</v>
      </c>
      <c r="B32" s="212">
        <v>3620.7</v>
      </c>
      <c r="C32" s="212">
        <v>3384.7</v>
      </c>
      <c r="D32" s="212">
        <v>3007.9</v>
      </c>
      <c r="E32" s="212">
        <v>2387.9</v>
      </c>
      <c r="F32" s="212">
        <v>2616.9</v>
      </c>
      <c r="G32" s="212">
        <v>2660.9</v>
      </c>
      <c r="H32" s="212">
        <v>2990.2</v>
      </c>
      <c r="I32" s="212">
        <v>2474.3000000000002</v>
      </c>
      <c r="J32" s="212">
        <v>3068.2</v>
      </c>
      <c r="K32" s="212">
        <v>2456.5</v>
      </c>
      <c r="L32" s="212">
        <v>3080.2</v>
      </c>
      <c r="M32" s="212">
        <v>3358.3</v>
      </c>
      <c r="N32" s="212">
        <v>3412.6</v>
      </c>
      <c r="O32" s="212">
        <v>3145.8</v>
      </c>
      <c r="P32" s="212">
        <v>3143.5</v>
      </c>
      <c r="Q32" s="212">
        <v>1967.6</v>
      </c>
      <c r="R32" s="212">
        <v>3164.5</v>
      </c>
      <c r="S32" s="212">
        <v>3292</v>
      </c>
      <c r="T32" s="212">
        <v>3528.9</v>
      </c>
      <c r="U32" s="212">
        <v>2932.5</v>
      </c>
      <c r="V32" s="212">
        <v>2498.1999999999998</v>
      </c>
      <c r="W32" s="212">
        <v>2844.6</v>
      </c>
      <c r="X32" s="212">
        <v>2857.7</v>
      </c>
      <c r="Y32" s="212">
        <v>2905.4</v>
      </c>
      <c r="Z32" s="212">
        <v>3197.1324981000002</v>
      </c>
      <c r="AA32" s="212">
        <v>2807.4853797647061</v>
      </c>
      <c r="AB32" s="212">
        <v>2906.5847732352945</v>
      </c>
      <c r="AC32" s="212">
        <v>2557.1324044117641</v>
      </c>
      <c r="AD32" s="212">
        <v>2548.3724285294115</v>
      </c>
      <c r="AE32" s="212">
        <v>2852.7492723529413</v>
      </c>
      <c r="AF32" s="212">
        <v>2944.2742990000002</v>
      </c>
      <c r="AG32" s="212">
        <v>2476.1022665882351</v>
      </c>
      <c r="AH32" s="212">
        <v>3014.9370820000004</v>
      </c>
      <c r="AI32" s="212">
        <v>3390.3363482705877</v>
      </c>
      <c r="AJ32" s="212">
        <v>2954.9828111117645</v>
      </c>
      <c r="AK32" s="212">
        <v>3189.921614135294</v>
      </c>
      <c r="AL32" s="212">
        <v>3805.7222403676474</v>
      </c>
      <c r="AM32" s="212">
        <v>3403.2039326838235</v>
      </c>
      <c r="AN32" s="212">
        <v>3522.5929941382356</v>
      </c>
      <c r="AO32" s="212">
        <v>3321.3417406941176</v>
      </c>
      <c r="AP32" s="212">
        <v>3466.2748730588232</v>
      </c>
      <c r="AQ32" s="212">
        <v>2912.3227108926471</v>
      </c>
      <c r="AR32" s="212">
        <v>2883.2481038588239</v>
      </c>
      <c r="AS32" s="212">
        <v>3199.4902595205881</v>
      </c>
      <c r="AT32" s="212">
        <v>2582.5823920955881</v>
      </c>
      <c r="AU32" s="212">
        <v>2614.4507151911762</v>
      </c>
      <c r="AV32" s="212">
        <v>2542.6980223941177</v>
      </c>
      <c r="AW32" s="212">
        <v>2487.7560492647053</v>
      </c>
      <c r="AX32" s="212">
        <v>2934.1461162794121</v>
      </c>
      <c r="AY32" s="212">
        <v>2680.2819434235298</v>
      </c>
      <c r="AZ32" s="212">
        <v>2791.3445455485294</v>
      </c>
      <c r="BA32" s="212">
        <v>2468.7412843294119</v>
      </c>
      <c r="BB32" s="212">
        <v>2551.8729747205884</v>
      </c>
      <c r="BC32" s="212">
        <v>2027.1455187382353</v>
      </c>
      <c r="BD32" s="212">
        <v>2349.0332511544116</v>
      </c>
      <c r="BE32" s="212">
        <v>3340.914018895588</v>
      </c>
      <c r="BF32" s="212">
        <v>3071.6401064426473</v>
      </c>
      <c r="BG32" s="212">
        <v>2351.4716383529408</v>
      </c>
      <c r="BH32" s="212">
        <v>2565.0754675661765</v>
      </c>
      <c r="BI32" s="212">
        <v>2573.8946756235291</v>
      </c>
      <c r="BJ32" s="212">
        <v>2776.5079460573534</v>
      </c>
      <c r="BK32" s="212">
        <v>2948.6615819044118</v>
      </c>
      <c r="BL32" s="212">
        <v>2772.9101628558824</v>
      </c>
      <c r="BM32" s="212">
        <v>3119.2810108044114</v>
      </c>
      <c r="BN32" s="212">
        <v>3013.5238217720589</v>
      </c>
      <c r="BO32" s="212">
        <v>2815.4636010735294</v>
      </c>
      <c r="BP32" s="212">
        <v>3485.6849235882355</v>
      </c>
      <c r="BQ32" s="212">
        <v>3191.8978194558827</v>
      </c>
      <c r="BR32" s="212">
        <v>3065.3305666397055</v>
      </c>
      <c r="BS32" s="212">
        <v>3330.8518818470588</v>
      </c>
      <c r="BT32" s="212">
        <v>3177.4426414499994</v>
      </c>
      <c r="BU32" s="212">
        <v>3147.2031655514706</v>
      </c>
      <c r="BV32" s="212">
        <v>3076.2075563088238</v>
      </c>
      <c r="BW32" s="212">
        <v>2437.1432122294123</v>
      </c>
      <c r="BX32" s="212">
        <v>2352.4282037411767</v>
      </c>
      <c r="BY32" s="212">
        <v>2380.1906633308822</v>
      </c>
      <c r="BZ32" s="212">
        <v>2498.2555215911761</v>
      </c>
      <c r="CA32" s="212">
        <v>3231.9841016617647</v>
      </c>
      <c r="CB32" s="212">
        <v>3188.7635394999998</v>
      </c>
      <c r="CC32" s="212">
        <v>3183.2135800000001</v>
      </c>
      <c r="CD32" s="212">
        <v>3054.1950979999997</v>
      </c>
      <c r="CE32" s="212">
        <v>2970.4327158235292</v>
      </c>
      <c r="CF32" s="212">
        <v>2559.4036943917058</v>
      </c>
      <c r="CG32" s="212">
        <v>2330.3462509999999</v>
      </c>
      <c r="CH32" s="212">
        <v>2896.7832717532938</v>
      </c>
      <c r="CI32" s="212">
        <v>2902.2345882352938</v>
      </c>
      <c r="CJ32" s="212">
        <v>2965.8367091176474</v>
      </c>
      <c r="CK32" s="212">
        <v>2815.5640095000003</v>
      </c>
      <c r="CL32" s="212">
        <v>2977.4824484117648</v>
      </c>
      <c r="CM32" s="212">
        <v>2483.0749470000001</v>
      </c>
      <c r="CN32" s="212">
        <v>2886.7320932352945</v>
      </c>
      <c r="CO32" s="212">
        <v>3148.7807192352943</v>
      </c>
      <c r="CP32" s="212">
        <v>3009.0729597058826</v>
      </c>
      <c r="CQ32" s="212">
        <v>2856.663083411765</v>
      </c>
      <c r="CR32" s="212">
        <v>2179.5878310000003</v>
      </c>
      <c r="CS32" s="212">
        <v>2717.235009</v>
      </c>
      <c r="CT32" s="212">
        <v>3171.7814854166668</v>
      </c>
      <c r="CU32" s="212">
        <v>2898.8818382352943</v>
      </c>
      <c r="CV32" s="212">
        <v>3034.42938</v>
      </c>
      <c r="CW32" s="212">
        <v>2321.4325950000002</v>
      </c>
      <c r="CX32" s="212">
        <v>2566.5605517647064</v>
      </c>
      <c r="CY32" s="212">
        <v>3068.3231617647061</v>
      </c>
      <c r="CZ32" s="212">
        <v>3295.9806749999998</v>
      </c>
      <c r="DA32" s="212">
        <v>3021.4671699999999</v>
      </c>
      <c r="DB32" s="212">
        <v>2873.1836882352941</v>
      </c>
      <c r="DC32" s="212">
        <v>2862.9410234999996</v>
      </c>
      <c r="DD32" s="212">
        <v>2128.7840687500002</v>
      </c>
      <c r="DE32" s="212">
        <v>2661.3981974999997</v>
      </c>
      <c r="DF32" s="212">
        <v>2930.329861764706</v>
      </c>
      <c r="DG32" s="212">
        <v>2662.91686875</v>
      </c>
      <c r="DH32" s="212">
        <v>2914.2333900000003</v>
      </c>
      <c r="DI32" s="212">
        <v>2999.0901800000001</v>
      </c>
      <c r="DJ32" s="212">
        <v>2408.022061764706</v>
      </c>
      <c r="DK32" s="212">
        <v>2384.4792817647062</v>
      </c>
      <c r="DL32" s="212">
        <v>2881.7250882352942</v>
      </c>
      <c r="DM32" s="212">
        <v>2562.7293500000001</v>
      </c>
      <c r="DN32" s="212">
        <v>2731.6041617647061</v>
      </c>
      <c r="DO32" s="212">
        <v>2813.07551375</v>
      </c>
      <c r="DP32" s="212">
        <v>2129.1055999999999</v>
      </c>
      <c r="DQ32" s="212">
        <v>2658.5183911764707</v>
      </c>
      <c r="DR32" s="212">
        <v>3109.4261000000001</v>
      </c>
      <c r="DS32" s="212">
        <v>2744.9095000000002</v>
      </c>
      <c r="DT32" s="212">
        <v>3154.8126499999998</v>
      </c>
      <c r="DU32" s="212">
        <v>2887.556603235294</v>
      </c>
      <c r="DV32" s="212">
        <v>2458.6142</v>
      </c>
      <c r="DW32" s="212">
        <v>2671.6149</v>
      </c>
      <c r="DX32" s="212">
        <v>3199.6224207352939</v>
      </c>
      <c r="DY32" s="212">
        <v>3015.2986830147061</v>
      </c>
      <c r="DZ32" s="212">
        <v>2841.1904519999998</v>
      </c>
      <c r="EA32" s="212">
        <v>2836.0527782352938</v>
      </c>
      <c r="EB32" s="212">
        <v>2255.4326000000001</v>
      </c>
      <c r="EC32" s="212">
        <v>2747.3372183874121</v>
      </c>
      <c r="ED32" s="212">
        <v>3019.058981764706</v>
      </c>
      <c r="EE32" s="212">
        <v>2538.1491882352939</v>
      </c>
      <c r="EF32" s="212">
        <v>2988.5806992647063</v>
      </c>
      <c r="EG32" s="212">
        <v>2981.3947799999996</v>
      </c>
      <c r="EH32" s="212">
        <v>2544.1630800000007</v>
      </c>
      <c r="EI32" s="212">
        <v>2860.9191299999998</v>
      </c>
      <c r="EJ32" s="212">
        <v>3009.9173082352941</v>
      </c>
      <c r="EK32" s="212">
        <v>2916.9008599999997</v>
      </c>
      <c r="EL32" s="212">
        <v>2837.7740057352939</v>
      </c>
      <c r="EM32" s="212">
        <v>3094.247381764706</v>
      </c>
      <c r="EN32" s="212">
        <v>2414.367684264706</v>
      </c>
      <c r="EO32" s="212">
        <v>2787.1631058823527</v>
      </c>
      <c r="EP32" s="212">
        <v>3133.0446549999997</v>
      </c>
      <c r="EQ32" s="212">
        <v>2709.468831764706</v>
      </c>
      <c r="ER32" s="212">
        <v>3081.5507924999997</v>
      </c>
      <c r="ES32" s="212">
        <v>2877.3032600000001</v>
      </c>
      <c r="ET32" s="212">
        <v>2666.4697500000002</v>
      </c>
      <c r="EU32" s="212">
        <v>2648.6209700000004</v>
      </c>
      <c r="EV32" s="212">
        <v>3218.3521524999996</v>
      </c>
      <c r="EW32" s="212">
        <v>3153.1064269852941</v>
      </c>
      <c r="EX32" s="212">
        <v>2940.9761069852943</v>
      </c>
      <c r="EY32" s="212">
        <v>3041.3984725</v>
      </c>
      <c r="EZ32" s="212">
        <v>2578.8343375000004</v>
      </c>
      <c r="FA32" s="212">
        <v>3020.5035076470585</v>
      </c>
      <c r="FB32" s="212">
        <v>3081.5469942941177</v>
      </c>
      <c r="FC32" s="212">
        <v>2816.3574043970593</v>
      </c>
      <c r="FD32" s="212">
        <v>2302.7288250588226</v>
      </c>
      <c r="FE32" s="212">
        <v>2364.8344451764706</v>
      </c>
      <c r="FF32" s="212">
        <v>2541.2159630000001</v>
      </c>
      <c r="FG32" s="212">
        <v>2548.3076165294119</v>
      </c>
      <c r="FH32" s="212">
        <v>2600.7589839999996</v>
      </c>
      <c r="FI32" s="212">
        <v>3105.849839470588</v>
      </c>
      <c r="FJ32" s="212">
        <v>2923.5230163529413</v>
      </c>
      <c r="FK32" s="212">
        <v>3008.9569043970591</v>
      </c>
      <c r="FL32" s="212">
        <v>2776.298542073529</v>
      </c>
      <c r="FM32" s="212">
        <v>2315.1355668823535</v>
      </c>
      <c r="FN32" s="336"/>
    </row>
    <row r="33" spans="1:172" s="219" customFormat="1" ht="15" customHeight="1">
      <c r="A33" s="222" t="s">
        <v>67</v>
      </c>
      <c r="B33" s="212">
        <v>61.9</v>
      </c>
      <c r="C33" s="212">
        <v>56</v>
      </c>
      <c r="D33" s="212">
        <v>68.099999999999994</v>
      </c>
      <c r="E33" s="212">
        <v>55.1</v>
      </c>
      <c r="F33" s="212">
        <v>55.1</v>
      </c>
      <c r="G33" s="212">
        <v>64.3</v>
      </c>
      <c r="H33" s="212">
        <v>66.3</v>
      </c>
      <c r="I33" s="212">
        <v>1</v>
      </c>
      <c r="J33" s="212">
        <v>41.5</v>
      </c>
      <c r="K33" s="212">
        <v>55.7</v>
      </c>
      <c r="L33" s="212">
        <v>66.099999999999994</v>
      </c>
      <c r="M33" s="212">
        <v>71.900000000000006</v>
      </c>
      <c r="N33" s="212">
        <v>72</v>
      </c>
      <c r="O33" s="212">
        <v>63.1</v>
      </c>
      <c r="P33" s="212">
        <v>27.5</v>
      </c>
      <c r="Q33" s="212">
        <v>36.9</v>
      </c>
      <c r="R33" s="212">
        <v>40.299999999999997</v>
      </c>
      <c r="S33" s="212">
        <v>52.1</v>
      </c>
      <c r="T33" s="212">
        <v>76.099999999999994</v>
      </c>
      <c r="U33" s="212">
        <v>61.5</v>
      </c>
      <c r="V33" s="212">
        <v>40.6</v>
      </c>
      <c r="W33" s="212">
        <v>43.1</v>
      </c>
      <c r="X33" s="212">
        <v>39.200000000000003</v>
      </c>
      <c r="Y33" s="212">
        <v>50</v>
      </c>
      <c r="Z33" s="212">
        <v>49.62885</v>
      </c>
      <c r="AA33" s="212">
        <v>42.584000000000003</v>
      </c>
      <c r="AB33" s="212">
        <v>41.75</v>
      </c>
      <c r="AC33" s="212">
        <v>37.049999999999997</v>
      </c>
      <c r="AD33" s="212">
        <v>45.314</v>
      </c>
      <c r="AE33" s="212">
        <v>48.64</v>
      </c>
      <c r="AF33" s="212">
        <v>42.564</v>
      </c>
      <c r="AG33" s="212">
        <v>29.437999999999999</v>
      </c>
      <c r="AH33" s="212">
        <v>27.731999999999999</v>
      </c>
      <c r="AI33" s="212">
        <v>40.460999999999999</v>
      </c>
      <c r="AJ33" s="212">
        <v>42.505000000000003</v>
      </c>
      <c r="AK33" s="212">
        <v>62.011000000000003</v>
      </c>
      <c r="AL33" s="212">
        <v>50.058</v>
      </c>
      <c r="AM33" s="212">
        <v>43.753</v>
      </c>
      <c r="AN33" s="212">
        <v>48.692</v>
      </c>
      <c r="AO33" s="212">
        <v>29.007999999999999</v>
      </c>
      <c r="AP33" s="212">
        <v>22.402000000000001</v>
      </c>
      <c r="AQ33" s="212">
        <v>38.125999999999998</v>
      </c>
      <c r="AR33" s="212">
        <v>33.744999999999997</v>
      </c>
      <c r="AS33" s="212">
        <v>18.512</v>
      </c>
      <c r="AT33" s="212">
        <v>18.212</v>
      </c>
      <c r="AU33" s="212">
        <v>27.021999999999998</v>
      </c>
      <c r="AV33" s="212">
        <v>35.302999999999997</v>
      </c>
      <c r="AW33" s="212">
        <v>56.662999999999997</v>
      </c>
      <c r="AX33" s="212">
        <v>43.655000000000001</v>
      </c>
      <c r="AY33" s="212">
        <v>40.398000000000003</v>
      </c>
      <c r="AZ33" s="212">
        <v>26.788</v>
      </c>
      <c r="BA33" s="212">
        <v>27.905000000000001</v>
      </c>
      <c r="BB33" s="212">
        <v>14.145</v>
      </c>
      <c r="BC33" s="212">
        <v>10.742000000000001</v>
      </c>
      <c r="BD33" s="212">
        <v>39.432000000000002</v>
      </c>
      <c r="BE33" s="212">
        <v>22.321000000000002</v>
      </c>
      <c r="BF33" s="212">
        <v>19.41</v>
      </c>
      <c r="BG33" s="212">
        <v>23.202000000000002</v>
      </c>
      <c r="BH33" s="212">
        <v>45.826000000000001</v>
      </c>
      <c r="BI33" s="212">
        <v>57.250999999999998</v>
      </c>
      <c r="BJ33" s="212">
        <v>71.260000000000005</v>
      </c>
      <c r="BK33" s="212">
        <v>56.889000000000003</v>
      </c>
      <c r="BL33" s="212">
        <v>64.430000000000007</v>
      </c>
      <c r="BM33" s="212">
        <v>42.573</v>
      </c>
      <c r="BN33" s="212">
        <v>30.484000000000002</v>
      </c>
      <c r="BO33" s="212">
        <v>21.695</v>
      </c>
      <c r="BP33" s="212">
        <v>15.403</v>
      </c>
      <c r="BQ33" s="212">
        <v>25.952999999999999</v>
      </c>
      <c r="BR33" s="212">
        <v>30.568000000000001</v>
      </c>
      <c r="BS33" s="212">
        <v>36.728000000000002</v>
      </c>
      <c r="BT33" s="212">
        <v>41.935000000000002</v>
      </c>
      <c r="BU33" s="212">
        <v>58.225000000000001</v>
      </c>
      <c r="BV33" s="212">
        <v>53.194000000000003</v>
      </c>
      <c r="BW33" s="212">
        <v>24.548999999999999</v>
      </c>
      <c r="BX33" s="212">
        <v>26.795999999999999</v>
      </c>
      <c r="BY33" s="212">
        <v>23.082000000000001</v>
      </c>
      <c r="BZ33" s="212">
        <v>13.676</v>
      </c>
      <c r="CA33" s="212">
        <v>13.407</v>
      </c>
      <c r="CB33" s="212">
        <v>8.8149999999999995</v>
      </c>
      <c r="CC33" s="212">
        <v>15.994</v>
      </c>
      <c r="CD33" s="212">
        <v>14.645</v>
      </c>
      <c r="CE33" s="212">
        <v>18.135000000000002</v>
      </c>
      <c r="CF33" s="212">
        <v>26.936</v>
      </c>
      <c r="CG33" s="212">
        <v>38.161000000000001</v>
      </c>
      <c r="CH33" s="212">
        <v>37.402000000000001</v>
      </c>
      <c r="CI33" s="212">
        <v>36.837000000000003</v>
      </c>
      <c r="CJ33" s="212">
        <v>38.619</v>
      </c>
      <c r="CK33" s="212">
        <v>51.034999999999997</v>
      </c>
      <c r="CL33" s="212">
        <v>39.512</v>
      </c>
      <c r="CM33" s="212">
        <v>26.331</v>
      </c>
      <c r="CN33" s="212">
        <v>19.984000000000002</v>
      </c>
      <c r="CO33" s="212">
        <v>26.027999999999999</v>
      </c>
      <c r="CP33" s="212">
        <v>27.518999999999998</v>
      </c>
      <c r="CQ33" s="212">
        <v>19.216999999999999</v>
      </c>
      <c r="CR33" s="212">
        <v>28.645</v>
      </c>
      <c r="CS33" s="212">
        <v>31.404</v>
      </c>
      <c r="CT33" s="212">
        <v>27.216000000000001</v>
      </c>
      <c r="CU33" s="212">
        <v>28.315000000000001</v>
      </c>
      <c r="CV33" s="212">
        <v>43.436</v>
      </c>
      <c r="CW33" s="212">
        <v>43.104999999999997</v>
      </c>
      <c r="CX33" s="212">
        <v>27.795999999999999</v>
      </c>
      <c r="CY33" s="212">
        <v>19.995000000000001</v>
      </c>
      <c r="CZ33" s="212">
        <v>19.327000000000002</v>
      </c>
      <c r="DA33" s="212">
        <v>19.798999999999999</v>
      </c>
      <c r="DB33" s="212">
        <v>17.195</v>
      </c>
      <c r="DC33" s="212">
        <v>13.287000000000001</v>
      </c>
      <c r="DD33" s="212">
        <v>31.864000000000001</v>
      </c>
      <c r="DE33" s="212">
        <v>44.29</v>
      </c>
      <c r="DF33" s="212">
        <v>47.429000000000002</v>
      </c>
      <c r="DG33" s="212">
        <v>46.093000000000004</v>
      </c>
      <c r="DH33" s="212">
        <v>32.328000000000003</v>
      </c>
      <c r="DI33" s="212">
        <v>36.031999999999996</v>
      </c>
      <c r="DJ33" s="212">
        <v>35.003999999999998</v>
      </c>
      <c r="DK33" s="212">
        <v>23.151</v>
      </c>
      <c r="DL33" s="212">
        <v>8.9649999999999999</v>
      </c>
      <c r="DM33" s="212">
        <v>12.02</v>
      </c>
      <c r="DN33" s="212">
        <v>3.984</v>
      </c>
      <c r="DO33" s="212">
        <v>22.753</v>
      </c>
      <c r="DP33" s="212">
        <v>41.62</v>
      </c>
      <c r="DQ33" s="212">
        <v>52.173000000000002</v>
      </c>
      <c r="DR33" s="212">
        <v>51.23</v>
      </c>
      <c r="DS33" s="212">
        <v>49.188000000000002</v>
      </c>
      <c r="DT33" s="212">
        <v>47.462000000000003</v>
      </c>
      <c r="DU33" s="212">
        <v>47.61</v>
      </c>
      <c r="DV33" s="212">
        <v>49.472999999999999</v>
      </c>
      <c r="DW33" s="212">
        <v>31.741</v>
      </c>
      <c r="DX33" s="212">
        <v>24.077000000000002</v>
      </c>
      <c r="DY33" s="212">
        <v>41.243000000000002</v>
      </c>
      <c r="DZ33" s="212">
        <v>3.0169999999999999</v>
      </c>
      <c r="EA33" s="212">
        <v>18.954999999999998</v>
      </c>
      <c r="EB33" s="212">
        <v>28.943999999999999</v>
      </c>
      <c r="EC33" s="212">
        <v>32.634999999999998</v>
      </c>
      <c r="ED33" s="212">
        <v>47.622999999999998</v>
      </c>
      <c r="EE33" s="212">
        <v>52.161999999999999</v>
      </c>
      <c r="EF33" s="212">
        <v>41.325000000000003</v>
      </c>
      <c r="EG33" s="212">
        <v>41.38</v>
      </c>
      <c r="EH33" s="212">
        <v>35.353999999999999</v>
      </c>
      <c r="EI33" s="212">
        <v>8.6349999999999998</v>
      </c>
      <c r="EJ33" s="212">
        <v>7.048</v>
      </c>
      <c r="EK33" s="212">
        <v>8.1750000000000007</v>
      </c>
      <c r="EL33" s="212">
        <v>5.1550000000000002</v>
      </c>
      <c r="EM33" s="212">
        <v>12.244</v>
      </c>
      <c r="EN33" s="212">
        <v>24.59</v>
      </c>
      <c r="EO33" s="212">
        <v>13.582000000000001</v>
      </c>
      <c r="EP33" s="212">
        <v>21.175000000000001</v>
      </c>
      <c r="EQ33" s="212">
        <v>24.6</v>
      </c>
      <c r="ER33" s="212">
        <v>19.620999999999999</v>
      </c>
      <c r="ES33" s="212">
        <v>16.475999999999999</v>
      </c>
      <c r="ET33" s="212">
        <v>8.0760000000000005</v>
      </c>
      <c r="EU33" s="212">
        <v>6.109</v>
      </c>
      <c r="EV33" s="212">
        <v>0.64200000000000002</v>
      </c>
      <c r="EW33" s="212">
        <v>5.3330000000000002</v>
      </c>
      <c r="EX33" s="212">
        <v>6.8259999999999996</v>
      </c>
      <c r="EY33" s="212">
        <v>6.9809999999999999</v>
      </c>
      <c r="EZ33" s="212">
        <v>11.134</v>
      </c>
      <c r="FA33" s="212">
        <v>33.046999999999997</v>
      </c>
      <c r="FB33" s="212">
        <v>22.250416000000001</v>
      </c>
      <c r="FC33" s="212">
        <v>4.9316969999999998</v>
      </c>
      <c r="FD33" s="212">
        <v>19.698436999999998</v>
      </c>
      <c r="FE33" s="212">
        <v>7.9440080000000002</v>
      </c>
      <c r="FF33" s="212">
        <v>5.6291609999999999</v>
      </c>
      <c r="FG33" s="212">
        <v>2.4608990000000004</v>
      </c>
      <c r="FH33" s="212">
        <v>1.3376839999999999</v>
      </c>
      <c r="FI33" s="212">
        <v>1.2219180000000001</v>
      </c>
      <c r="FJ33" s="212">
        <v>1.4288340000000002</v>
      </c>
      <c r="FK33" s="212">
        <v>5.5757369999999993</v>
      </c>
      <c r="FL33" s="212">
        <v>4.1129870000000004</v>
      </c>
      <c r="FM33" s="212">
        <v>4.6528230000000006</v>
      </c>
      <c r="FN33" s="336"/>
    </row>
    <row r="34" spans="1:172" s="219" customFormat="1" ht="12.75" customHeight="1">
      <c r="A34" s="224" t="s">
        <v>68</v>
      </c>
      <c r="B34" s="212">
        <v>3558.8</v>
      </c>
      <c r="C34" s="212">
        <v>3328.7</v>
      </c>
      <c r="D34" s="212">
        <v>2939.8</v>
      </c>
      <c r="E34" s="212">
        <v>2332.8000000000002</v>
      </c>
      <c r="F34" s="212">
        <v>2561.8000000000002</v>
      </c>
      <c r="G34" s="212">
        <v>2596.6</v>
      </c>
      <c r="H34" s="212">
        <v>2923.9</v>
      </c>
      <c r="I34" s="212">
        <v>2473.3000000000002</v>
      </c>
      <c r="J34" s="212">
        <v>3026.7</v>
      </c>
      <c r="K34" s="212">
        <v>2400.8000000000002</v>
      </c>
      <c r="L34" s="212">
        <v>3014</v>
      </c>
      <c r="M34" s="212">
        <v>3286.4</v>
      </c>
      <c r="N34" s="212">
        <v>3340.6</v>
      </c>
      <c r="O34" s="212">
        <v>3082.7</v>
      </c>
      <c r="P34" s="212">
        <v>3116</v>
      </c>
      <c r="Q34" s="212">
        <v>1930.7</v>
      </c>
      <c r="R34" s="212">
        <v>3124.1</v>
      </c>
      <c r="S34" s="212">
        <v>3239.8</v>
      </c>
      <c r="T34" s="212">
        <v>3452.8</v>
      </c>
      <c r="U34" s="212">
        <v>2871</v>
      </c>
      <c r="V34" s="212">
        <v>2457.6</v>
      </c>
      <c r="W34" s="212">
        <v>2801.5</v>
      </c>
      <c r="X34" s="212">
        <v>2818.5</v>
      </c>
      <c r="Y34" s="212">
        <v>2855.4</v>
      </c>
      <c r="Z34" s="212">
        <v>3147.5036481000002</v>
      </c>
      <c r="AA34" s="212">
        <v>2764.9013797647058</v>
      </c>
      <c r="AB34" s="212">
        <v>2864.8347732352945</v>
      </c>
      <c r="AC34" s="212">
        <v>2520.0824044117644</v>
      </c>
      <c r="AD34" s="212">
        <v>2503.0584285294117</v>
      </c>
      <c r="AE34" s="212">
        <v>2804.1092723529414</v>
      </c>
      <c r="AF34" s="212">
        <v>2901.7102990000003</v>
      </c>
      <c r="AG34" s="212">
        <v>2446.6642665882355</v>
      </c>
      <c r="AH34" s="212">
        <v>2987.2050820000004</v>
      </c>
      <c r="AI34" s="212">
        <v>3349.8753482705874</v>
      </c>
      <c r="AJ34" s="212">
        <v>2912.4778111117644</v>
      </c>
      <c r="AK34" s="212">
        <v>3127.9106141352941</v>
      </c>
      <c r="AL34" s="212">
        <v>3755.6642403676474</v>
      </c>
      <c r="AM34" s="212">
        <v>3359.4509326838238</v>
      </c>
      <c r="AN34" s="212">
        <v>3473.9009941382355</v>
      </c>
      <c r="AO34" s="212">
        <v>3292.3337406941178</v>
      </c>
      <c r="AP34" s="212">
        <v>3443.8728730588232</v>
      </c>
      <c r="AQ34" s="212">
        <v>2874.1967108926469</v>
      </c>
      <c r="AR34" s="212">
        <v>2849.503103858824</v>
      </c>
      <c r="AS34" s="212">
        <v>3180.9782595205879</v>
      </c>
      <c r="AT34" s="212">
        <v>2564.3703920955882</v>
      </c>
      <c r="AU34" s="212">
        <v>2587.4287151911763</v>
      </c>
      <c r="AV34" s="212">
        <v>2507.3950223941179</v>
      </c>
      <c r="AW34" s="212">
        <v>2431.0930492647053</v>
      </c>
      <c r="AX34" s="212">
        <v>2890.4911162794119</v>
      </c>
      <c r="AY34" s="212">
        <v>2639.8839434235297</v>
      </c>
      <c r="AZ34" s="212">
        <v>2764.5565455485294</v>
      </c>
      <c r="BA34" s="212">
        <v>2440.8362843294121</v>
      </c>
      <c r="BB34" s="212">
        <v>2537.7279747205885</v>
      </c>
      <c r="BC34" s="212">
        <v>2016.4035187382353</v>
      </c>
      <c r="BD34" s="212">
        <v>2309.6012511544118</v>
      </c>
      <c r="BE34" s="212">
        <v>3318.5930188955881</v>
      </c>
      <c r="BF34" s="212">
        <v>3052.230106442647</v>
      </c>
      <c r="BG34" s="212">
        <v>2328.269638352941</v>
      </c>
      <c r="BH34" s="212">
        <v>2519.2494675661765</v>
      </c>
      <c r="BI34" s="212">
        <v>2516.6436756235289</v>
      </c>
      <c r="BJ34" s="212">
        <v>2705.2479460573531</v>
      </c>
      <c r="BK34" s="212">
        <v>2891.7725819044117</v>
      </c>
      <c r="BL34" s="212">
        <v>2708.4801628558821</v>
      </c>
      <c r="BM34" s="212">
        <v>3076.7080108044115</v>
      </c>
      <c r="BN34" s="212">
        <v>2983.039821772059</v>
      </c>
      <c r="BO34" s="212">
        <v>2793.7686010735297</v>
      </c>
      <c r="BP34" s="212">
        <v>3470.2819235882353</v>
      </c>
      <c r="BQ34" s="212">
        <v>3165.9448194558827</v>
      </c>
      <c r="BR34" s="212">
        <v>3034.7625666397057</v>
      </c>
      <c r="BS34" s="212">
        <v>3294.1238818470588</v>
      </c>
      <c r="BT34" s="212">
        <v>3135.5076414499995</v>
      </c>
      <c r="BU34" s="212">
        <v>3088.9781655514707</v>
      </c>
      <c r="BV34" s="212">
        <v>3023.0135563088238</v>
      </c>
      <c r="BW34" s="212">
        <v>2412.5942122294118</v>
      </c>
      <c r="BX34" s="212">
        <v>2325.6322037411765</v>
      </c>
      <c r="BY34" s="212">
        <v>2357.1086633308823</v>
      </c>
      <c r="BZ34" s="212">
        <v>2484.5795215911762</v>
      </c>
      <c r="CA34" s="212">
        <v>3218.5771016617646</v>
      </c>
      <c r="CB34" s="212">
        <v>3179.9485395000002</v>
      </c>
      <c r="CC34" s="212">
        <v>3167.21958</v>
      </c>
      <c r="CD34" s="212">
        <v>3039.5500979999997</v>
      </c>
      <c r="CE34" s="212">
        <v>2952.2977158235294</v>
      </c>
      <c r="CF34" s="212">
        <v>2532.4676943917061</v>
      </c>
      <c r="CG34" s="212">
        <v>2292.1852510000003</v>
      </c>
      <c r="CH34" s="212">
        <v>2859.3812717532937</v>
      </c>
      <c r="CI34" s="212">
        <v>2865.3975882352938</v>
      </c>
      <c r="CJ34" s="212">
        <v>2927.2177091176472</v>
      </c>
      <c r="CK34" s="212">
        <v>2764.5290095</v>
      </c>
      <c r="CL34" s="212">
        <v>2937.9704484117651</v>
      </c>
      <c r="CM34" s="212">
        <v>2456.7439469999999</v>
      </c>
      <c r="CN34" s="212">
        <v>2866.7480932352942</v>
      </c>
      <c r="CO34" s="212">
        <v>3122.7527192352945</v>
      </c>
      <c r="CP34" s="212">
        <v>2981.5539597058828</v>
      </c>
      <c r="CQ34" s="212">
        <v>2837.4460834117649</v>
      </c>
      <c r="CR34" s="212">
        <v>2150.9428310000003</v>
      </c>
      <c r="CS34" s="212">
        <v>2685.831009</v>
      </c>
      <c r="CT34" s="212">
        <v>3144.5654854166664</v>
      </c>
      <c r="CU34" s="212">
        <v>2870.5668382352947</v>
      </c>
      <c r="CV34" s="212">
        <v>2990.9933799999999</v>
      </c>
      <c r="CW34" s="212">
        <v>2278.3275950000002</v>
      </c>
      <c r="CX34" s="212">
        <v>2538.7645517647061</v>
      </c>
      <c r="CY34" s="212">
        <v>3048.3281617647062</v>
      </c>
      <c r="CZ34" s="212">
        <v>3276.653675</v>
      </c>
      <c r="DA34" s="212">
        <v>3001.6681699999999</v>
      </c>
      <c r="DB34" s="212">
        <v>2855.9886882352939</v>
      </c>
      <c r="DC34" s="212">
        <v>2849.6540234999998</v>
      </c>
      <c r="DD34" s="212">
        <v>2096.9200687500002</v>
      </c>
      <c r="DE34" s="212">
        <v>2617.1081974999997</v>
      </c>
      <c r="DF34" s="212">
        <v>2882.9008617647064</v>
      </c>
      <c r="DG34" s="212">
        <v>2616.8238687499997</v>
      </c>
      <c r="DH34" s="212">
        <v>2881.9053900000004</v>
      </c>
      <c r="DI34" s="212">
        <v>2963.05818</v>
      </c>
      <c r="DJ34" s="212">
        <v>2373.0180617647061</v>
      </c>
      <c r="DK34" s="212">
        <v>2361.3282817647059</v>
      </c>
      <c r="DL34" s="212">
        <v>2872.760088235294</v>
      </c>
      <c r="DM34" s="212">
        <v>2550.7093500000001</v>
      </c>
      <c r="DN34" s="212">
        <v>2727.6201617647062</v>
      </c>
      <c r="DO34" s="212">
        <v>2790.3225137499999</v>
      </c>
      <c r="DP34" s="212">
        <v>2087.4856</v>
      </c>
      <c r="DQ34" s="212">
        <v>2606.3453911764705</v>
      </c>
      <c r="DR34" s="212">
        <v>3058.1961000000001</v>
      </c>
      <c r="DS34" s="212">
        <v>2695.7215000000001</v>
      </c>
      <c r="DT34" s="212">
        <v>3107.3506499999999</v>
      </c>
      <c r="DU34" s="212">
        <v>2839.9466032352943</v>
      </c>
      <c r="DV34" s="212">
        <v>2409.1412</v>
      </c>
      <c r="DW34" s="212">
        <v>2639.8739</v>
      </c>
      <c r="DX34" s="212">
        <v>3175.5454207352941</v>
      </c>
      <c r="DY34" s="212">
        <v>2974.0556830147061</v>
      </c>
      <c r="DZ34" s="212">
        <v>2838.173452</v>
      </c>
      <c r="EA34" s="212">
        <v>2817.0977782352938</v>
      </c>
      <c r="EB34" s="212">
        <v>2226.4886000000001</v>
      </c>
      <c r="EC34" s="212">
        <v>2714.7022183874119</v>
      </c>
      <c r="ED34" s="212">
        <v>2971.435981764706</v>
      </c>
      <c r="EE34" s="212">
        <v>2485.9871882352941</v>
      </c>
      <c r="EF34" s="212">
        <v>2947.255699264706</v>
      </c>
      <c r="EG34" s="212">
        <v>2940.01478</v>
      </c>
      <c r="EH34" s="212">
        <v>2508.8090800000004</v>
      </c>
      <c r="EI34" s="212">
        <v>2852.28413</v>
      </c>
      <c r="EJ34" s="212">
        <v>3002.8693082352943</v>
      </c>
      <c r="EK34" s="212">
        <v>2908.72586</v>
      </c>
      <c r="EL34" s="212">
        <v>2832.6190057352937</v>
      </c>
      <c r="EM34" s="212">
        <v>3082.0033817647063</v>
      </c>
      <c r="EN34" s="212">
        <v>2389.7776842647058</v>
      </c>
      <c r="EO34" s="212">
        <v>2773.5811058823529</v>
      </c>
      <c r="EP34" s="212">
        <v>3111.869655</v>
      </c>
      <c r="EQ34" s="212">
        <v>2684.8688317647061</v>
      </c>
      <c r="ER34" s="212">
        <v>3061.9297924999996</v>
      </c>
      <c r="ES34" s="212">
        <v>2860.82726</v>
      </c>
      <c r="ET34" s="212">
        <v>2658.3937500000002</v>
      </c>
      <c r="EU34" s="212">
        <v>2642.51197</v>
      </c>
      <c r="EV34" s="212">
        <v>3217.7101524999998</v>
      </c>
      <c r="EW34" s="212">
        <v>3147.773426985294</v>
      </c>
      <c r="EX34" s="212">
        <v>2934.1501069852943</v>
      </c>
      <c r="EY34" s="212">
        <v>3034.4174725000003</v>
      </c>
      <c r="EZ34" s="212">
        <v>2567.7003375000004</v>
      </c>
      <c r="FA34" s="212">
        <v>2987.4565076470585</v>
      </c>
      <c r="FB34" s="212">
        <v>3059.2965782941174</v>
      </c>
      <c r="FC34" s="212">
        <v>2811.4257073970589</v>
      </c>
      <c r="FD34" s="212">
        <v>2283.0303880588226</v>
      </c>
      <c r="FE34" s="212">
        <v>2356.8904371764706</v>
      </c>
      <c r="FF34" s="212">
        <v>2535.5868020000003</v>
      </c>
      <c r="FG34" s="212">
        <v>2545.8467175294118</v>
      </c>
      <c r="FH34" s="212">
        <v>2599.4213</v>
      </c>
      <c r="FI34" s="212">
        <v>3104.6279214705883</v>
      </c>
      <c r="FJ34" s="212">
        <v>2922.0941823529415</v>
      </c>
      <c r="FK34" s="212">
        <v>3003.381167397059</v>
      </c>
      <c r="FL34" s="212">
        <v>2772.185555073529</v>
      </c>
      <c r="FM34" s="212">
        <v>2310.4827438823536</v>
      </c>
      <c r="FN34" s="340"/>
    </row>
    <row r="35" spans="1:172" s="219" customFormat="1" ht="17.25" customHeight="1">
      <c r="A35" s="225" t="s">
        <v>69</v>
      </c>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2"/>
      <c r="BR35" s="212"/>
      <c r="BS35" s="212"/>
      <c r="BT35" s="212"/>
      <c r="BU35" s="212"/>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c r="EA35" s="212"/>
      <c r="EB35" s="212"/>
      <c r="EC35" s="212"/>
      <c r="ED35" s="212"/>
      <c r="EE35" s="212"/>
      <c r="EF35" s="212"/>
      <c r="EG35" s="212"/>
      <c r="EH35" s="212"/>
      <c r="EI35" s="212"/>
      <c r="EJ35" s="212"/>
      <c r="EK35" s="212"/>
      <c r="EL35" s="212"/>
      <c r="EM35" s="212"/>
      <c r="EN35" s="212"/>
      <c r="EO35" s="212"/>
      <c r="EP35" s="212"/>
      <c r="EQ35" s="212"/>
      <c r="ER35" s="212"/>
      <c r="ES35" s="212"/>
      <c r="ET35" s="212"/>
      <c r="EU35" s="212"/>
      <c r="EV35" s="212"/>
      <c r="EW35" s="212"/>
      <c r="EX35" s="212"/>
      <c r="EY35" s="212"/>
      <c r="EZ35" s="212"/>
      <c r="FA35" s="212"/>
      <c r="FB35" s="212"/>
      <c r="FC35" s="212"/>
      <c r="FD35" s="212"/>
      <c r="FE35" s="212"/>
      <c r="FF35" s="212"/>
      <c r="FG35" s="332"/>
      <c r="FH35" s="332"/>
      <c r="FI35" s="332"/>
      <c r="FJ35" s="332"/>
      <c r="FK35" s="332"/>
      <c r="FL35" s="332"/>
      <c r="FM35" s="332"/>
    </row>
    <row r="36" spans="1:172" s="219" customFormat="1" ht="15">
      <c r="A36" s="226" t="s">
        <v>249</v>
      </c>
      <c r="B36" s="221">
        <v>563</v>
      </c>
      <c r="C36" s="221">
        <v>492.3</v>
      </c>
      <c r="D36" s="221">
        <v>511.70000000000005</v>
      </c>
      <c r="E36" s="221">
        <v>518.5</v>
      </c>
      <c r="F36" s="221">
        <v>537.5</v>
      </c>
      <c r="G36" s="221">
        <v>520.1</v>
      </c>
      <c r="H36" s="221">
        <v>498.9</v>
      </c>
      <c r="I36" s="221">
        <v>477.4</v>
      </c>
      <c r="J36" s="221">
        <v>493</v>
      </c>
      <c r="K36" s="221">
        <v>451.5</v>
      </c>
      <c r="L36" s="221">
        <v>505.70000000000005</v>
      </c>
      <c r="M36" s="221">
        <v>488.5</v>
      </c>
      <c r="N36" s="221">
        <v>463.1</v>
      </c>
      <c r="O36" s="221">
        <v>481.20000000000005</v>
      </c>
      <c r="P36" s="221">
        <v>512.90000000000009</v>
      </c>
      <c r="Q36" s="221">
        <v>485.5</v>
      </c>
      <c r="R36" s="221">
        <v>473</v>
      </c>
      <c r="S36" s="221">
        <v>390.2</v>
      </c>
      <c r="T36" s="221">
        <v>395.29999999999995</v>
      </c>
      <c r="U36" s="221">
        <v>377.5</v>
      </c>
      <c r="V36" s="221">
        <v>403.4</v>
      </c>
      <c r="W36" s="221">
        <v>423.4</v>
      </c>
      <c r="X36" s="221">
        <v>460.8</v>
      </c>
      <c r="Y36" s="221">
        <v>474.4</v>
      </c>
      <c r="Z36" s="221">
        <v>486.14470787400001</v>
      </c>
      <c r="AA36" s="221">
        <v>409.21330196199995</v>
      </c>
      <c r="AB36" s="221">
        <v>438.27746494999997</v>
      </c>
      <c r="AC36" s="221">
        <v>463.40469267599997</v>
      </c>
      <c r="AD36" s="221">
        <v>491.05066547100012</v>
      </c>
      <c r="AE36" s="221">
        <v>453.61542919800002</v>
      </c>
      <c r="AF36" s="221">
        <v>423.14056452099999</v>
      </c>
      <c r="AG36" s="221">
        <v>403.09711566800001</v>
      </c>
      <c r="AH36" s="221">
        <v>385.83122424600003</v>
      </c>
      <c r="AI36" s="221">
        <v>435.67581364999995</v>
      </c>
      <c r="AJ36" s="221">
        <v>467.36394634199996</v>
      </c>
      <c r="AK36" s="221">
        <v>464.018802343</v>
      </c>
      <c r="AL36" s="221">
        <v>483.82040096499998</v>
      </c>
      <c r="AM36" s="221">
        <v>436.37206534299992</v>
      </c>
      <c r="AN36" s="221">
        <v>530.90099393800051</v>
      </c>
      <c r="AO36" s="221">
        <v>497.65063309699991</v>
      </c>
      <c r="AP36" s="221">
        <v>497.46074891900003</v>
      </c>
      <c r="AQ36" s="221">
        <v>531.82758905599985</v>
      </c>
      <c r="AR36" s="221">
        <v>506.53812875500006</v>
      </c>
      <c r="AS36" s="221">
        <v>446.23145713099984</v>
      </c>
      <c r="AT36" s="221">
        <v>500.94795101899979</v>
      </c>
      <c r="AU36" s="221">
        <v>525.16396309900006</v>
      </c>
      <c r="AV36" s="221">
        <v>558.54231479799989</v>
      </c>
      <c r="AW36" s="221">
        <v>568.42751597000006</v>
      </c>
      <c r="AX36" s="221">
        <v>570.09482940500004</v>
      </c>
      <c r="AY36" s="221">
        <v>560.37724545900005</v>
      </c>
      <c r="AZ36" s="221">
        <v>595.56227287900003</v>
      </c>
      <c r="BA36" s="221">
        <v>625.89543893100006</v>
      </c>
      <c r="BB36" s="221">
        <v>651.97509815900003</v>
      </c>
      <c r="BC36" s="221">
        <v>584.24292482600003</v>
      </c>
      <c r="BD36" s="221">
        <v>594.34882004400004</v>
      </c>
      <c r="BE36" s="221">
        <v>531.32283521300019</v>
      </c>
      <c r="BF36" s="221">
        <v>538.25194637499999</v>
      </c>
      <c r="BG36" s="221">
        <v>593.44508627300013</v>
      </c>
      <c r="BH36" s="221">
        <v>618.95088855200004</v>
      </c>
      <c r="BI36" s="221">
        <v>618.0696830340928</v>
      </c>
      <c r="BJ36" s="221">
        <v>711.37307259199997</v>
      </c>
      <c r="BK36" s="221">
        <v>645.01667074000011</v>
      </c>
      <c r="BL36" s="221">
        <v>732.44285776700008</v>
      </c>
      <c r="BM36" s="221">
        <v>636.98967883</v>
      </c>
      <c r="BN36" s="221">
        <v>694.73315236799988</v>
      </c>
      <c r="BO36" s="221">
        <v>692.06402549399991</v>
      </c>
      <c r="BP36" s="221">
        <v>674.3566347740001</v>
      </c>
      <c r="BQ36" s="221">
        <v>618.11541621800018</v>
      </c>
      <c r="BR36" s="221">
        <v>611.82653419600001</v>
      </c>
      <c r="BS36" s="221">
        <v>710.99135870600003</v>
      </c>
      <c r="BT36" s="221">
        <v>779.99912858999994</v>
      </c>
      <c r="BU36" s="221">
        <v>751.46727618499995</v>
      </c>
      <c r="BV36" s="221">
        <v>699.74438555999996</v>
      </c>
      <c r="BW36" s="221">
        <v>714.48793710000007</v>
      </c>
      <c r="BX36" s="221">
        <v>824.79171409800006</v>
      </c>
      <c r="BY36" s="221">
        <v>721.81575647200009</v>
      </c>
      <c r="BZ36" s="221">
        <v>761.48432656599982</v>
      </c>
      <c r="CA36" s="221">
        <v>728.74962849999986</v>
      </c>
      <c r="CB36" s="221">
        <v>725.63186188799989</v>
      </c>
      <c r="CC36" s="221">
        <v>673.5429447680001</v>
      </c>
      <c r="CD36" s="221">
        <v>646.91498003000004</v>
      </c>
      <c r="CE36" s="221">
        <v>651.10535792000007</v>
      </c>
      <c r="CF36" s="221">
        <v>677.19239628999981</v>
      </c>
      <c r="CG36" s="221">
        <v>901.21512503000008</v>
      </c>
      <c r="CH36" s="221">
        <v>827.1884811970001</v>
      </c>
      <c r="CI36" s="221">
        <v>861.03169787600018</v>
      </c>
      <c r="CJ36" s="221">
        <v>802.41097703499997</v>
      </c>
      <c r="CK36" s="221">
        <v>891.04185780000023</v>
      </c>
      <c r="CL36" s="221">
        <v>870.93013601000007</v>
      </c>
      <c r="CM36" s="221">
        <v>820.62430781000012</v>
      </c>
      <c r="CN36" s="221">
        <v>804.97383677000005</v>
      </c>
      <c r="CO36" s="221">
        <v>741.61339379000003</v>
      </c>
      <c r="CP36" s="221">
        <v>778.42605717399988</v>
      </c>
      <c r="CQ36" s="221">
        <v>819.26350679000006</v>
      </c>
      <c r="CR36" s="221">
        <v>796.26633831000015</v>
      </c>
      <c r="CS36" s="221">
        <v>962.85230828999988</v>
      </c>
      <c r="CT36" s="221">
        <v>1083.9693399300002</v>
      </c>
      <c r="CU36" s="221">
        <v>943.58620101999986</v>
      </c>
      <c r="CV36" s="221">
        <v>939.32700341999987</v>
      </c>
      <c r="CW36" s="221">
        <v>892.60162483999977</v>
      </c>
      <c r="CX36" s="221">
        <v>1056.5326287500002</v>
      </c>
      <c r="CY36" s="221">
        <v>906.86481528000002</v>
      </c>
      <c r="CZ36" s="221">
        <v>880.53126740999994</v>
      </c>
      <c r="DA36" s="221">
        <v>785.69618968500004</v>
      </c>
      <c r="DB36" s="221">
        <v>815.44550595999999</v>
      </c>
      <c r="DC36" s="221">
        <v>744.82898297000008</v>
      </c>
      <c r="DD36" s="221">
        <v>955.11872012000015</v>
      </c>
      <c r="DE36" s="221">
        <v>810.46169790999988</v>
      </c>
      <c r="DF36" s="221">
        <v>948.68163916099979</v>
      </c>
      <c r="DG36" s="221">
        <v>807.9052485110002</v>
      </c>
      <c r="DH36" s="221">
        <v>813.402402478</v>
      </c>
      <c r="DI36" s="221">
        <v>758.26925156899995</v>
      </c>
      <c r="DJ36" s="221">
        <v>809.88063610900008</v>
      </c>
      <c r="DK36" s="221">
        <v>779.82397685000012</v>
      </c>
      <c r="DL36" s="221">
        <v>819.76230549999991</v>
      </c>
      <c r="DM36" s="221">
        <v>702.33955486999992</v>
      </c>
      <c r="DN36" s="221">
        <v>637.92725341999994</v>
      </c>
      <c r="DO36" s="221">
        <v>675.60177263000003</v>
      </c>
      <c r="DP36" s="221">
        <v>728.67434857999979</v>
      </c>
      <c r="DQ36" s="221">
        <v>925.32717296999999</v>
      </c>
      <c r="DR36" s="221">
        <v>920.34916535000002</v>
      </c>
      <c r="DS36" s="221">
        <v>812.64256393999995</v>
      </c>
      <c r="DT36" s="221">
        <v>878.01464300000009</v>
      </c>
      <c r="DU36" s="221">
        <v>749.34114461500008</v>
      </c>
      <c r="DV36" s="221">
        <v>803.0201075450002</v>
      </c>
      <c r="DW36" s="221">
        <v>708.27464399999997</v>
      </c>
      <c r="DX36" s="221">
        <v>762.22458499999993</v>
      </c>
      <c r="DY36" s="221">
        <v>744.63298099999997</v>
      </c>
      <c r="DZ36" s="221">
        <v>706.01894299999992</v>
      </c>
      <c r="EA36" s="221">
        <v>721.97107700000015</v>
      </c>
      <c r="EB36" s="221">
        <v>760.39844730000004</v>
      </c>
      <c r="EC36" s="221">
        <v>598.64178700000002</v>
      </c>
      <c r="ED36" s="221">
        <v>807.79024199999992</v>
      </c>
      <c r="EE36" s="221">
        <v>813.33542299999988</v>
      </c>
      <c r="EF36" s="221">
        <v>871.81372199999998</v>
      </c>
      <c r="EG36" s="221">
        <v>765.69633399999998</v>
      </c>
      <c r="EH36" s="221">
        <v>839.93441399999995</v>
      </c>
      <c r="EI36" s="221">
        <v>755.73106699999994</v>
      </c>
      <c r="EJ36" s="221">
        <v>798.93658200000004</v>
      </c>
      <c r="EK36" s="221">
        <v>697.43343700000014</v>
      </c>
      <c r="EL36" s="221">
        <v>677.2711240000001</v>
      </c>
      <c r="EM36" s="221">
        <v>651.50375400000007</v>
      </c>
      <c r="EN36" s="221">
        <v>762.90144499999997</v>
      </c>
      <c r="EO36" s="221">
        <v>644.07646800000009</v>
      </c>
      <c r="EP36" s="221">
        <v>846.36277800000016</v>
      </c>
      <c r="EQ36" s="221">
        <v>744.39648099999999</v>
      </c>
      <c r="ER36" s="221">
        <v>805.32033199999989</v>
      </c>
      <c r="ES36" s="221">
        <v>791.44994499999996</v>
      </c>
      <c r="ET36" s="221">
        <v>845.66322700000001</v>
      </c>
      <c r="EU36" s="221">
        <v>800.95486499999993</v>
      </c>
      <c r="EV36" s="221">
        <v>830.13520799999992</v>
      </c>
      <c r="EW36" s="221">
        <v>760.79526699999985</v>
      </c>
      <c r="EX36" s="221">
        <v>721.90554100000008</v>
      </c>
      <c r="EY36" s="221">
        <v>725.18512199999986</v>
      </c>
      <c r="EZ36" s="221">
        <v>841.29084300000011</v>
      </c>
      <c r="FA36" s="221">
        <v>925.73907299999996</v>
      </c>
      <c r="FB36" s="221">
        <v>515.03321899199989</v>
      </c>
      <c r="FC36" s="221">
        <v>480.69527191899999</v>
      </c>
      <c r="FD36" s="221">
        <v>547.43424487099981</v>
      </c>
      <c r="FE36" s="221">
        <v>528.19350500000007</v>
      </c>
      <c r="FF36" s="221">
        <v>562.83603400000004</v>
      </c>
      <c r="FG36" s="221">
        <v>533.49645099999987</v>
      </c>
      <c r="FH36" s="221">
        <v>511.52533999999997</v>
      </c>
      <c r="FI36" s="221">
        <v>486.72972699999997</v>
      </c>
      <c r="FJ36" s="221">
        <v>460.1396630000001</v>
      </c>
      <c r="FK36" s="221">
        <v>501.99461900000011</v>
      </c>
      <c r="FL36" s="221">
        <v>515.38124700000003</v>
      </c>
      <c r="FM36" s="221">
        <v>524.7155459999999</v>
      </c>
      <c r="FN36" s="332"/>
      <c r="FO36" s="332"/>
      <c r="FP36" s="341"/>
    </row>
    <row r="37" spans="1:172" s="219" customFormat="1" ht="15" customHeight="1">
      <c r="A37" s="218" t="s">
        <v>250</v>
      </c>
      <c r="B37" s="227">
        <v>106.3</v>
      </c>
      <c r="C37" s="227">
        <v>177.2</v>
      </c>
      <c r="D37" s="227">
        <v>607.4</v>
      </c>
      <c r="E37" s="227">
        <v>871.2</v>
      </c>
      <c r="F37" s="227">
        <v>623.20000000000005</v>
      </c>
      <c r="G37" s="227">
        <v>803.6</v>
      </c>
      <c r="H37" s="227">
        <v>829.3</v>
      </c>
      <c r="I37" s="227">
        <v>585.1</v>
      </c>
      <c r="J37" s="227">
        <v>316.8</v>
      </c>
      <c r="K37" s="227">
        <v>878.4</v>
      </c>
      <c r="L37" s="227">
        <v>387.8</v>
      </c>
      <c r="M37" s="227">
        <v>605.9</v>
      </c>
      <c r="N37" s="227">
        <v>620</v>
      </c>
      <c r="O37" s="227">
        <v>352.2</v>
      </c>
      <c r="P37" s="227">
        <v>517.79999999999995</v>
      </c>
      <c r="Q37" s="227">
        <v>1135.0999999999999</v>
      </c>
      <c r="R37" s="227">
        <v>297.5</v>
      </c>
      <c r="S37" s="227">
        <v>367.1</v>
      </c>
      <c r="T37" s="227">
        <v>762</v>
      </c>
      <c r="U37" s="227">
        <v>495.2</v>
      </c>
      <c r="V37" s="227">
        <v>1104.2</v>
      </c>
      <c r="W37" s="227">
        <v>720.3</v>
      </c>
      <c r="X37" s="227">
        <v>578.6</v>
      </c>
      <c r="Y37" s="227">
        <v>804.2</v>
      </c>
      <c r="Z37" s="227">
        <v>781.65498953699921</v>
      </c>
      <c r="AA37" s="227">
        <v>726.90322623029431</v>
      </c>
      <c r="AB37" s="227">
        <v>882.06068767470447</v>
      </c>
      <c r="AC37" s="227">
        <v>788.72341896723606</v>
      </c>
      <c r="AD37" s="227">
        <v>994.785937097589</v>
      </c>
      <c r="AE37" s="227">
        <v>807.08373526305843</v>
      </c>
      <c r="AF37" s="227">
        <v>1044.2374331300009</v>
      </c>
      <c r="AG37" s="227">
        <v>934.14459442876444</v>
      </c>
      <c r="AH37" s="227">
        <v>613.21262341299962</v>
      </c>
      <c r="AI37" s="227">
        <v>290.33087648241309</v>
      </c>
      <c r="AJ37" s="227">
        <v>817.20732510923438</v>
      </c>
      <c r="AK37" s="227">
        <v>714.40550587570556</v>
      </c>
      <c r="AL37" s="227">
        <v>237.79784474035398</v>
      </c>
      <c r="AM37" s="227">
        <v>367.7784434641768</v>
      </c>
      <c r="AN37" s="227">
        <v>156.54883728276315</v>
      </c>
      <c r="AO37" s="227">
        <v>179.26559014188177</v>
      </c>
      <c r="AP37" s="227">
        <v>-15.320687455823295</v>
      </c>
      <c r="AQ37" s="227">
        <v>477.28452636235266</v>
      </c>
      <c r="AR37" s="227">
        <v>1101.1929805771767</v>
      </c>
      <c r="AS37" s="227">
        <v>261.65288083941198</v>
      </c>
      <c r="AT37" s="227">
        <v>915.32560529541229</v>
      </c>
      <c r="AU37" s="227">
        <v>887.13467786573574</v>
      </c>
      <c r="AV37" s="227">
        <v>949.29447291620056</v>
      </c>
      <c r="AW37" s="227">
        <v>1152.9751256979559</v>
      </c>
      <c r="AX37" s="227">
        <v>801.09216000422327</v>
      </c>
      <c r="AY37" s="227">
        <v>621.3054794686451</v>
      </c>
      <c r="AZ37" s="227">
        <v>636.89563446232978</v>
      </c>
      <c r="BA37" s="227">
        <v>549.18040492907949</v>
      </c>
      <c r="BB37" s="227">
        <v>506.76296748993627</v>
      </c>
      <c r="BC37" s="227">
        <v>1247.1738353487647</v>
      </c>
      <c r="BD37" s="227">
        <v>1448.4830419519744</v>
      </c>
      <c r="BE37" s="227">
        <v>79.12573951850581</v>
      </c>
      <c r="BF37" s="227">
        <v>250.93165051098842</v>
      </c>
      <c r="BG37" s="227">
        <v>950.27548902123613</v>
      </c>
      <c r="BH37" s="227">
        <v>764.13089790802553</v>
      </c>
      <c r="BI37" s="227">
        <v>1054.4666786411374</v>
      </c>
      <c r="BJ37" s="227">
        <v>981.14927598078884</v>
      </c>
      <c r="BK37" s="227">
        <v>521.8318485635881</v>
      </c>
      <c r="BL37" s="227">
        <v>854.80245751511654</v>
      </c>
      <c r="BM37" s="227">
        <v>13.188000025588204</v>
      </c>
      <c r="BN37" s="227">
        <v>160.9264409829413</v>
      </c>
      <c r="BO37" s="227">
        <v>367.08544873747093</v>
      </c>
      <c r="BP37" s="227">
        <v>386.28748222876317</v>
      </c>
      <c r="BQ37" s="227">
        <v>125.18808413211757</v>
      </c>
      <c r="BR37" s="227">
        <v>316.14782070729461</v>
      </c>
      <c r="BS37" s="227">
        <v>-86.64448370205902</v>
      </c>
      <c r="BT37" s="227">
        <v>212.34040491899975</v>
      </c>
      <c r="BU37" s="227">
        <v>483.67977455571236</v>
      </c>
      <c r="BV37" s="227">
        <v>666.30449312399458</v>
      </c>
      <c r="BW37" s="227">
        <v>818.84453119658792</v>
      </c>
      <c r="BX37" s="227">
        <v>1098.4035240868241</v>
      </c>
      <c r="BY37" s="227">
        <v>510.7830015521173</v>
      </c>
      <c r="BZ37" s="227">
        <v>645.07540871882452</v>
      </c>
      <c r="CA37" s="227">
        <v>-82.222028906764692</v>
      </c>
      <c r="CB37" s="227">
        <v>222.34906368800009</v>
      </c>
      <c r="CC37" s="227">
        <v>80.449721870000246</v>
      </c>
      <c r="CD37" s="227">
        <v>409.28052002900057</v>
      </c>
      <c r="CE37" s="227">
        <v>217.1736318094714</v>
      </c>
      <c r="CF37" s="227">
        <v>576.38148517129366</v>
      </c>
      <c r="CG37" s="227">
        <v>742.97017952000044</v>
      </c>
      <c r="CH37" s="227">
        <v>573.38923613870509</v>
      </c>
      <c r="CI37" s="227">
        <v>555.76448273470737</v>
      </c>
      <c r="CJ37" s="227">
        <v>293.99068894035275</v>
      </c>
      <c r="CK37" s="227">
        <v>-67.465625305001041</v>
      </c>
      <c r="CL37" s="227">
        <v>-24.95659748076508</v>
      </c>
      <c r="CM37" s="227">
        <v>659.12548207800046</v>
      </c>
      <c r="CN37" s="227">
        <v>512.33717122870519</v>
      </c>
      <c r="CO37" s="227">
        <v>167.99631900070469</v>
      </c>
      <c r="CP37" s="227">
        <v>5.2046219961168241</v>
      </c>
      <c r="CQ37" s="227">
        <v>176.77598202123494</v>
      </c>
      <c r="CR37" s="227">
        <v>868.52296153799944</v>
      </c>
      <c r="CS37" s="227">
        <v>274.95115221200058</v>
      </c>
      <c r="CT37" s="227">
        <v>20.785382049334004</v>
      </c>
      <c r="CU37" s="227">
        <v>56.685713936706193</v>
      </c>
      <c r="CV37" s="227">
        <v>-46.631249322999153</v>
      </c>
      <c r="CW37" s="227">
        <v>472.37409182899995</v>
      </c>
      <c r="CX37" s="227">
        <v>60.563935586294157</v>
      </c>
      <c r="CY37" s="227">
        <v>-379.00837146470627</v>
      </c>
      <c r="CZ37" s="227">
        <v>44.485657700999525</v>
      </c>
      <c r="DA37" s="227">
        <v>-18.936123644000734</v>
      </c>
      <c r="DB37" s="227">
        <v>40.304143518705622</v>
      </c>
      <c r="DC37" s="227">
        <v>186.60440826499985</v>
      </c>
      <c r="DD37" s="227">
        <v>736.65518617800035</v>
      </c>
      <c r="DE37" s="227">
        <v>564.03795825600218</v>
      </c>
      <c r="DF37" s="227">
        <v>294.90925568045327</v>
      </c>
      <c r="DG37" s="227">
        <v>350.04129987800019</v>
      </c>
      <c r="DH37" s="227">
        <v>230.77938200099965</v>
      </c>
      <c r="DI37" s="227">
        <v>-227.6450926630007</v>
      </c>
      <c r="DJ37" s="227">
        <v>470.73795056129444</v>
      </c>
      <c r="DK37" s="227">
        <v>541.64678367629347</v>
      </c>
      <c r="DL37" s="227">
        <v>394.34441243570603</v>
      </c>
      <c r="DM37" s="227">
        <v>423.62012409100043</v>
      </c>
      <c r="DN37" s="227">
        <v>480.99011520629341</v>
      </c>
      <c r="DO37" s="227">
        <v>325.38101771700059</v>
      </c>
      <c r="DP37" s="227">
        <v>852.03753089699967</v>
      </c>
      <c r="DQ37" s="227">
        <v>438.94931059853013</v>
      </c>
      <c r="DR37" s="227">
        <v>246.20192884000008</v>
      </c>
      <c r="DS37" s="227">
        <v>428.5044213390014</v>
      </c>
      <c r="DT37" s="227">
        <v>22.935276930999592</v>
      </c>
      <c r="DU37" s="227">
        <v>-10.06249982729368</v>
      </c>
      <c r="DV37" s="227">
        <v>494.14363086300006</v>
      </c>
      <c r="DW37" s="227">
        <v>537.75225846799879</v>
      </c>
      <c r="DX37" s="227">
        <v>612.82434464670519</v>
      </c>
      <c r="DY37" s="227">
        <v>97.638044410293688</v>
      </c>
      <c r="DZ37" s="227">
        <v>178.2854355609999</v>
      </c>
      <c r="EA37" s="227">
        <v>232.8458694337057</v>
      </c>
      <c r="EB37" s="227">
        <v>813.43885306100003</v>
      </c>
      <c r="EC37" s="227">
        <v>641.46876745858788</v>
      </c>
      <c r="ED37" s="227">
        <v>265.37988143829489</v>
      </c>
      <c r="EE37" s="227">
        <v>580.27666133370622</v>
      </c>
      <c r="EF37" s="227">
        <v>211.43558549729315</v>
      </c>
      <c r="EG37" s="227">
        <v>-2.3697152829996777</v>
      </c>
      <c r="EH37" s="227">
        <v>376.70277761499898</v>
      </c>
      <c r="EI37" s="227">
        <v>193.86459544099984</v>
      </c>
      <c r="EJ37" s="227">
        <v>491.17878176170609</v>
      </c>
      <c r="EK37" s="227">
        <v>320.4089522249991</v>
      </c>
      <c r="EL37" s="227">
        <v>490.55457398570633</v>
      </c>
      <c r="EM37" s="227">
        <v>62.272812215293527</v>
      </c>
      <c r="EN37" s="227">
        <v>728.74092834229384</v>
      </c>
      <c r="EO37" s="227">
        <v>616.02791064464611</v>
      </c>
      <c r="EP37" s="227">
        <v>458.61662164000063</v>
      </c>
      <c r="EQ37" s="227">
        <v>332.2615031132932</v>
      </c>
      <c r="ER37" s="227">
        <v>116.97314123100043</v>
      </c>
      <c r="ES37" s="227">
        <v>-71.595417295999937</v>
      </c>
      <c r="ET37" s="227">
        <v>370.64632639699943</v>
      </c>
      <c r="EU37" s="227">
        <v>702.82632006599965</v>
      </c>
      <c r="EV37" s="227">
        <v>311.27105346399986</v>
      </c>
      <c r="EW37" s="227">
        <v>152.85192145670683</v>
      </c>
      <c r="EX37" s="227">
        <v>157.52950518170582</v>
      </c>
      <c r="EY37" s="227">
        <v>73.816278150000258</v>
      </c>
      <c r="EZ37" s="227">
        <v>628.16882722199887</v>
      </c>
      <c r="FA37" s="227">
        <v>233.65163843094254</v>
      </c>
      <c r="FB37" s="227">
        <v>545.04073349788268</v>
      </c>
      <c r="FC37" s="227">
        <v>717.03444974494221</v>
      </c>
      <c r="FD37" s="227">
        <v>1189.8801592631769</v>
      </c>
      <c r="FE37" s="227">
        <v>739.09442608552877</v>
      </c>
      <c r="FF37" s="227">
        <v>630.10025123499986</v>
      </c>
      <c r="FG37" s="227">
        <v>741.85232760258953</v>
      </c>
      <c r="FH37" s="227">
        <v>1233.2087785440003</v>
      </c>
      <c r="FI37" s="227">
        <v>409.38269621441231</v>
      </c>
      <c r="FJ37" s="227">
        <v>424.62923975605804</v>
      </c>
      <c r="FK37" s="227">
        <v>263.54592493594191</v>
      </c>
      <c r="FL37" s="227">
        <v>539.78228375347044</v>
      </c>
      <c r="FM37" s="227">
        <v>1026.5652652246458</v>
      </c>
      <c r="FN37" s="332"/>
      <c r="FO37" s="332"/>
      <c r="FP37" s="341"/>
    </row>
    <row r="38" spans="1:172" s="229" customFormat="1" ht="12">
      <c r="A38" s="228" t="s">
        <v>256</v>
      </c>
      <c r="B38" s="214">
        <v>4228.1000000000004</v>
      </c>
      <c r="C38" s="214">
        <v>3998.3</v>
      </c>
      <c r="D38" s="214">
        <v>4058.8</v>
      </c>
      <c r="E38" s="214">
        <v>3722.5</v>
      </c>
      <c r="F38" s="214">
        <v>3722.6</v>
      </c>
      <c r="G38" s="214">
        <v>3920.3</v>
      </c>
      <c r="H38" s="214">
        <v>4252.2</v>
      </c>
      <c r="I38" s="214">
        <v>3535.8</v>
      </c>
      <c r="J38" s="214">
        <v>3836.5</v>
      </c>
      <c r="K38" s="214">
        <v>3730.8</v>
      </c>
      <c r="L38" s="214">
        <v>3907.5</v>
      </c>
      <c r="M38" s="214">
        <v>4380.7</v>
      </c>
      <c r="N38" s="214">
        <v>4423.7</v>
      </c>
      <c r="O38" s="214">
        <v>3916</v>
      </c>
      <c r="P38" s="214">
        <v>4146.7</v>
      </c>
      <c r="Q38" s="214">
        <v>3551.3</v>
      </c>
      <c r="R38" s="214">
        <v>3894.6</v>
      </c>
      <c r="S38" s="214">
        <v>3997.2</v>
      </c>
      <c r="T38" s="214">
        <v>4610.1000000000004</v>
      </c>
      <c r="U38" s="214">
        <v>3743.7</v>
      </c>
      <c r="V38" s="214">
        <v>3965.2</v>
      </c>
      <c r="W38" s="214">
        <v>3945.2</v>
      </c>
      <c r="X38" s="214">
        <v>3857.8</v>
      </c>
      <c r="Y38" s="214">
        <v>4134.1000000000004</v>
      </c>
      <c r="Z38" s="214">
        <v>4415.3033455109999</v>
      </c>
      <c r="AA38" s="214">
        <v>3901.0179079570003</v>
      </c>
      <c r="AB38" s="214">
        <v>4185.1729258599989</v>
      </c>
      <c r="AC38" s="214">
        <v>3772.2105160550004</v>
      </c>
      <c r="AD38" s="214">
        <v>3988.8950310980008</v>
      </c>
      <c r="AE38" s="214">
        <v>4064.8084368139998</v>
      </c>
      <c r="AF38" s="214">
        <v>4369.0882966510007</v>
      </c>
      <c r="AG38" s="214">
        <v>3783.9059766849996</v>
      </c>
      <c r="AH38" s="214">
        <v>3986.2489296590002</v>
      </c>
      <c r="AI38" s="214">
        <v>4075.8820384030005</v>
      </c>
      <c r="AJ38" s="214">
        <v>4197.0490825629986</v>
      </c>
      <c r="AK38" s="214">
        <v>4306.3349223539999</v>
      </c>
      <c r="AL38" s="214">
        <v>4477.2824860730016</v>
      </c>
      <c r="AM38" s="214">
        <v>4163.6014414910005</v>
      </c>
      <c r="AN38" s="214">
        <v>4161.3508253589998</v>
      </c>
      <c r="AO38" s="214">
        <v>3969.2499639329994</v>
      </c>
      <c r="AP38" s="214">
        <v>3926.0129345220003</v>
      </c>
      <c r="AQ38" s="214">
        <v>3883.3088263109998</v>
      </c>
      <c r="AR38" s="214">
        <v>4457.2342131910009</v>
      </c>
      <c r="AS38" s="214">
        <v>3888.8625974909996</v>
      </c>
      <c r="AT38" s="214">
        <v>3980.6439484100001</v>
      </c>
      <c r="AU38" s="214">
        <v>3999.7273561559118</v>
      </c>
      <c r="AV38" s="214">
        <v>4015.2318101083183</v>
      </c>
      <c r="AW38" s="214">
        <v>4152.4956909326611</v>
      </c>
      <c r="AX38" s="214">
        <v>4261.6781056886357</v>
      </c>
      <c r="AY38" s="214">
        <v>3821.5666683511749</v>
      </c>
      <c r="AZ38" s="214">
        <v>3997.0144528898591</v>
      </c>
      <c r="BA38" s="214">
        <v>3615.9121281894918</v>
      </c>
      <c r="BB38" s="214">
        <v>3696.4660403695248</v>
      </c>
      <c r="BC38" s="214">
        <v>3847.820278913</v>
      </c>
      <c r="BD38" s="214">
        <v>4352.4331131503859</v>
      </c>
      <c r="BE38" s="214">
        <v>3929.0415936270938</v>
      </c>
      <c r="BF38" s="214">
        <v>3841.4137033286356</v>
      </c>
      <c r="BG38" s="214">
        <v>3871.9902136471769</v>
      </c>
      <c r="BH38" s="214">
        <v>3902.3312540262018</v>
      </c>
      <c r="BI38" s="214">
        <v>4189.1800372987591</v>
      </c>
      <c r="BJ38" s="214">
        <v>4397.7702946301415</v>
      </c>
      <c r="BK38" s="214">
        <v>4058.6211012079998</v>
      </c>
      <c r="BL38" s="214">
        <v>4295.7254781379988</v>
      </c>
      <c r="BM38" s="214">
        <v>3726.8856896599996</v>
      </c>
      <c r="BN38" s="214">
        <v>3838.6994151230001</v>
      </c>
      <c r="BO38" s="214">
        <v>3852.9180753050005</v>
      </c>
      <c r="BP38" s="214">
        <v>4530.926040590999</v>
      </c>
      <c r="BQ38" s="214">
        <v>3909.2483198060004</v>
      </c>
      <c r="BR38" s="214">
        <v>3962.7369215430003</v>
      </c>
      <c r="BS38" s="214">
        <v>3918.4707568509998</v>
      </c>
      <c r="BT38" s="214">
        <v>4127.8471749589989</v>
      </c>
      <c r="BU38" s="214">
        <v>4324.1252162921828</v>
      </c>
      <c r="BV38" s="214">
        <v>4389.0624349928185</v>
      </c>
      <c r="BW38" s="214">
        <v>3945.9266805259999</v>
      </c>
      <c r="BX38" s="214">
        <v>4248.8274419260006</v>
      </c>
      <c r="BY38" s="214">
        <v>3589.707421355</v>
      </c>
      <c r="BZ38" s="214">
        <v>3891.1392568760007</v>
      </c>
      <c r="CA38" s="214">
        <v>3865.1047012549998</v>
      </c>
      <c r="CB38" s="214">
        <v>4127.9294650760003</v>
      </c>
      <c r="CC38" s="214">
        <v>3921.2122466380006</v>
      </c>
      <c r="CD38" s="214">
        <v>4095.7455980590003</v>
      </c>
      <c r="CE38" s="214">
        <v>3820.5767055530009</v>
      </c>
      <c r="CF38" s="214">
        <v>3786.0415758529994</v>
      </c>
      <c r="CG38" s="214">
        <v>3936.3705555500005</v>
      </c>
      <c r="CH38" s="214">
        <v>4259.9589890889993</v>
      </c>
      <c r="CI38" s="214">
        <v>4282.1937688460011</v>
      </c>
      <c r="CJ38" s="214">
        <v>4023.6193750930001</v>
      </c>
      <c r="CK38" s="214">
        <v>3588.1052419949992</v>
      </c>
      <c r="CL38" s="214">
        <v>3783.9439869409998</v>
      </c>
      <c r="CM38" s="214">
        <v>3936.493736888001</v>
      </c>
      <c r="CN38" s="214">
        <v>4184.0591012340001</v>
      </c>
      <c r="CO38" s="214">
        <v>4032.3624320259992</v>
      </c>
      <c r="CP38" s="214">
        <v>3765.1846388759996</v>
      </c>
      <c r="CQ38" s="214">
        <v>3833.485572223</v>
      </c>
      <c r="CR38" s="214">
        <v>3815.732130848</v>
      </c>
      <c r="CS38" s="214">
        <v>3923.6344695020007</v>
      </c>
      <c r="CT38" s="214">
        <v>4249.320207396001</v>
      </c>
      <c r="CU38" s="214">
        <v>3870.8387531920007</v>
      </c>
      <c r="CV38" s="214">
        <v>3883.6891340970005</v>
      </c>
      <c r="CW38" s="214">
        <v>3643.3033116689999</v>
      </c>
      <c r="CX38" s="214">
        <v>3655.8611161010003</v>
      </c>
      <c r="CY38" s="214">
        <v>3576.1846055799997</v>
      </c>
      <c r="CZ38" s="214">
        <v>4201.6706001109997</v>
      </c>
      <c r="DA38" s="214">
        <v>3768.4282360409993</v>
      </c>
      <c r="DB38" s="214">
        <v>3711.7383377139995</v>
      </c>
      <c r="DC38" s="214">
        <v>3781.0874147349996</v>
      </c>
      <c r="DD38" s="214">
        <v>3788.6939750480005</v>
      </c>
      <c r="DE38" s="214">
        <v>3991.607853666002</v>
      </c>
      <c r="DF38" s="214">
        <v>4126.4917566061595</v>
      </c>
      <c r="DG38" s="214">
        <v>3774.7704171390001</v>
      </c>
      <c r="DH38" s="214">
        <v>3926.0871744789997</v>
      </c>
      <c r="DI38" s="214">
        <v>3493.6823389059996</v>
      </c>
      <c r="DJ38" s="214">
        <v>3653.6366484350006</v>
      </c>
      <c r="DK38" s="214">
        <v>3682.7990422909998</v>
      </c>
      <c r="DL38" s="214">
        <v>4086.866806171</v>
      </c>
      <c r="DM38" s="214">
        <v>3676.6690289610005</v>
      </c>
      <c r="DN38" s="214">
        <v>3846.5375303909991</v>
      </c>
      <c r="DO38" s="214">
        <v>3791.3053040970003</v>
      </c>
      <c r="DP38" s="214">
        <v>3668.1974794769994</v>
      </c>
      <c r="DQ38" s="214">
        <v>3970.6218747450007</v>
      </c>
      <c r="DR38" s="214">
        <v>4224.7471941900003</v>
      </c>
      <c r="DS38" s="214">
        <v>3936.8684852790011</v>
      </c>
      <c r="DT38" s="214">
        <v>4008.3005699309997</v>
      </c>
      <c r="DU38" s="214">
        <v>3579.2252480230004</v>
      </c>
      <c r="DV38" s="214">
        <v>3706.3049384080005</v>
      </c>
      <c r="DW38" s="214">
        <v>3885.9008024679988</v>
      </c>
      <c r="DX38" s="214">
        <v>4550.594350381999</v>
      </c>
      <c r="DY38" s="214">
        <v>3816.3267084249997</v>
      </c>
      <c r="DZ38" s="214">
        <v>3722.4778305609998</v>
      </c>
      <c r="EA38" s="214">
        <v>3771.9147246689995</v>
      </c>
      <c r="EB38" s="214">
        <v>3800.3259003610001</v>
      </c>
      <c r="EC38" s="214">
        <v>3954.8127728459999</v>
      </c>
      <c r="ED38" s="214">
        <v>4044.6061052030009</v>
      </c>
      <c r="EE38" s="214">
        <v>3879.5992725690003</v>
      </c>
      <c r="EF38" s="214">
        <v>4030.5050067619995</v>
      </c>
      <c r="EG38" s="214">
        <v>3703.3413987170002</v>
      </c>
      <c r="EH38" s="214">
        <v>3725.4462716149997</v>
      </c>
      <c r="EI38" s="214">
        <v>3801.8797924409996</v>
      </c>
      <c r="EJ38" s="214">
        <v>4292.9846719970001</v>
      </c>
      <c r="EK38" s="214">
        <v>3926.5682492249989</v>
      </c>
      <c r="EL38" s="214">
        <v>4000.4447037210002</v>
      </c>
      <c r="EM38" s="214">
        <v>3795.7799479799996</v>
      </c>
      <c r="EN38" s="214">
        <v>3881.4200576069998</v>
      </c>
      <c r="EO38" s="214">
        <v>4033.6854845269986</v>
      </c>
      <c r="EP38" s="214">
        <v>4416.8490546400008</v>
      </c>
      <c r="EQ38" s="214">
        <v>3761.5268158779991</v>
      </c>
      <c r="ER38" s="214">
        <v>3984.2232657310001</v>
      </c>
      <c r="ES38" s="214">
        <v>3580.6817877040003</v>
      </c>
      <c r="ET38" s="214">
        <v>3874.7033033969992</v>
      </c>
      <c r="EU38" s="214">
        <v>4146.2931550659996</v>
      </c>
      <c r="EV38" s="214">
        <v>4359.1164139639995</v>
      </c>
      <c r="EW38" s="214">
        <v>4061.4206154420008</v>
      </c>
      <c r="EX38" s="214">
        <v>3813.585153167</v>
      </c>
      <c r="EY38" s="214">
        <v>3833.4188726500001</v>
      </c>
      <c r="EZ38" s="214">
        <v>4037.1600077219991</v>
      </c>
      <c r="FA38" s="214">
        <v>4146.8472190780012</v>
      </c>
      <c r="FB38" s="214">
        <v>4119.370530784</v>
      </c>
      <c r="FC38" s="214">
        <v>4009.1554290610011</v>
      </c>
      <c r="FD38" s="214">
        <v>4020.3447921929992</v>
      </c>
      <c r="FE38" s="214">
        <v>3624.1783682619994</v>
      </c>
      <c r="FF38" s="214">
        <v>3728.5230872349998</v>
      </c>
      <c r="FG38" s="214">
        <v>3821.1954961320012</v>
      </c>
      <c r="FH38" s="214">
        <v>4344.155418544</v>
      </c>
      <c r="FI38" s="214">
        <v>4000.7403446850003</v>
      </c>
      <c r="FJ38" s="214">
        <v>3806.8630851089997</v>
      </c>
      <c r="FK38" s="214">
        <v>3768.921711333001</v>
      </c>
      <c r="FL38" s="214">
        <v>3827.3490858269997</v>
      </c>
      <c r="FM38" s="214">
        <v>3861.7635551069993</v>
      </c>
      <c r="FN38" s="338"/>
      <c r="FO38" s="338"/>
    </row>
    <row r="39" spans="1:172" s="229" customFormat="1" ht="12">
      <c r="A39" s="230" t="s">
        <v>251</v>
      </c>
      <c r="B39" s="231">
        <f t="shared" ref="B39:BM39" si="0">1-B40</f>
        <v>0.60572285780829571</v>
      </c>
      <c r="C39" s="231">
        <f t="shared" si="0"/>
        <v>0.59100010270843772</v>
      </c>
      <c r="D39" s="231">
        <f t="shared" si="0"/>
        <v>0.58011170513098964</v>
      </c>
      <c r="E39" s="231">
        <f t="shared" si="0"/>
        <v>0.54459570800749146</v>
      </c>
      <c r="F39" s="231">
        <f t="shared" si="0"/>
        <v>0.52646789194266175</v>
      </c>
      <c r="G39" s="231">
        <f t="shared" si="0"/>
        <v>0.52713132940436258</v>
      </c>
      <c r="H39" s="231">
        <f t="shared" si="0"/>
        <v>0.53623421808525085</v>
      </c>
      <c r="I39" s="231">
        <f t="shared" si="0"/>
        <v>0.54407438749105064</v>
      </c>
      <c r="J39" s="231">
        <f t="shared" si="0"/>
        <v>0.50840356634912387</v>
      </c>
      <c r="K39" s="231">
        <f t="shared" si="0"/>
        <v>0.51726665944827976</v>
      </c>
      <c r="L39" s="231">
        <f t="shared" si="0"/>
        <v>0.54049668530585881</v>
      </c>
      <c r="M39" s="231">
        <f t="shared" si="0"/>
        <v>0.60444946092106966</v>
      </c>
      <c r="N39" s="231">
        <f t="shared" si="0"/>
        <v>0.60423512641786381</v>
      </c>
      <c r="O39" s="231">
        <f t="shared" si="0"/>
        <v>0.59959307135834972</v>
      </c>
      <c r="P39" s="231">
        <f t="shared" si="0"/>
        <v>0.60064622691452674</v>
      </c>
      <c r="Q39" s="231">
        <f t="shared" si="0"/>
        <v>0.60474565546018599</v>
      </c>
      <c r="R39" s="231">
        <f t="shared" si="0"/>
        <v>0.60006120275752695</v>
      </c>
      <c r="S39" s="231">
        <f t="shared" si="0"/>
        <v>0.60956326764356572</v>
      </c>
      <c r="T39" s="231">
        <f t="shared" si="0"/>
        <v>0.6352686842381976</v>
      </c>
      <c r="U39" s="231">
        <f t="shared" si="0"/>
        <v>0.63488756992333739</v>
      </c>
      <c r="V39" s="231">
        <f t="shared" si="0"/>
        <v>0.62477093773935932</v>
      </c>
      <c r="W39" s="231">
        <f t="shared" si="0"/>
        <v>0.62484711446089536</v>
      </c>
      <c r="X39" s="231">
        <f t="shared" si="0"/>
        <v>0.63907331275214063</v>
      </c>
      <c r="Y39" s="231">
        <f t="shared" si="0"/>
        <v>0.67187152508523851</v>
      </c>
      <c r="Z39" s="231">
        <f t="shared" si="0"/>
        <v>0.66921139661297935</v>
      </c>
      <c r="AA39" s="231">
        <f t="shared" si="0"/>
        <v>0.65034049714381692</v>
      </c>
      <c r="AB39" s="231">
        <f t="shared" si="0"/>
        <v>0.63494667357900636</v>
      </c>
      <c r="AC39" s="231">
        <f t="shared" si="0"/>
        <v>0.62606169418001834</v>
      </c>
      <c r="AD39" s="231">
        <f t="shared" si="0"/>
        <v>0.59718659671095597</v>
      </c>
      <c r="AE39" s="231">
        <f t="shared" si="0"/>
        <v>0.5929533543224248</v>
      </c>
      <c r="AF39" s="231">
        <f t="shared" si="0"/>
        <v>0.59413761324056602</v>
      </c>
      <c r="AG39" s="231">
        <f t="shared" si="0"/>
        <v>0.61135074405606926</v>
      </c>
      <c r="AH39" s="231">
        <f t="shared" si="0"/>
        <v>0.57853620210724788</v>
      </c>
      <c r="AI39" s="231">
        <f t="shared" si="0"/>
        <v>0.57845083916530271</v>
      </c>
      <c r="AJ39" s="231">
        <f t="shared" si="0"/>
        <v>0.5982123719090312</v>
      </c>
      <c r="AK39" s="231">
        <f t="shared" si="0"/>
        <v>0.63445669078789413</v>
      </c>
      <c r="AL39" s="231">
        <f t="shared" si="0"/>
        <v>0.60649285897899197</v>
      </c>
      <c r="AM39" s="231">
        <f t="shared" si="0"/>
        <v>0.58982927057110035</v>
      </c>
      <c r="AN39" s="231">
        <f t="shared" si="0"/>
        <v>0.60023387901412351</v>
      </c>
      <c r="AO39" s="231">
        <f t="shared" si="0"/>
        <v>0.5670568658001014</v>
      </c>
      <c r="AP39" s="231">
        <f t="shared" si="0"/>
        <v>0.55972010966332819</v>
      </c>
      <c r="AQ39" s="231">
        <f t="shared" si="0"/>
        <v>0.55100963260216829</v>
      </c>
      <c r="AR39" s="231">
        <f t="shared" si="0"/>
        <v>0.43010254316996788</v>
      </c>
      <c r="AS39" s="231">
        <f t="shared" si="0"/>
        <v>0.43353286943508818</v>
      </c>
      <c r="AT39" s="231">
        <f t="shared" si="0"/>
        <v>0.4060260998309303</v>
      </c>
      <c r="AU39" s="231">
        <f t="shared" si="0"/>
        <v>0.40630765556095449</v>
      </c>
      <c r="AV39" s="231">
        <f t="shared" si="0"/>
        <v>0.46226636734049953</v>
      </c>
      <c r="AW39" s="231">
        <f t="shared" si="0"/>
        <v>0.52040326727298503</v>
      </c>
      <c r="AX39" s="231">
        <f t="shared" si="0"/>
        <v>0.50128667825291817</v>
      </c>
      <c r="AY39" s="231">
        <f t="shared" si="0"/>
        <v>0.46414086207691252</v>
      </c>
      <c r="AZ39" s="231">
        <f t="shared" si="0"/>
        <v>0.43379853110464806</v>
      </c>
      <c r="BA39" s="231">
        <f t="shared" si="0"/>
        <v>0.4300426002243245</v>
      </c>
      <c r="BB39" s="231">
        <f t="shared" si="0"/>
        <v>0.38347307147000975</v>
      </c>
      <c r="BC39" s="231">
        <f t="shared" si="0"/>
        <v>0.38831714262646999</v>
      </c>
      <c r="BD39" s="231">
        <f t="shared" si="0"/>
        <v>0</v>
      </c>
      <c r="BE39" s="231">
        <f t="shared" si="0"/>
        <v>0</v>
      </c>
      <c r="BF39" s="231">
        <f t="shared" si="0"/>
        <v>0</v>
      </c>
      <c r="BG39" s="231">
        <f t="shared" si="0"/>
        <v>0</v>
      </c>
      <c r="BH39" s="231">
        <f t="shared" si="0"/>
        <v>0</v>
      </c>
      <c r="BI39" s="231">
        <f t="shared" si="0"/>
        <v>0</v>
      </c>
      <c r="BJ39" s="231">
        <f t="shared" si="0"/>
        <v>0</v>
      </c>
      <c r="BK39" s="231">
        <f t="shared" si="0"/>
        <v>0</v>
      </c>
      <c r="BL39" s="231">
        <f t="shared" si="0"/>
        <v>0</v>
      </c>
      <c r="BM39" s="231">
        <f t="shared" si="0"/>
        <v>0</v>
      </c>
      <c r="BN39" s="231">
        <f t="shared" ref="BN39:DY39" si="1">1-BN40</f>
        <v>0</v>
      </c>
      <c r="BO39" s="231">
        <f t="shared" si="1"/>
        <v>0</v>
      </c>
      <c r="BP39" s="231">
        <f t="shared" si="1"/>
        <v>0</v>
      </c>
      <c r="BQ39" s="231">
        <f t="shared" si="1"/>
        <v>0</v>
      </c>
      <c r="BR39" s="231">
        <f t="shared" si="1"/>
        <v>0</v>
      </c>
      <c r="BS39" s="231">
        <f t="shared" si="1"/>
        <v>0</v>
      </c>
      <c r="BT39" s="231">
        <f t="shared" si="1"/>
        <v>0</v>
      </c>
      <c r="BU39" s="231">
        <f t="shared" si="1"/>
        <v>0</v>
      </c>
      <c r="BV39" s="231">
        <f t="shared" si="1"/>
        <v>0</v>
      </c>
      <c r="BW39" s="231">
        <f t="shared" si="1"/>
        <v>0</v>
      </c>
      <c r="BX39" s="231">
        <f t="shared" si="1"/>
        <v>0</v>
      </c>
      <c r="BY39" s="231">
        <f t="shared" si="1"/>
        <v>0</v>
      </c>
      <c r="BZ39" s="231">
        <f t="shared" si="1"/>
        <v>0</v>
      </c>
      <c r="CA39" s="231">
        <f t="shared" si="1"/>
        <v>0</v>
      </c>
      <c r="CB39" s="231">
        <f t="shared" si="1"/>
        <v>0</v>
      </c>
      <c r="CC39" s="231">
        <f t="shared" si="1"/>
        <v>0</v>
      </c>
      <c r="CD39" s="231">
        <f t="shared" si="1"/>
        <v>0</v>
      </c>
      <c r="CE39" s="231">
        <f t="shared" si="1"/>
        <v>0</v>
      </c>
      <c r="CF39" s="231">
        <f t="shared" si="1"/>
        <v>0</v>
      </c>
      <c r="CG39" s="231">
        <f t="shared" si="1"/>
        <v>0</v>
      </c>
      <c r="CH39" s="231">
        <f t="shared" si="1"/>
        <v>0</v>
      </c>
      <c r="CI39" s="231">
        <f t="shared" si="1"/>
        <v>0</v>
      </c>
      <c r="CJ39" s="231">
        <f t="shared" si="1"/>
        <v>0</v>
      </c>
      <c r="CK39" s="231">
        <f t="shared" si="1"/>
        <v>0</v>
      </c>
      <c r="CL39" s="231">
        <f t="shared" si="1"/>
        <v>0</v>
      </c>
      <c r="CM39" s="231">
        <f t="shared" si="1"/>
        <v>0</v>
      </c>
      <c r="CN39" s="231">
        <f t="shared" si="1"/>
        <v>0</v>
      </c>
      <c r="CO39" s="231">
        <f t="shared" si="1"/>
        <v>0</v>
      </c>
      <c r="CP39" s="231">
        <f t="shared" si="1"/>
        <v>0</v>
      </c>
      <c r="CQ39" s="231">
        <f t="shared" si="1"/>
        <v>0</v>
      </c>
      <c r="CR39" s="231">
        <f t="shared" si="1"/>
        <v>0</v>
      </c>
      <c r="CS39" s="231">
        <f t="shared" si="1"/>
        <v>0</v>
      </c>
      <c r="CT39" s="231">
        <f t="shared" si="1"/>
        <v>0</v>
      </c>
      <c r="CU39" s="231">
        <f t="shared" si="1"/>
        <v>0</v>
      </c>
      <c r="CV39" s="231">
        <f t="shared" si="1"/>
        <v>0</v>
      </c>
      <c r="CW39" s="231">
        <f t="shared" si="1"/>
        <v>0</v>
      </c>
      <c r="CX39" s="231">
        <f t="shared" si="1"/>
        <v>0</v>
      </c>
      <c r="CY39" s="231">
        <f t="shared" si="1"/>
        <v>0</v>
      </c>
      <c r="CZ39" s="231">
        <f t="shared" si="1"/>
        <v>0</v>
      </c>
      <c r="DA39" s="231">
        <f t="shared" si="1"/>
        <v>0</v>
      </c>
      <c r="DB39" s="231">
        <f t="shared" si="1"/>
        <v>0</v>
      </c>
      <c r="DC39" s="231">
        <f t="shared" si="1"/>
        <v>0</v>
      </c>
      <c r="DD39" s="231">
        <f t="shared" si="1"/>
        <v>0</v>
      </c>
      <c r="DE39" s="231">
        <f t="shared" si="1"/>
        <v>0</v>
      </c>
      <c r="DF39" s="231">
        <f t="shared" si="1"/>
        <v>0</v>
      </c>
      <c r="DG39" s="231">
        <f t="shared" si="1"/>
        <v>0</v>
      </c>
      <c r="DH39" s="231">
        <f t="shared" si="1"/>
        <v>0</v>
      </c>
      <c r="DI39" s="231">
        <f t="shared" si="1"/>
        <v>0</v>
      </c>
      <c r="DJ39" s="231">
        <f t="shared" si="1"/>
        <v>0</v>
      </c>
      <c r="DK39" s="231">
        <f t="shared" si="1"/>
        <v>0</v>
      </c>
      <c r="DL39" s="231">
        <f t="shared" si="1"/>
        <v>0</v>
      </c>
      <c r="DM39" s="231">
        <f t="shared" si="1"/>
        <v>0</v>
      </c>
      <c r="DN39" s="231">
        <f t="shared" si="1"/>
        <v>0</v>
      </c>
      <c r="DO39" s="231">
        <f t="shared" si="1"/>
        <v>0</v>
      </c>
      <c r="DP39" s="231">
        <f t="shared" si="1"/>
        <v>0</v>
      </c>
      <c r="DQ39" s="231">
        <f t="shared" si="1"/>
        <v>0</v>
      </c>
      <c r="DR39" s="231">
        <f t="shared" si="1"/>
        <v>0</v>
      </c>
      <c r="DS39" s="231">
        <f t="shared" si="1"/>
        <v>0</v>
      </c>
      <c r="DT39" s="231">
        <f t="shared" si="1"/>
        <v>0</v>
      </c>
      <c r="DU39" s="231">
        <f t="shared" si="1"/>
        <v>0</v>
      </c>
      <c r="DV39" s="231">
        <f t="shared" si="1"/>
        <v>0</v>
      </c>
      <c r="DW39" s="231">
        <f t="shared" si="1"/>
        <v>0</v>
      </c>
      <c r="DX39" s="231">
        <f t="shared" si="1"/>
        <v>0</v>
      </c>
      <c r="DY39" s="231">
        <f t="shared" si="1"/>
        <v>0</v>
      </c>
      <c r="DZ39" s="231">
        <f t="shared" ref="DZ39:FA39" si="2">1-DZ40</f>
        <v>0</v>
      </c>
      <c r="EA39" s="231">
        <f t="shared" si="2"/>
        <v>0</v>
      </c>
      <c r="EB39" s="231">
        <f t="shared" si="2"/>
        <v>0</v>
      </c>
      <c r="EC39" s="231">
        <f t="shared" si="2"/>
        <v>0</v>
      </c>
      <c r="ED39" s="231">
        <f t="shared" si="2"/>
        <v>0</v>
      </c>
      <c r="EE39" s="231">
        <f t="shared" si="2"/>
        <v>0</v>
      </c>
      <c r="EF39" s="231">
        <f t="shared" si="2"/>
        <v>0</v>
      </c>
      <c r="EG39" s="231">
        <f t="shared" si="2"/>
        <v>0</v>
      </c>
      <c r="EH39" s="231">
        <f t="shared" si="2"/>
        <v>0</v>
      </c>
      <c r="EI39" s="231">
        <f t="shared" si="2"/>
        <v>0</v>
      </c>
      <c r="EJ39" s="231">
        <f t="shared" si="2"/>
        <v>0</v>
      </c>
      <c r="EK39" s="231">
        <f t="shared" si="2"/>
        <v>0</v>
      </c>
      <c r="EL39" s="231">
        <f t="shared" si="2"/>
        <v>0</v>
      </c>
      <c r="EM39" s="231">
        <f t="shared" si="2"/>
        <v>0</v>
      </c>
      <c r="EN39" s="231">
        <f t="shared" si="2"/>
        <v>0</v>
      </c>
      <c r="EO39" s="231">
        <f t="shared" si="2"/>
        <v>0</v>
      </c>
      <c r="EP39" s="231">
        <f t="shared" si="2"/>
        <v>0</v>
      </c>
      <c r="EQ39" s="231">
        <f t="shared" si="2"/>
        <v>0</v>
      </c>
      <c r="ER39" s="231">
        <f t="shared" si="2"/>
        <v>0</v>
      </c>
      <c r="ES39" s="231">
        <f t="shared" si="2"/>
        <v>0</v>
      </c>
      <c r="ET39" s="231">
        <f t="shared" si="2"/>
        <v>0</v>
      </c>
      <c r="EU39" s="231">
        <f t="shared" si="2"/>
        <v>0</v>
      </c>
      <c r="EV39" s="231">
        <f t="shared" si="2"/>
        <v>0</v>
      </c>
      <c r="EW39" s="231">
        <f t="shared" si="2"/>
        <v>0</v>
      </c>
      <c r="EX39" s="231">
        <f t="shared" si="2"/>
        <v>0</v>
      </c>
      <c r="EY39" s="231">
        <f t="shared" si="2"/>
        <v>0</v>
      </c>
      <c r="EZ39" s="231">
        <f t="shared" si="2"/>
        <v>0</v>
      </c>
      <c r="FA39" s="231">
        <f t="shared" si="2"/>
        <v>0</v>
      </c>
      <c r="FB39" s="231">
        <v>0</v>
      </c>
      <c r="FC39" s="231">
        <v>0</v>
      </c>
      <c r="FD39" s="231">
        <v>0</v>
      </c>
      <c r="FE39" s="231">
        <v>0</v>
      </c>
      <c r="FF39" s="231">
        <v>0</v>
      </c>
      <c r="FG39" s="231">
        <v>0</v>
      </c>
      <c r="FH39" s="231">
        <v>0</v>
      </c>
      <c r="FI39" s="231">
        <v>0</v>
      </c>
      <c r="FJ39" s="231">
        <v>0</v>
      </c>
      <c r="FK39" s="231">
        <v>0</v>
      </c>
      <c r="FL39" s="231">
        <v>0</v>
      </c>
      <c r="FM39" s="231">
        <v>0</v>
      </c>
    </row>
    <row r="40" spans="1:172" s="229" customFormat="1" ht="12">
      <c r="A40" s="232" t="s">
        <v>252</v>
      </c>
      <c r="B40" s="233">
        <v>0.39427714219170429</v>
      </c>
      <c r="C40" s="233">
        <v>0.40899989729156233</v>
      </c>
      <c r="D40" s="233">
        <v>0.41988829486901041</v>
      </c>
      <c r="E40" s="233">
        <v>0.45540429199250859</v>
      </c>
      <c r="F40" s="233">
        <v>0.47353210805733825</v>
      </c>
      <c r="G40" s="233">
        <v>0.47286867059563742</v>
      </c>
      <c r="H40" s="233">
        <v>0.46376578191474915</v>
      </c>
      <c r="I40" s="233">
        <v>0.45592561250894936</v>
      </c>
      <c r="J40" s="233">
        <v>0.49159643365087613</v>
      </c>
      <c r="K40" s="233">
        <v>0.48273334055172024</v>
      </c>
      <c r="L40" s="233">
        <v>0.45950331469414113</v>
      </c>
      <c r="M40" s="233">
        <v>0.39555053907893034</v>
      </c>
      <c r="N40" s="233">
        <v>0.39576487358213613</v>
      </c>
      <c r="O40" s="233">
        <v>0.40040692864165028</v>
      </c>
      <c r="P40" s="233">
        <v>0.39935377308547332</v>
      </c>
      <c r="Q40" s="233">
        <v>0.39525434453981401</v>
      </c>
      <c r="R40" s="233">
        <v>0.399938797242473</v>
      </c>
      <c r="S40" s="233">
        <v>0.39043673235643428</v>
      </c>
      <c r="T40" s="233">
        <v>0.36473131576180234</v>
      </c>
      <c r="U40" s="233">
        <v>0.36511243007666266</v>
      </c>
      <c r="V40" s="233">
        <v>0.37522906226064068</v>
      </c>
      <c r="W40" s="233">
        <v>0.37515288553910464</v>
      </c>
      <c r="X40" s="233">
        <v>0.36092668724785937</v>
      </c>
      <c r="Y40" s="233">
        <v>0.32812847491476149</v>
      </c>
      <c r="Z40" s="233">
        <v>0.33078860338702071</v>
      </c>
      <c r="AA40" s="233">
        <v>0.34965950285618302</v>
      </c>
      <c r="AB40" s="233">
        <v>0.36505332642099364</v>
      </c>
      <c r="AC40" s="233">
        <v>0.37393830581998166</v>
      </c>
      <c r="AD40" s="233">
        <v>0.40281340328904403</v>
      </c>
      <c r="AE40" s="233">
        <v>0.40704664567757515</v>
      </c>
      <c r="AF40" s="233">
        <v>0.40586238675943398</v>
      </c>
      <c r="AG40" s="233">
        <v>0.38864925594393068</v>
      </c>
      <c r="AH40" s="233">
        <v>0.42146379789275212</v>
      </c>
      <c r="AI40" s="233">
        <v>0.42154916083469723</v>
      </c>
      <c r="AJ40" s="233">
        <v>0.4017876280909688</v>
      </c>
      <c r="AK40" s="233">
        <v>0.36554330921210587</v>
      </c>
      <c r="AL40" s="233">
        <v>0.39350714102100798</v>
      </c>
      <c r="AM40" s="233">
        <v>0.41017072942889965</v>
      </c>
      <c r="AN40" s="233">
        <v>0.39976612098587655</v>
      </c>
      <c r="AO40" s="233">
        <v>0.4329431341998986</v>
      </c>
      <c r="AP40" s="233">
        <v>0.44027989033667181</v>
      </c>
      <c r="AQ40" s="233">
        <v>0.44899036739783177</v>
      </c>
      <c r="AR40" s="233">
        <v>0.56989745683003212</v>
      </c>
      <c r="AS40" s="233">
        <v>0.56646713056491182</v>
      </c>
      <c r="AT40" s="233">
        <v>0.5939739001690697</v>
      </c>
      <c r="AU40" s="233">
        <v>0.59369234443904551</v>
      </c>
      <c r="AV40" s="233">
        <v>0.53773363265950047</v>
      </c>
      <c r="AW40" s="233">
        <v>0.47959673272701497</v>
      </c>
      <c r="AX40" s="233">
        <v>0.49871332174708188</v>
      </c>
      <c r="AY40" s="233">
        <v>0.53585913792308748</v>
      </c>
      <c r="AZ40" s="233">
        <v>0.56620146889535194</v>
      </c>
      <c r="BA40" s="233">
        <v>0.5699573997756755</v>
      </c>
      <c r="BB40" s="233">
        <v>0.61652692852999025</v>
      </c>
      <c r="BC40" s="233">
        <v>0.61168285737353001</v>
      </c>
      <c r="BD40" s="233">
        <v>1</v>
      </c>
      <c r="BE40" s="233">
        <v>1</v>
      </c>
      <c r="BF40" s="233">
        <v>1</v>
      </c>
      <c r="BG40" s="233">
        <v>1</v>
      </c>
      <c r="BH40" s="233">
        <v>1</v>
      </c>
      <c r="BI40" s="233">
        <v>1</v>
      </c>
      <c r="BJ40" s="233">
        <v>1</v>
      </c>
      <c r="BK40" s="233">
        <v>1</v>
      </c>
      <c r="BL40" s="233">
        <v>1</v>
      </c>
      <c r="BM40" s="233">
        <v>1</v>
      </c>
      <c r="BN40" s="233">
        <v>1</v>
      </c>
      <c r="BO40" s="233">
        <v>1</v>
      </c>
      <c r="BP40" s="233">
        <v>1</v>
      </c>
      <c r="BQ40" s="233">
        <v>1</v>
      </c>
      <c r="BR40" s="233">
        <v>1</v>
      </c>
      <c r="BS40" s="233">
        <v>1</v>
      </c>
      <c r="BT40" s="233">
        <v>1</v>
      </c>
      <c r="BU40" s="233">
        <v>1</v>
      </c>
      <c r="BV40" s="233">
        <v>1</v>
      </c>
      <c r="BW40" s="233">
        <v>1</v>
      </c>
      <c r="BX40" s="233">
        <v>1</v>
      </c>
      <c r="BY40" s="233">
        <v>1</v>
      </c>
      <c r="BZ40" s="233">
        <v>1</v>
      </c>
      <c r="CA40" s="233">
        <v>1</v>
      </c>
      <c r="CB40" s="233">
        <v>1</v>
      </c>
      <c r="CC40" s="233">
        <v>1</v>
      </c>
      <c r="CD40" s="233">
        <v>1</v>
      </c>
      <c r="CE40" s="233">
        <v>1</v>
      </c>
      <c r="CF40" s="233">
        <v>1</v>
      </c>
      <c r="CG40" s="233">
        <v>1</v>
      </c>
      <c r="CH40" s="233">
        <v>1</v>
      </c>
      <c r="CI40" s="233">
        <v>1</v>
      </c>
      <c r="CJ40" s="233">
        <v>1</v>
      </c>
      <c r="CK40" s="233">
        <v>1</v>
      </c>
      <c r="CL40" s="233">
        <v>1</v>
      </c>
      <c r="CM40" s="233">
        <v>1</v>
      </c>
      <c r="CN40" s="233">
        <v>1</v>
      </c>
      <c r="CO40" s="233">
        <v>1</v>
      </c>
      <c r="CP40" s="233">
        <v>1</v>
      </c>
      <c r="CQ40" s="233">
        <v>1</v>
      </c>
      <c r="CR40" s="233">
        <v>1</v>
      </c>
      <c r="CS40" s="233">
        <v>1</v>
      </c>
      <c r="CT40" s="233">
        <v>1</v>
      </c>
      <c r="CU40" s="233">
        <v>1</v>
      </c>
      <c r="CV40" s="233">
        <v>1</v>
      </c>
      <c r="CW40" s="233">
        <v>1</v>
      </c>
      <c r="CX40" s="233">
        <v>1</v>
      </c>
      <c r="CY40" s="233">
        <v>1</v>
      </c>
      <c r="CZ40" s="233">
        <v>1</v>
      </c>
      <c r="DA40" s="233">
        <v>1</v>
      </c>
      <c r="DB40" s="233">
        <v>1</v>
      </c>
      <c r="DC40" s="233">
        <v>1</v>
      </c>
      <c r="DD40" s="233">
        <v>1</v>
      </c>
      <c r="DE40" s="233">
        <v>1</v>
      </c>
      <c r="DF40" s="233">
        <v>1</v>
      </c>
      <c r="DG40" s="233">
        <v>1</v>
      </c>
      <c r="DH40" s="233">
        <v>1</v>
      </c>
      <c r="DI40" s="233">
        <v>1</v>
      </c>
      <c r="DJ40" s="233">
        <v>1</v>
      </c>
      <c r="DK40" s="233">
        <v>1</v>
      </c>
      <c r="DL40" s="233">
        <v>1</v>
      </c>
      <c r="DM40" s="233">
        <v>1</v>
      </c>
      <c r="DN40" s="233">
        <v>1</v>
      </c>
      <c r="DO40" s="233">
        <v>1</v>
      </c>
      <c r="DP40" s="233">
        <v>1</v>
      </c>
      <c r="DQ40" s="233">
        <v>1</v>
      </c>
      <c r="DR40" s="233">
        <v>1</v>
      </c>
      <c r="DS40" s="233">
        <v>1</v>
      </c>
      <c r="DT40" s="233">
        <v>1</v>
      </c>
      <c r="DU40" s="233">
        <v>1</v>
      </c>
      <c r="DV40" s="233">
        <v>1</v>
      </c>
      <c r="DW40" s="233">
        <v>1</v>
      </c>
      <c r="DX40" s="233">
        <v>1</v>
      </c>
      <c r="DY40" s="233">
        <v>1</v>
      </c>
      <c r="DZ40" s="233">
        <v>1</v>
      </c>
      <c r="EA40" s="233">
        <v>1</v>
      </c>
      <c r="EB40" s="233">
        <v>1</v>
      </c>
      <c r="EC40" s="233">
        <v>1</v>
      </c>
      <c r="ED40" s="233">
        <v>1</v>
      </c>
      <c r="EE40" s="233">
        <v>1</v>
      </c>
      <c r="EF40" s="233">
        <v>1</v>
      </c>
      <c r="EG40" s="233">
        <v>1</v>
      </c>
      <c r="EH40" s="233">
        <v>1</v>
      </c>
      <c r="EI40" s="233">
        <v>1</v>
      </c>
      <c r="EJ40" s="233">
        <v>1</v>
      </c>
      <c r="EK40" s="233">
        <v>1</v>
      </c>
      <c r="EL40" s="233">
        <v>1</v>
      </c>
      <c r="EM40" s="233">
        <v>1</v>
      </c>
      <c r="EN40" s="233">
        <v>1</v>
      </c>
      <c r="EO40" s="233">
        <v>1</v>
      </c>
      <c r="EP40" s="233">
        <v>1</v>
      </c>
      <c r="EQ40" s="233">
        <v>1</v>
      </c>
      <c r="ER40" s="233">
        <v>1</v>
      </c>
      <c r="ES40" s="233">
        <v>1</v>
      </c>
      <c r="ET40" s="233">
        <v>1</v>
      </c>
      <c r="EU40" s="233">
        <v>1</v>
      </c>
      <c r="EV40" s="233">
        <v>1</v>
      </c>
      <c r="EW40" s="233">
        <v>1</v>
      </c>
      <c r="EX40" s="233">
        <v>1</v>
      </c>
      <c r="EY40" s="233">
        <v>1</v>
      </c>
      <c r="EZ40" s="233">
        <v>1</v>
      </c>
      <c r="FA40" s="233">
        <v>1</v>
      </c>
      <c r="FB40" s="233">
        <v>1</v>
      </c>
      <c r="FC40" s="233">
        <v>1</v>
      </c>
      <c r="FD40" s="233">
        <v>1</v>
      </c>
      <c r="FE40" s="233">
        <v>1</v>
      </c>
      <c r="FF40" s="233">
        <v>1</v>
      </c>
      <c r="FG40" s="233">
        <v>1</v>
      </c>
      <c r="FH40" s="233">
        <v>1</v>
      </c>
      <c r="FI40" s="233">
        <v>1</v>
      </c>
      <c r="FJ40" s="233">
        <v>1</v>
      </c>
      <c r="FK40" s="233">
        <v>1</v>
      </c>
      <c r="FL40" s="233">
        <v>1</v>
      </c>
      <c r="FM40" s="233">
        <v>1</v>
      </c>
    </row>
    <row r="41" spans="1:172" s="29" customFormat="1" ht="13.5" thickBot="1">
      <c r="A41" s="234"/>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5"/>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row>
    <row r="42" spans="1:172">
      <c r="CA42" s="194"/>
      <c r="DY42" s="194"/>
      <c r="DZ42" s="194"/>
      <c r="EA42" s="194"/>
      <c r="EB42" s="194"/>
      <c r="EC42" s="194"/>
      <c r="ED42" s="194"/>
      <c r="EE42" s="194"/>
      <c r="EF42" s="194"/>
      <c r="EG42" s="194"/>
      <c r="EH42" s="194"/>
      <c r="EI42" s="194"/>
      <c r="EJ42" s="194"/>
      <c r="EK42" s="194"/>
      <c r="EL42" s="194"/>
      <c r="EM42" s="194"/>
      <c r="EN42" s="194"/>
      <c r="EO42" s="194"/>
      <c r="EP42" s="194"/>
      <c r="EQ42" s="194"/>
      <c r="ER42" s="194"/>
      <c r="ES42" s="194"/>
      <c r="ET42" s="194"/>
      <c r="EU42" s="194"/>
      <c r="EV42" s="194"/>
      <c r="EW42" s="194"/>
      <c r="EX42" s="194"/>
      <c r="EY42" s="194"/>
      <c r="EZ42" s="194"/>
      <c r="FA42" s="194"/>
      <c r="FB42" s="194"/>
      <c r="FC42" s="194"/>
      <c r="FD42" s="194"/>
      <c r="FE42" s="194"/>
      <c r="FF42" s="194"/>
      <c r="FG42" s="194"/>
      <c r="FH42" s="194"/>
      <c r="FI42" s="194"/>
      <c r="FJ42" s="194"/>
      <c r="FK42" s="194"/>
      <c r="FL42" s="194"/>
      <c r="FM42" s="194"/>
    </row>
    <row r="43" spans="1:172" ht="15.75">
      <c r="A43" s="202" t="s">
        <v>11</v>
      </c>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202"/>
      <c r="BU43" s="202"/>
      <c r="BV43" s="202"/>
      <c r="BW43" s="202"/>
      <c r="BX43" s="202"/>
      <c r="BY43" s="202"/>
      <c r="BZ43" s="202"/>
      <c r="CA43" s="202"/>
      <c r="CB43" s="202"/>
      <c r="CC43" s="202"/>
      <c r="CD43" s="202"/>
      <c r="CE43" s="202"/>
      <c r="CF43" s="202"/>
      <c r="CG43" s="202"/>
      <c r="CH43" s="202"/>
      <c r="CI43" s="202"/>
      <c r="CJ43" s="202"/>
      <c r="CK43" s="202"/>
      <c r="CL43" s="202"/>
      <c r="CM43" s="202"/>
      <c r="CN43" s="202"/>
      <c r="CO43" s="202"/>
      <c r="CP43" s="202"/>
      <c r="CQ43" s="202"/>
      <c r="CR43" s="202"/>
      <c r="CS43" s="202"/>
      <c r="CT43" s="202"/>
      <c r="CU43" s="202"/>
      <c r="CV43" s="202"/>
      <c r="CW43" s="202"/>
      <c r="CX43" s="202"/>
      <c r="CY43" s="202"/>
      <c r="CZ43" s="202"/>
      <c r="DA43" s="202"/>
      <c r="DB43" s="202"/>
      <c r="DC43" s="202"/>
      <c r="DD43" s="202"/>
      <c r="DE43" s="202"/>
      <c r="DF43" s="202"/>
      <c r="DG43" s="202"/>
      <c r="DH43" s="202"/>
      <c r="DI43" s="202"/>
      <c r="DJ43" s="202"/>
      <c r="DK43" s="202"/>
      <c r="DL43" s="202"/>
      <c r="DM43" s="202"/>
      <c r="DN43" s="202"/>
      <c r="DO43" s="202"/>
      <c r="DP43" s="202"/>
      <c r="DQ43" s="202"/>
      <c r="DR43" s="202"/>
      <c r="DS43" s="202"/>
      <c r="DT43" s="202"/>
      <c r="DU43" s="202"/>
      <c r="DV43" s="202"/>
      <c r="DW43" s="202"/>
      <c r="DX43" s="202"/>
      <c r="DY43" s="202"/>
      <c r="DZ43" s="202"/>
      <c r="EA43" s="202"/>
      <c r="EB43" s="202"/>
      <c r="EC43" s="202"/>
      <c r="ED43" s="202"/>
      <c r="EE43" s="202"/>
      <c r="EF43" s="202"/>
      <c r="EG43" s="202"/>
      <c r="EH43" s="202"/>
      <c r="EI43" s="202"/>
      <c r="EJ43" s="202"/>
      <c r="EK43" s="202"/>
      <c r="EL43" s="202"/>
      <c r="EM43" s="202"/>
      <c r="EN43" s="202"/>
      <c r="EO43" s="202"/>
      <c r="EP43" s="202"/>
      <c r="EQ43" s="202"/>
      <c r="ER43" s="202"/>
      <c r="ES43" s="202"/>
      <c r="ET43" s="202"/>
      <c r="EU43" s="202"/>
      <c r="EV43" s="202"/>
      <c r="EW43" s="202"/>
      <c r="EX43" s="202"/>
      <c r="EY43" s="202"/>
      <c r="EZ43" s="202"/>
      <c r="FA43" s="202"/>
      <c r="FB43" s="202"/>
      <c r="FC43" s="202"/>
      <c r="FD43" s="202"/>
      <c r="FE43" s="202"/>
      <c r="FF43" s="202"/>
      <c r="FG43" s="202"/>
      <c r="FH43" s="202"/>
      <c r="FI43" s="202"/>
      <c r="FJ43" s="202"/>
      <c r="FK43" s="202"/>
      <c r="FL43" s="202"/>
      <c r="FM43" s="202"/>
    </row>
    <row r="44" spans="1:172">
      <c r="A44" s="27" t="s">
        <v>253</v>
      </c>
      <c r="CA44" s="194"/>
      <c r="DY44" s="194"/>
      <c r="DZ44" s="194"/>
      <c r="EA44" s="194"/>
      <c r="EB44" s="194"/>
      <c r="EC44" s="194"/>
      <c r="ED44" s="194"/>
      <c r="EE44" s="194"/>
      <c r="EF44" s="194"/>
      <c r="EG44" s="194"/>
      <c r="EH44" s="194"/>
      <c r="EI44" s="194"/>
      <c r="EJ44" s="194"/>
      <c r="EK44" s="194"/>
      <c r="EL44" s="194"/>
      <c r="EM44" s="194"/>
      <c r="EN44" s="194"/>
      <c r="EO44" s="194"/>
      <c r="EP44" s="194"/>
      <c r="EQ44" s="194"/>
      <c r="ER44" s="194"/>
      <c r="ES44" s="194"/>
      <c r="ET44" s="194"/>
      <c r="EU44" s="194"/>
      <c r="EV44" s="194"/>
      <c r="EW44" s="194"/>
      <c r="EX44" s="194"/>
      <c r="EY44" s="194"/>
      <c r="EZ44" s="194"/>
      <c r="FA44" s="194"/>
      <c r="FB44" s="194"/>
      <c r="FC44" s="194"/>
      <c r="FD44" s="194"/>
    </row>
    <row r="45" spans="1:172" ht="9" customHeight="1">
      <c r="A45" s="27"/>
      <c r="CA45" s="194"/>
      <c r="DY45" s="194"/>
      <c r="DZ45" s="194"/>
      <c r="EA45" s="194"/>
      <c r="EB45" s="194"/>
      <c r="EC45" s="194"/>
      <c r="ED45" s="194"/>
      <c r="EE45" s="194"/>
      <c r="EF45" s="194"/>
      <c r="EG45" s="194"/>
      <c r="EH45" s="194"/>
      <c r="EI45" s="194"/>
      <c r="EJ45" s="194"/>
      <c r="EK45" s="194"/>
      <c r="EL45" s="194"/>
      <c r="EM45" s="194"/>
      <c r="EN45" s="194"/>
      <c r="EO45" s="194"/>
      <c r="EP45" s="194"/>
      <c r="EQ45" s="194"/>
      <c r="ER45" s="194"/>
      <c r="ES45" s="194"/>
      <c r="ET45" s="194"/>
      <c r="EU45" s="194"/>
      <c r="EV45" s="194"/>
      <c r="EW45" s="194"/>
      <c r="EX45" s="194"/>
      <c r="EY45" s="194"/>
      <c r="EZ45" s="194"/>
      <c r="FA45" s="194"/>
      <c r="FB45" s="194"/>
      <c r="FC45" s="194"/>
      <c r="FD45" s="194"/>
    </row>
    <row r="46" spans="1:172">
      <c r="A46" s="3" t="s">
        <v>0</v>
      </c>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row>
    <row r="47" spans="1:172">
      <c r="B47" s="209" t="s">
        <v>90</v>
      </c>
      <c r="C47" s="209" t="s">
        <v>91</v>
      </c>
      <c r="D47" s="209" t="s">
        <v>92</v>
      </c>
      <c r="E47" s="209" t="s">
        <v>93</v>
      </c>
      <c r="F47" s="209" t="s">
        <v>94</v>
      </c>
      <c r="G47" s="209" t="s">
        <v>95</v>
      </c>
      <c r="H47" s="209" t="s">
        <v>96</v>
      </c>
      <c r="I47" s="209" t="s">
        <v>97</v>
      </c>
      <c r="J47" s="209" t="s">
        <v>98</v>
      </c>
      <c r="K47" s="209" t="s">
        <v>99</v>
      </c>
      <c r="L47" s="209" t="s">
        <v>100</v>
      </c>
      <c r="M47" s="209" t="s">
        <v>101</v>
      </c>
      <c r="N47" s="209" t="s">
        <v>102</v>
      </c>
      <c r="O47" s="209" t="s">
        <v>103</v>
      </c>
      <c r="P47" s="209" t="s">
        <v>104</v>
      </c>
      <c r="Q47" s="209" t="s">
        <v>105</v>
      </c>
      <c r="R47" s="209" t="s">
        <v>106</v>
      </c>
      <c r="S47" s="209" t="s">
        <v>107</v>
      </c>
      <c r="T47" s="209" t="s">
        <v>108</v>
      </c>
      <c r="U47" s="209" t="s">
        <v>109</v>
      </c>
      <c r="V47" s="209" t="s">
        <v>110</v>
      </c>
      <c r="W47" s="209" t="s">
        <v>111</v>
      </c>
      <c r="X47" s="209" t="s">
        <v>112</v>
      </c>
      <c r="Y47" s="209" t="s">
        <v>113</v>
      </c>
      <c r="Z47" s="209" t="s">
        <v>114</v>
      </c>
      <c r="AA47" s="209" t="s">
        <v>115</v>
      </c>
      <c r="AB47" s="209" t="s">
        <v>116</v>
      </c>
      <c r="AC47" s="209" t="s">
        <v>117</v>
      </c>
      <c r="AD47" s="209" t="s">
        <v>118</v>
      </c>
      <c r="AE47" s="209" t="s">
        <v>119</v>
      </c>
      <c r="AF47" s="209" t="s">
        <v>120</v>
      </c>
      <c r="AG47" s="209" t="s">
        <v>121</v>
      </c>
      <c r="AH47" s="209" t="s">
        <v>122</v>
      </c>
      <c r="AI47" s="209" t="s">
        <v>123</v>
      </c>
      <c r="AJ47" s="209" t="s">
        <v>124</v>
      </c>
      <c r="AK47" s="209" t="s">
        <v>125</v>
      </c>
      <c r="AL47" s="209" t="s">
        <v>126</v>
      </c>
      <c r="AM47" s="209" t="s">
        <v>127</v>
      </c>
      <c r="AN47" s="209" t="s">
        <v>128</v>
      </c>
      <c r="AO47" s="209" t="s">
        <v>129</v>
      </c>
      <c r="AP47" s="209" t="s">
        <v>130</v>
      </c>
      <c r="AQ47" s="209" t="s">
        <v>131</v>
      </c>
      <c r="AR47" s="209" t="s">
        <v>132</v>
      </c>
      <c r="AS47" s="209" t="s">
        <v>133</v>
      </c>
      <c r="AT47" s="209" t="s">
        <v>134</v>
      </c>
      <c r="AU47" s="209" t="s">
        <v>135</v>
      </c>
      <c r="AV47" s="209" t="s">
        <v>136</v>
      </c>
      <c r="AW47" s="209" t="s">
        <v>137</v>
      </c>
      <c r="AX47" s="210" t="s">
        <v>138</v>
      </c>
      <c r="AY47" s="210" t="s">
        <v>139</v>
      </c>
      <c r="AZ47" s="210" t="s">
        <v>140</v>
      </c>
      <c r="BA47" s="210" t="s">
        <v>141</v>
      </c>
      <c r="BB47" s="210" t="s">
        <v>142</v>
      </c>
      <c r="BC47" s="210" t="s">
        <v>143</v>
      </c>
      <c r="BD47" s="210" t="s">
        <v>144</v>
      </c>
      <c r="BE47" s="210" t="s">
        <v>145</v>
      </c>
      <c r="BF47" s="210" t="s">
        <v>146</v>
      </c>
      <c r="BG47" s="210" t="s">
        <v>147</v>
      </c>
      <c r="BH47" s="210" t="s">
        <v>148</v>
      </c>
      <c r="BI47" s="210" t="s">
        <v>149</v>
      </c>
      <c r="BJ47" s="210" t="s">
        <v>150</v>
      </c>
      <c r="BK47" s="210" t="s">
        <v>151</v>
      </c>
      <c r="BL47" s="210" t="s">
        <v>152</v>
      </c>
      <c r="BM47" s="210" t="s">
        <v>153</v>
      </c>
      <c r="BN47" s="210" t="s">
        <v>154</v>
      </c>
      <c r="BO47" s="210" t="s">
        <v>155</v>
      </c>
      <c r="BP47" s="210" t="s">
        <v>156</v>
      </c>
      <c r="BQ47" s="210" t="s">
        <v>157</v>
      </c>
      <c r="BR47" s="210" t="s">
        <v>158</v>
      </c>
      <c r="BS47" s="210" t="s">
        <v>159</v>
      </c>
      <c r="BT47" s="210" t="s">
        <v>160</v>
      </c>
      <c r="BU47" s="210" t="s">
        <v>161</v>
      </c>
      <c r="BV47" s="210" t="s">
        <v>162</v>
      </c>
      <c r="BW47" s="209" t="s">
        <v>163</v>
      </c>
      <c r="BX47" s="209" t="s">
        <v>164</v>
      </c>
      <c r="BY47" s="209" t="s">
        <v>165</v>
      </c>
      <c r="BZ47" s="209" t="s">
        <v>166</v>
      </c>
      <c r="CA47" s="209" t="s">
        <v>167</v>
      </c>
      <c r="CB47" s="209" t="s">
        <v>168</v>
      </c>
      <c r="CC47" s="209" t="s">
        <v>169</v>
      </c>
      <c r="CD47" s="209" t="s">
        <v>170</v>
      </c>
      <c r="CE47" s="209" t="s">
        <v>171</v>
      </c>
      <c r="CF47" s="209" t="s">
        <v>172</v>
      </c>
      <c r="CG47" s="209" t="s">
        <v>173</v>
      </c>
      <c r="CH47" s="209" t="s">
        <v>174</v>
      </c>
      <c r="CI47" s="209" t="s">
        <v>175</v>
      </c>
      <c r="CJ47" s="209" t="s">
        <v>176</v>
      </c>
      <c r="CK47" s="209" t="s">
        <v>177</v>
      </c>
      <c r="CL47" s="209" t="s">
        <v>178</v>
      </c>
      <c r="CM47" s="209" t="s">
        <v>179</v>
      </c>
      <c r="CN47" s="209" t="s">
        <v>180</v>
      </c>
      <c r="CO47" s="209" t="s">
        <v>181</v>
      </c>
      <c r="CP47" s="209" t="s">
        <v>182</v>
      </c>
      <c r="CQ47" s="209" t="s">
        <v>183</v>
      </c>
      <c r="CR47" s="209" t="s">
        <v>184</v>
      </c>
      <c r="CS47" s="209" t="s">
        <v>185</v>
      </c>
      <c r="CT47" s="209" t="s">
        <v>186</v>
      </c>
      <c r="CU47" s="209" t="s">
        <v>187</v>
      </c>
      <c r="CV47" s="209" t="s">
        <v>188</v>
      </c>
      <c r="CW47" s="209" t="s">
        <v>189</v>
      </c>
      <c r="CX47" s="209" t="s">
        <v>190</v>
      </c>
      <c r="CY47" s="209" t="s">
        <v>191</v>
      </c>
      <c r="CZ47" s="209" t="s">
        <v>192</v>
      </c>
      <c r="DA47" s="209" t="s">
        <v>193</v>
      </c>
      <c r="DB47" s="209" t="s">
        <v>194</v>
      </c>
      <c r="DC47" s="209" t="s">
        <v>195</v>
      </c>
      <c r="DD47" s="209" t="s">
        <v>196</v>
      </c>
      <c r="DE47" s="211" t="s">
        <v>197</v>
      </c>
      <c r="DF47" s="211" t="s">
        <v>198</v>
      </c>
      <c r="DG47" s="209" t="s">
        <v>199</v>
      </c>
      <c r="DH47" s="209" t="s">
        <v>200</v>
      </c>
      <c r="DI47" s="209" t="s">
        <v>201</v>
      </c>
      <c r="DJ47" s="209" t="s">
        <v>202</v>
      </c>
      <c r="DK47" s="209" t="s">
        <v>203</v>
      </c>
      <c r="DL47" s="209" t="s">
        <v>204</v>
      </c>
      <c r="DM47" s="209" t="s">
        <v>205</v>
      </c>
      <c r="DN47" s="209" t="s">
        <v>206</v>
      </c>
      <c r="DO47" s="209" t="s">
        <v>207</v>
      </c>
      <c r="DP47" s="209" t="s">
        <v>208</v>
      </c>
      <c r="DQ47" s="209" t="s">
        <v>209</v>
      </c>
      <c r="DR47" s="209" t="s">
        <v>210</v>
      </c>
      <c r="DS47" s="209" t="s">
        <v>211</v>
      </c>
      <c r="DT47" s="209" t="s">
        <v>212</v>
      </c>
      <c r="DU47" s="209" t="s">
        <v>213</v>
      </c>
      <c r="DV47" s="209" t="s">
        <v>214</v>
      </c>
      <c r="DW47" s="209" t="s">
        <v>215</v>
      </c>
      <c r="DX47" s="209" t="s">
        <v>216</v>
      </c>
      <c r="DY47" s="209" t="s">
        <v>217</v>
      </c>
      <c r="DZ47" s="209" t="s">
        <v>218</v>
      </c>
      <c r="EA47" s="209" t="s">
        <v>219</v>
      </c>
      <c r="EB47" s="209" t="s">
        <v>220</v>
      </c>
      <c r="EC47" s="209" t="s">
        <v>221</v>
      </c>
      <c r="ED47" s="209" t="s">
        <v>222</v>
      </c>
      <c r="EE47" s="209" t="s">
        <v>223</v>
      </c>
      <c r="EF47" s="209" t="s">
        <v>224</v>
      </c>
      <c r="EG47" s="209" t="s">
        <v>225</v>
      </c>
      <c r="EH47" s="209" t="s">
        <v>226</v>
      </c>
      <c r="EI47" s="209" t="s">
        <v>227</v>
      </c>
      <c r="EJ47" s="209" t="s">
        <v>228</v>
      </c>
      <c r="EK47" s="209" t="s">
        <v>229</v>
      </c>
      <c r="EL47" s="209" t="s">
        <v>230</v>
      </c>
      <c r="EM47" s="209" t="s">
        <v>231</v>
      </c>
      <c r="EN47" s="209" t="s">
        <v>232</v>
      </c>
      <c r="EO47" s="209" t="s">
        <v>233</v>
      </c>
      <c r="EP47" s="209" t="s">
        <v>234</v>
      </c>
      <c r="EQ47" s="209" t="s">
        <v>235</v>
      </c>
      <c r="ER47" s="209" t="s">
        <v>236</v>
      </c>
      <c r="ES47" s="209" t="s">
        <v>237</v>
      </c>
      <c r="ET47" s="209" t="s">
        <v>238</v>
      </c>
      <c r="EU47" s="209" t="s">
        <v>239</v>
      </c>
      <c r="EV47" s="209" t="s">
        <v>240</v>
      </c>
      <c r="EW47" s="209" t="s">
        <v>241</v>
      </c>
      <c r="EX47" s="209" t="s">
        <v>242</v>
      </c>
      <c r="EY47" s="209" t="s">
        <v>243</v>
      </c>
      <c r="EZ47" s="209" t="s">
        <v>244</v>
      </c>
      <c r="FA47" s="209" t="s">
        <v>245</v>
      </c>
      <c r="FB47" s="209" t="s">
        <v>255</v>
      </c>
      <c r="FC47" s="209" t="s">
        <v>266</v>
      </c>
      <c r="FD47" s="209" t="s">
        <v>267</v>
      </c>
      <c r="FE47" s="209" t="s">
        <v>279</v>
      </c>
      <c r="FF47" s="209" t="s">
        <v>280</v>
      </c>
      <c r="FG47" s="209" t="s">
        <v>281</v>
      </c>
      <c r="FH47" s="209" t="s">
        <v>282</v>
      </c>
      <c r="FI47" s="209" t="s">
        <v>283</v>
      </c>
      <c r="FJ47" s="209" t="s">
        <v>285</v>
      </c>
      <c r="FK47" s="209" t="s">
        <v>286</v>
      </c>
      <c r="FL47" s="209" t="s">
        <v>288</v>
      </c>
      <c r="FM47" s="209" t="s">
        <v>290</v>
      </c>
    </row>
    <row r="48" spans="1:172">
      <c r="A48" s="237" t="s">
        <v>12</v>
      </c>
      <c r="B48" s="212">
        <v>1258</v>
      </c>
      <c r="C48" s="212">
        <v>1324.1</v>
      </c>
      <c r="D48" s="212">
        <v>1366.6</v>
      </c>
      <c r="E48" s="212">
        <v>1440.9</v>
      </c>
      <c r="F48" s="212">
        <v>1475.4</v>
      </c>
      <c r="G48" s="212">
        <v>1539.4</v>
      </c>
      <c r="H48" s="212">
        <v>1486.8</v>
      </c>
      <c r="I48" s="212">
        <v>1500</v>
      </c>
      <c r="J48" s="212">
        <v>1219.9000000000001</v>
      </c>
      <c r="K48" s="212">
        <v>1492.6</v>
      </c>
      <c r="L48" s="212">
        <v>1462.4</v>
      </c>
      <c r="M48" s="212">
        <v>1346.4</v>
      </c>
      <c r="N48" s="212">
        <v>1346.4</v>
      </c>
      <c r="O48" s="212">
        <v>1373.7</v>
      </c>
      <c r="P48" s="212">
        <v>1387.6</v>
      </c>
      <c r="Q48" s="212">
        <v>1473.7</v>
      </c>
      <c r="R48" s="212">
        <v>1407.8</v>
      </c>
      <c r="S48" s="212">
        <v>1527.5</v>
      </c>
      <c r="T48" s="212">
        <v>1520</v>
      </c>
      <c r="U48" s="212">
        <v>1501.4</v>
      </c>
      <c r="V48" s="212">
        <v>1258.3</v>
      </c>
      <c r="W48" s="212">
        <v>1534.6</v>
      </c>
      <c r="X48" s="212">
        <v>1539.7</v>
      </c>
      <c r="Y48" s="212">
        <v>1360.5</v>
      </c>
      <c r="Z48" s="212">
        <v>1270.4000000000001</v>
      </c>
      <c r="AA48" s="212">
        <v>1393</v>
      </c>
      <c r="AB48" s="212">
        <v>1425.3</v>
      </c>
      <c r="AC48" s="212">
        <v>1496.9</v>
      </c>
      <c r="AD48" s="212">
        <v>1428.3</v>
      </c>
      <c r="AE48" s="212">
        <v>1548.1</v>
      </c>
      <c r="AF48" s="212">
        <v>1516.8</v>
      </c>
      <c r="AG48" s="212">
        <v>1542.6</v>
      </c>
      <c r="AH48" s="212">
        <v>1267.9000000000001</v>
      </c>
      <c r="AI48" s="212">
        <v>1486.2</v>
      </c>
      <c r="AJ48" s="212">
        <v>1574.7</v>
      </c>
      <c r="AK48" s="212">
        <v>1413.8</v>
      </c>
      <c r="AL48" s="212">
        <v>1301.9000000000001</v>
      </c>
      <c r="AM48" s="212">
        <v>1445.8</v>
      </c>
      <c r="AN48" s="212">
        <v>1391.6</v>
      </c>
      <c r="AO48" s="212">
        <v>1430.2</v>
      </c>
      <c r="AP48" s="212">
        <v>1470.4</v>
      </c>
      <c r="AQ48" s="212">
        <v>1468.2</v>
      </c>
      <c r="AR48" s="212">
        <v>1385.5</v>
      </c>
      <c r="AS48" s="212">
        <v>1410.1</v>
      </c>
      <c r="AT48" s="212">
        <v>1230.5</v>
      </c>
      <c r="AU48" s="212">
        <v>1352.6</v>
      </c>
      <c r="AV48" s="212">
        <v>1329.3</v>
      </c>
      <c r="AW48" s="212">
        <v>1329.3</v>
      </c>
      <c r="AX48" s="212">
        <v>1116.5999999999999</v>
      </c>
      <c r="AY48" s="212">
        <v>1157.0999999999999</v>
      </c>
      <c r="AZ48" s="212">
        <v>1149</v>
      </c>
      <c r="BA48" s="212">
        <v>1291</v>
      </c>
      <c r="BB48" s="212">
        <v>1187.3</v>
      </c>
      <c r="BC48" s="212">
        <v>1220</v>
      </c>
      <c r="BD48" s="212">
        <v>1193.9000000000001</v>
      </c>
      <c r="BE48" s="212">
        <v>1301.8</v>
      </c>
      <c r="BF48" s="212">
        <v>1125</v>
      </c>
      <c r="BG48" s="212">
        <v>1235.4000000000001</v>
      </c>
      <c r="BH48" s="212">
        <v>1359.4</v>
      </c>
      <c r="BI48" s="212">
        <v>1239.9000000000001</v>
      </c>
      <c r="BJ48" s="212">
        <v>1113.9000000000001</v>
      </c>
      <c r="BK48" s="212">
        <v>1205.5</v>
      </c>
      <c r="BL48" s="212">
        <v>1323</v>
      </c>
      <c r="BM48" s="212">
        <v>1360.4</v>
      </c>
      <c r="BN48" s="212">
        <v>1260.3</v>
      </c>
      <c r="BO48" s="212">
        <v>1366.2</v>
      </c>
      <c r="BP48" s="212">
        <v>1349.6</v>
      </c>
      <c r="BQ48" s="212">
        <v>1417.4</v>
      </c>
      <c r="BR48" s="212">
        <v>1185.0999999999999</v>
      </c>
      <c r="BS48" s="212">
        <v>1339.8</v>
      </c>
      <c r="BT48" s="212">
        <v>1318.7</v>
      </c>
      <c r="BU48" s="212">
        <v>1307.0999999999999</v>
      </c>
      <c r="BV48" s="212">
        <v>1162.4000000000001</v>
      </c>
      <c r="BW48" s="212">
        <v>1252.2</v>
      </c>
      <c r="BX48" s="212">
        <v>1270</v>
      </c>
      <c r="BY48" s="212">
        <v>1436.5</v>
      </c>
      <c r="BZ48" s="212">
        <v>1241.3</v>
      </c>
      <c r="CA48" s="212">
        <v>1412.2</v>
      </c>
      <c r="CB48" s="212">
        <v>1343.8</v>
      </c>
      <c r="CC48" s="212">
        <v>1334.6</v>
      </c>
      <c r="CD48" s="212">
        <v>1137.0999999999999</v>
      </c>
      <c r="CE48" s="212">
        <v>1410.7</v>
      </c>
      <c r="CF48" s="212">
        <v>1303.4000000000001</v>
      </c>
      <c r="CG48" s="212">
        <v>1272.5999999999999</v>
      </c>
      <c r="CH48" s="212">
        <v>1064.9000000000001</v>
      </c>
      <c r="CI48" s="212">
        <v>1237.0999999999999</v>
      </c>
      <c r="CJ48" s="212">
        <v>1215.0999999999999</v>
      </c>
      <c r="CK48" s="212">
        <v>1379.3</v>
      </c>
      <c r="CL48" s="212">
        <v>1165.5999999999999</v>
      </c>
      <c r="CM48" s="212">
        <v>1332.3</v>
      </c>
      <c r="CN48" s="212">
        <v>1297.0999999999999</v>
      </c>
      <c r="CO48" s="212">
        <v>1300.4000000000001</v>
      </c>
      <c r="CP48" s="212">
        <v>1158.5999999999999</v>
      </c>
      <c r="CQ48" s="212">
        <v>1262</v>
      </c>
      <c r="CR48" s="212">
        <v>1324.9</v>
      </c>
      <c r="CS48" s="212">
        <v>1173.7</v>
      </c>
      <c r="CT48" s="212">
        <v>1021.6</v>
      </c>
      <c r="CU48" s="212">
        <v>1244.5999999999999</v>
      </c>
      <c r="CV48" s="212">
        <v>1147.3</v>
      </c>
      <c r="CW48" s="212">
        <v>1181.5</v>
      </c>
      <c r="CX48" s="212">
        <v>1232.0999999999999</v>
      </c>
      <c r="CY48" s="212">
        <v>1246.4000000000001</v>
      </c>
      <c r="CZ48" s="212">
        <v>1218.5</v>
      </c>
      <c r="DA48" s="212">
        <v>1262</v>
      </c>
      <c r="DB48" s="212">
        <v>1097.4000000000001</v>
      </c>
      <c r="DC48" s="212">
        <v>1263.5</v>
      </c>
      <c r="DD48" s="212">
        <v>1271.5999999999999</v>
      </c>
      <c r="DE48" s="212">
        <v>1152.7</v>
      </c>
      <c r="DF48" s="212">
        <v>1032.2</v>
      </c>
      <c r="DG48" s="212">
        <v>1197.3</v>
      </c>
      <c r="DH48" s="212">
        <v>1169.3</v>
      </c>
      <c r="DI48" s="212">
        <v>1229.9000000000001</v>
      </c>
      <c r="DJ48" s="212">
        <v>1237.9000000000001</v>
      </c>
      <c r="DK48" s="212">
        <v>1284</v>
      </c>
      <c r="DL48" s="212">
        <v>1246.4000000000001</v>
      </c>
      <c r="DM48" s="212">
        <v>1294.5</v>
      </c>
      <c r="DN48" s="212">
        <v>1125.0999999999999</v>
      </c>
      <c r="DO48" s="212">
        <v>1305</v>
      </c>
      <c r="DP48" s="212">
        <v>1312.9</v>
      </c>
      <c r="DQ48" s="212">
        <v>1177.4000000000001</v>
      </c>
      <c r="DR48" s="212">
        <v>1093.5</v>
      </c>
      <c r="DS48" s="212">
        <v>1199.5</v>
      </c>
      <c r="DT48" s="212">
        <v>1161.5999999999999</v>
      </c>
      <c r="DU48" s="212">
        <v>1307.8</v>
      </c>
      <c r="DV48" s="212">
        <v>1194.3</v>
      </c>
      <c r="DW48" s="212">
        <v>1322.4</v>
      </c>
      <c r="DX48" s="212">
        <v>1305.7</v>
      </c>
      <c r="DY48" s="212">
        <v>1348.5</v>
      </c>
      <c r="DZ48" s="212">
        <v>1152.7</v>
      </c>
      <c r="EA48" s="212">
        <v>1264.2</v>
      </c>
      <c r="EB48" s="212">
        <v>1302.4000000000001</v>
      </c>
      <c r="EC48" s="212">
        <v>1237.2</v>
      </c>
      <c r="ED48" s="212">
        <v>1119.4000000000001</v>
      </c>
      <c r="EE48" s="212">
        <v>1193.3</v>
      </c>
      <c r="EF48" s="212">
        <v>1219.3</v>
      </c>
      <c r="EG48" s="212">
        <v>1267.8</v>
      </c>
      <c r="EH48" s="212">
        <v>1254.7</v>
      </c>
      <c r="EI48" s="212">
        <v>1294.9000000000001</v>
      </c>
      <c r="EJ48" s="212">
        <v>1299</v>
      </c>
      <c r="EK48" s="212">
        <v>1313.1</v>
      </c>
      <c r="EL48" s="212">
        <v>1198.4000000000001</v>
      </c>
      <c r="EM48" s="212">
        <v>1332.6</v>
      </c>
      <c r="EN48" s="212">
        <v>1318.8</v>
      </c>
      <c r="EO48" s="212">
        <v>1252.5</v>
      </c>
      <c r="EP48" s="212">
        <v>1133.7</v>
      </c>
      <c r="EQ48" s="212">
        <v>1169.0999999999999</v>
      </c>
      <c r="ER48" s="212">
        <v>1212.8</v>
      </c>
      <c r="ES48" s="212">
        <v>1379.3</v>
      </c>
      <c r="ET48" s="212">
        <v>1263.7</v>
      </c>
      <c r="EU48" s="212">
        <v>1395.2</v>
      </c>
      <c r="EV48" s="212">
        <v>1354.2</v>
      </c>
      <c r="EW48" s="212">
        <v>1382.8</v>
      </c>
      <c r="EX48" s="212">
        <v>1192.5</v>
      </c>
      <c r="EY48" s="212">
        <v>1320.1</v>
      </c>
      <c r="EZ48" s="212">
        <v>1325.6</v>
      </c>
      <c r="FA48" s="212">
        <v>1329.9</v>
      </c>
      <c r="FB48" s="212">
        <v>1132.8</v>
      </c>
      <c r="FC48" s="212">
        <v>1222</v>
      </c>
      <c r="FD48" s="212">
        <v>1118.0999999999999</v>
      </c>
      <c r="FE48" s="212">
        <v>1229.2</v>
      </c>
      <c r="FF48" s="212">
        <v>1195.0999999999999</v>
      </c>
      <c r="FG48" s="212">
        <v>1192</v>
      </c>
      <c r="FH48" s="212">
        <v>1248.0999999999999</v>
      </c>
      <c r="FI48" s="212">
        <v>1263.5999999999999</v>
      </c>
      <c r="FJ48" s="212">
        <v>1093.5</v>
      </c>
      <c r="FK48" s="212">
        <v>1267.7</v>
      </c>
      <c r="FL48" s="212">
        <v>1245.7</v>
      </c>
      <c r="FM48" s="212">
        <v>1109.8</v>
      </c>
    </row>
    <row r="49" spans="1:170">
      <c r="A49" s="237" t="s">
        <v>53</v>
      </c>
      <c r="B49" s="212">
        <v>1107</v>
      </c>
      <c r="C49" s="212">
        <v>1147.0999999999999</v>
      </c>
      <c r="D49" s="212">
        <v>1111.8</v>
      </c>
      <c r="E49" s="212">
        <v>1133.4000000000001</v>
      </c>
      <c r="F49" s="212">
        <v>1062.5999999999999</v>
      </c>
      <c r="G49" s="212">
        <v>1086.7</v>
      </c>
      <c r="H49" s="212">
        <v>1235.5999999999999</v>
      </c>
      <c r="I49" s="212">
        <v>1310.4000000000001</v>
      </c>
      <c r="J49" s="212">
        <v>1214.5999999999999</v>
      </c>
      <c r="K49" s="212">
        <v>1199.2</v>
      </c>
      <c r="L49" s="212">
        <v>1151.7</v>
      </c>
      <c r="M49" s="212">
        <v>1050.2</v>
      </c>
      <c r="N49" s="212">
        <v>1169.9000000000001</v>
      </c>
      <c r="O49" s="212">
        <v>1184.4000000000001</v>
      </c>
      <c r="P49" s="212">
        <v>1232.5</v>
      </c>
      <c r="Q49" s="212">
        <v>1112</v>
      </c>
      <c r="R49" s="212">
        <v>1084.0999999999999</v>
      </c>
      <c r="S49" s="212">
        <v>1143.3</v>
      </c>
      <c r="T49" s="212">
        <v>1217.9000000000001</v>
      </c>
      <c r="U49" s="212">
        <v>1423</v>
      </c>
      <c r="V49" s="212">
        <v>1297.9000000000001</v>
      </c>
      <c r="W49" s="212">
        <v>1297.5</v>
      </c>
      <c r="X49" s="212">
        <v>1316.5</v>
      </c>
      <c r="Y49" s="212">
        <v>1074.5999999999999</v>
      </c>
      <c r="Z49" s="212">
        <v>1168.8</v>
      </c>
      <c r="AA49" s="212">
        <v>1159.5</v>
      </c>
      <c r="AB49" s="212">
        <v>1230.5</v>
      </c>
      <c r="AC49" s="212">
        <v>1188</v>
      </c>
      <c r="AD49" s="212">
        <v>1233.5</v>
      </c>
      <c r="AE49" s="212">
        <v>1240.7</v>
      </c>
      <c r="AF49" s="212">
        <v>1252.0999999999999</v>
      </c>
      <c r="AG49" s="212">
        <v>1388.1</v>
      </c>
      <c r="AH49" s="212">
        <v>1346.9</v>
      </c>
      <c r="AI49" s="212">
        <v>1328.2</v>
      </c>
      <c r="AJ49" s="212">
        <v>1317.8</v>
      </c>
      <c r="AK49" s="212">
        <v>1190.5</v>
      </c>
      <c r="AL49" s="212">
        <v>1281.9000000000001</v>
      </c>
      <c r="AM49" s="212">
        <v>1281.5</v>
      </c>
      <c r="AN49" s="212">
        <v>1241.7</v>
      </c>
      <c r="AO49" s="212">
        <v>1213.2</v>
      </c>
      <c r="AP49" s="212">
        <v>1223</v>
      </c>
      <c r="AQ49" s="212">
        <v>1161.7</v>
      </c>
      <c r="AR49" s="212">
        <v>1271.3</v>
      </c>
      <c r="AS49" s="212">
        <v>1385.4</v>
      </c>
      <c r="AT49" s="212">
        <v>1359.7</v>
      </c>
      <c r="AU49" s="212">
        <v>1418.5</v>
      </c>
      <c r="AV49" s="212">
        <v>1269.0999999999999</v>
      </c>
      <c r="AW49" s="212">
        <v>1142.2</v>
      </c>
      <c r="AX49" s="212">
        <v>1303.5999999999999</v>
      </c>
      <c r="AY49" s="212">
        <v>1347</v>
      </c>
      <c r="AZ49" s="212">
        <v>1200</v>
      </c>
      <c r="BA49" s="212">
        <v>1169.5999999999999</v>
      </c>
      <c r="BB49" s="212">
        <v>1173.3</v>
      </c>
      <c r="BC49" s="212">
        <v>1259.8</v>
      </c>
      <c r="BD49" s="212">
        <v>1096.2</v>
      </c>
      <c r="BE49" s="212">
        <v>1139.8</v>
      </c>
      <c r="BF49" s="212">
        <v>1283.3</v>
      </c>
      <c r="BG49" s="212">
        <v>1389.9</v>
      </c>
      <c r="BH49" s="212">
        <v>1306</v>
      </c>
      <c r="BI49" s="212">
        <v>1264</v>
      </c>
      <c r="BJ49" s="212">
        <v>1270.8</v>
      </c>
      <c r="BK49" s="212">
        <v>1194.5999999999999</v>
      </c>
      <c r="BL49" s="212">
        <v>1241.7</v>
      </c>
      <c r="BM49" s="212">
        <v>1270.3</v>
      </c>
      <c r="BN49" s="212">
        <v>1226.4000000000001</v>
      </c>
      <c r="BO49" s="212">
        <v>1300.7</v>
      </c>
      <c r="BP49" s="212">
        <v>1377.4</v>
      </c>
      <c r="BQ49" s="212">
        <v>1504</v>
      </c>
      <c r="BR49" s="212">
        <v>1473</v>
      </c>
      <c r="BS49" s="212">
        <v>1321</v>
      </c>
      <c r="BT49" s="212">
        <v>1316.6</v>
      </c>
      <c r="BU49" s="212">
        <v>1224.5999999999999</v>
      </c>
      <c r="BV49" s="212">
        <v>1352.8</v>
      </c>
      <c r="BW49" s="212">
        <v>1250.8</v>
      </c>
      <c r="BX49" s="212">
        <v>1202.7</v>
      </c>
      <c r="BY49" s="212">
        <v>1259.3</v>
      </c>
      <c r="BZ49" s="212">
        <v>1115.5</v>
      </c>
      <c r="CA49" s="212">
        <v>1308.0999999999999</v>
      </c>
      <c r="CB49" s="212">
        <v>1323.6</v>
      </c>
      <c r="CC49" s="212">
        <v>1415.5</v>
      </c>
      <c r="CD49" s="212">
        <v>1424.8</v>
      </c>
      <c r="CE49" s="212">
        <v>1392.7</v>
      </c>
      <c r="CF49" s="212">
        <v>1251.4000000000001</v>
      </c>
      <c r="CG49" s="212">
        <v>1198.5999999999999</v>
      </c>
      <c r="CH49" s="212">
        <v>1226.7</v>
      </c>
      <c r="CI49" s="212">
        <v>1255.5999999999999</v>
      </c>
      <c r="CJ49" s="212">
        <v>1238</v>
      </c>
      <c r="CK49" s="212">
        <v>1196.0999999999999</v>
      </c>
      <c r="CL49" s="212">
        <v>1120.7</v>
      </c>
      <c r="CM49" s="212">
        <v>1216.8</v>
      </c>
      <c r="CN49" s="212">
        <v>1322.1</v>
      </c>
      <c r="CO49" s="212">
        <v>1337</v>
      </c>
      <c r="CP49" s="212">
        <v>1454</v>
      </c>
      <c r="CQ49" s="212">
        <v>1265.2</v>
      </c>
      <c r="CR49" s="212">
        <v>1230.4000000000001</v>
      </c>
      <c r="CS49" s="212">
        <v>1159.2</v>
      </c>
      <c r="CT49" s="212">
        <v>1160</v>
      </c>
      <c r="CU49" s="212">
        <v>1234.5</v>
      </c>
      <c r="CV49" s="212">
        <v>1082.9000000000001</v>
      </c>
      <c r="CW49" s="212">
        <v>1105.2</v>
      </c>
      <c r="CX49" s="212">
        <v>1109.0999999999999</v>
      </c>
      <c r="CY49" s="212">
        <v>1117</v>
      </c>
      <c r="CZ49" s="212">
        <v>1180.3</v>
      </c>
      <c r="DA49" s="212">
        <v>1381.7</v>
      </c>
      <c r="DB49" s="212">
        <v>1324.5</v>
      </c>
      <c r="DC49" s="212">
        <v>1243.9000000000001</v>
      </c>
      <c r="DD49" s="212">
        <v>1192.9000000000001</v>
      </c>
      <c r="DE49" s="212">
        <v>1128</v>
      </c>
      <c r="DF49" s="212">
        <v>1164</v>
      </c>
      <c r="DG49" s="212">
        <v>1174</v>
      </c>
      <c r="DH49" s="212">
        <v>1076.8</v>
      </c>
      <c r="DI49" s="212">
        <v>1092.4000000000001</v>
      </c>
      <c r="DJ49" s="212">
        <v>1055.8</v>
      </c>
      <c r="DK49" s="212">
        <v>1082.0999999999999</v>
      </c>
      <c r="DL49" s="212">
        <v>1191.3</v>
      </c>
      <c r="DM49" s="212">
        <v>1296.9000000000001</v>
      </c>
      <c r="DN49" s="212">
        <v>1306.3</v>
      </c>
      <c r="DO49" s="212">
        <v>1243.8</v>
      </c>
      <c r="DP49" s="212">
        <v>1170.5</v>
      </c>
      <c r="DQ49" s="212">
        <v>1065.5</v>
      </c>
      <c r="DR49" s="212">
        <v>1174.3</v>
      </c>
      <c r="DS49" s="212">
        <v>1142.3</v>
      </c>
      <c r="DT49" s="212">
        <v>1085.3</v>
      </c>
      <c r="DU49" s="212">
        <v>1115.5999999999999</v>
      </c>
      <c r="DV49" s="212">
        <v>1054.8</v>
      </c>
      <c r="DW49" s="212">
        <v>1128.2</v>
      </c>
      <c r="DX49" s="212">
        <v>1265.4000000000001</v>
      </c>
      <c r="DY49" s="212">
        <v>1425.6</v>
      </c>
      <c r="DZ49" s="212">
        <v>1281.3</v>
      </c>
      <c r="EA49" s="212">
        <v>1196.8</v>
      </c>
      <c r="EB49" s="212">
        <v>1120.3</v>
      </c>
      <c r="EC49" s="212">
        <v>1088.8</v>
      </c>
      <c r="ED49" s="212">
        <v>1122</v>
      </c>
      <c r="EE49" s="212">
        <v>1083</v>
      </c>
      <c r="EF49" s="212">
        <v>1074.2</v>
      </c>
      <c r="EG49" s="212">
        <v>1107.5999999999999</v>
      </c>
      <c r="EH49" s="212">
        <v>1061.5999999999999</v>
      </c>
      <c r="EI49" s="212">
        <v>1087.4000000000001</v>
      </c>
      <c r="EJ49" s="212">
        <v>1228.0999999999999</v>
      </c>
      <c r="EK49" s="212">
        <v>1364.5</v>
      </c>
      <c r="EL49" s="212">
        <v>1350.1</v>
      </c>
      <c r="EM49" s="212">
        <v>1271.2</v>
      </c>
      <c r="EN49" s="212">
        <v>1148.5999999999999</v>
      </c>
      <c r="EO49" s="212">
        <v>1104.8</v>
      </c>
      <c r="EP49" s="212">
        <v>1143</v>
      </c>
      <c r="EQ49" s="212">
        <v>1135.8</v>
      </c>
      <c r="ER49" s="212">
        <v>1070.5</v>
      </c>
      <c r="ES49" s="212">
        <v>1116.0999999999999</v>
      </c>
      <c r="ET49" s="212">
        <v>1061.4000000000001</v>
      </c>
      <c r="EU49" s="212">
        <v>1172.3</v>
      </c>
      <c r="EV49" s="212">
        <v>1299.3</v>
      </c>
      <c r="EW49" s="212">
        <v>1416.7</v>
      </c>
      <c r="EX49" s="212">
        <v>1362.8</v>
      </c>
      <c r="EY49" s="212">
        <v>1176</v>
      </c>
      <c r="EZ49" s="212">
        <v>1183.3</v>
      </c>
      <c r="FA49" s="212">
        <v>1103</v>
      </c>
      <c r="FB49" s="212">
        <v>1191</v>
      </c>
      <c r="FC49" s="212">
        <v>1161.0999999999999</v>
      </c>
      <c r="FD49" s="212">
        <v>1094.3</v>
      </c>
      <c r="FE49" s="212">
        <v>1175.5999999999999</v>
      </c>
      <c r="FF49" s="212">
        <v>1105.3</v>
      </c>
      <c r="FG49" s="212">
        <v>1123.5</v>
      </c>
      <c r="FH49" s="212">
        <v>1218.9000000000001</v>
      </c>
      <c r="FI49" s="212">
        <v>1436.1</v>
      </c>
      <c r="FJ49" s="212">
        <v>1367.7</v>
      </c>
      <c r="FK49" s="212">
        <v>1363.2</v>
      </c>
      <c r="FL49" s="212">
        <v>1154.7</v>
      </c>
      <c r="FM49" s="212">
        <v>1150.7</v>
      </c>
    </row>
    <row r="50" spans="1:170">
      <c r="A50" s="237" t="s">
        <v>13</v>
      </c>
      <c r="B50" s="212">
        <v>968.1</v>
      </c>
      <c r="C50" s="212">
        <v>1039.9000000000001</v>
      </c>
      <c r="D50" s="212">
        <v>963.9</v>
      </c>
      <c r="E50" s="212">
        <v>926.3</v>
      </c>
      <c r="F50" s="212">
        <v>791.2</v>
      </c>
      <c r="G50" s="212">
        <v>690.6</v>
      </c>
      <c r="H50" s="212">
        <v>708</v>
      </c>
      <c r="I50" s="212">
        <v>913.7</v>
      </c>
      <c r="J50" s="212">
        <v>721.6</v>
      </c>
      <c r="K50" s="212">
        <v>750.9</v>
      </c>
      <c r="L50" s="212">
        <v>756.8</v>
      </c>
      <c r="M50" s="212">
        <v>868.1</v>
      </c>
      <c r="N50" s="212">
        <v>1028.9000000000001</v>
      </c>
      <c r="O50" s="212">
        <v>1073.5</v>
      </c>
      <c r="P50" s="212">
        <v>981.3</v>
      </c>
      <c r="Q50" s="212">
        <v>941.4</v>
      </c>
      <c r="R50" s="212">
        <v>808.3</v>
      </c>
      <c r="S50" s="212">
        <v>746</v>
      </c>
      <c r="T50" s="212">
        <v>766.5</v>
      </c>
      <c r="U50" s="212">
        <v>879</v>
      </c>
      <c r="V50" s="212">
        <v>775.4</v>
      </c>
      <c r="W50" s="212">
        <v>801.6</v>
      </c>
      <c r="X50" s="212">
        <v>804.5</v>
      </c>
      <c r="Y50" s="212">
        <v>808.1</v>
      </c>
      <c r="Z50" s="212">
        <v>959.5</v>
      </c>
      <c r="AA50" s="212">
        <v>1086.0999999999999</v>
      </c>
      <c r="AB50" s="212">
        <v>948</v>
      </c>
      <c r="AC50" s="212">
        <v>907.5</v>
      </c>
      <c r="AD50" s="212">
        <v>859.5</v>
      </c>
      <c r="AE50" s="212">
        <v>756</v>
      </c>
      <c r="AF50" s="212">
        <v>773.1</v>
      </c>
      <c r="AG50" s="212">
        <v>793.2</v>
      </c>
      <c r="AH50" s="212">
        <v>734</v>
      </c>
      <c r="AI50" s="212">
        <v>855.7</v>
      </c>
      <c r="AJ50" s="212">
        <v>855.3</v>
      </c>
      <c r="AK50" s="212">
        <v>900.5</v>
      </c>
      <c r="AL50" s="212">
        <v>1070.3</v>
      </c>
      <c r="AM50" s="212">
        <v>1128.5</v>
      </c>
      <c r="AN50" s="212">
        <v>979.9</v>
      </c>
      <c r="AO50" s="212">
        <v>935.7</v>
      </c>
      <c r="AP50" s="212">
        <v>850.7</v>
      </c>
      <c r="AQ50" s="212">
        <v>767.1</v>
      </c>
      <c r="AR50" s="212">
        <v>798.5</v>
      </c>
      <c r="AS50" s="212">
        <v>842.9</v>
      </c>
      <c r="AT50" s="212">
        <v>855.2</v>
      </c>
      <c r="AU50" s="212">
        <v>935.7</v>
      </c>
      <c r="AV50" s="212">
        <v>811.6</v>
      </c>
      <c r="AW50" s="212">
        <v>913.5</v>
      </c>
      <c r="AX50" s="212">
        <v>1224.4000000000001</v>
      </c>
      <c r="AY50" s="212">
        <v>1243.4000000000001</v>
      </c>
      <c r="AZ50" s="212">
        <v>978.1</v>
      </c>
      <c r="BA50" s="212">
        <v>907.3</v>
      </c>
      <c r="BB50" s="212">
        <v>858.1</v>
      </c>
      <c r="BC50" s="212">
        <v>785.4</v>
      </c>
      <c r="BD50" s="212">
        <v>734.1</v>
      </c>
      <c r="BE50" s="212">
        <v>851.9</v>
      </c>
      <c r="BF50" s="212">
        <v>818.4</v>
      </c>
      <c r="BG50" s="212">
        <v>915.1</v>
      </c>
      <c r="BH50" s="212">
        <v>853.1</v>
      </c>
      <c r="BI50" s="212">
        <v>990.2</v>
      </c>
      <c r="BJ50" s="212">
        <v>1101.7</v>
      </c>
      <c r="BK50" s="212">
        <v>952.1</v>
      </c>
      <c r="BL50" s="212">
        <v>1134.0999999999999</v>
      </c>
      <c r="BM50" s="212">
        <v>1015.2</v>
      </c>
      <c r="BN50" s="212">
        <v>923.3</v>
      </c>
      <c r="BO50" s="212">
        <v>798.3</v>
      </c>
      <c r="BP50" s="212">
        <v>957</v>
      </c>
      <c r="BQ50" s="212">
        <v>922.4</v>
      </c>
      <c r="BR50" s="212">
        <v>904.9</v>
      </c>
      <c r="BS50" s="212">
        <v>829.3</v>
      </c>
      <c r="BT50" s="212">
        <v>949.8</v>
      </c>
      <c r="BU50" s="212">
        <v>1024.5</v>
      </c>
      <c r="BV50" s="212">
        <v>1184.5999999999999</v>
      </c>
      <c r="BW50" s="212">
        <v>1050.5</v>
      </c>
      <c r="BX50" s="212">
        <v>1051.4000000000001</v>
      </c>
      <c r="BY50" s="212">
        <v>921.5</v>
      </c>
      <c r="BZ50" s="212">
        <v>772.8</v>
      </c>
      <c r="CA50" s="212">
        <v>847.2</v>
      </c>
      <c r="CB50" s="212">
        <v>803.9</v>
      </c>
      <c r="CC50" s="212">
        <v>821.5</v>
      </c>
      <c r="CD50" s="212">
        <v>858.8</v>
      </c>
      <c r="CE50" s="212">
        <v>830</v>
      </c>
      <c r="CF50" s="212">
        <v>845.9</v>
      </c>
      <c r="CG50" s="212">
        <v>933.3</v>
      </c>
      <c r="CH50" s="212">
        <v>1006.2</v>
      </c>
      <c r="CI50" s="212">
        <v>1090.2</v>
      </c>
      <c r="CJ50" s="212">
        <v>981.4</v>
      </c>
      <c r="CK50" s="212">
        <v>882.2</v>
      </c>
      <c r="CL50" s="212">
        <v>840.2</v>
      </c>
      <c r="CM50" s="212">
        <v>780.7</v>
      </c>
      <c r="CN50" s="212">
        <v>786.1</v>
      </c>
      <c r="CO50" s="212">
        <v>802.3</v>
      </c>
      <c r="CP50" s="212">
        <v>925.5</v>
      </c>
      <c r="CQ50" s="212">
        <v>818.6</v>
      </c>
      <c r="CR50" s="212">
        <v>860.6</v>
      </c>
      <c r="CS50" s="212">
        <v>935.7</v>
      </c>
      <c r="CT50" s="212">
        <v>1016.5</v>
      </c>
      <c r="CU50" s="212">
        <v>1036.7</v>
      </c>
      <c r="CV50" s="212">
        <v>903.9</v>
      </c>
      <c r="CW50" s="212">
        <v>894.4</v>
      </c>
      <c r="CX50" s="212">
        <v>764.4</v>
      </c>
      <c r="CY50" s="212">
        <v>776.8</v>
      </c>
      <c r="CZ50" s="212">
        <v>747.2</v>
      </c>
      <c r="DA50" s="212">
        <v>843.9</v>
      </c>
      <c r="DB50" s="212">
        <v>844.2</v>
      </c>
      <c r="DC50" s="212">
        <v>830.5</v>
      </c>
      <c r="DD50" s="212">
        <v>787.6</v>
      </c>
      <c r="DE50" s="212">
        <v>917.5</v>
      </c>
      <c r="DF50" s="212">
        <v>1030.4000000000001</v>
      </c>
      <c r="DG50" s="212">
        <v>1037.5</v>
      </c>
      <c r="DH50" s="212">
        <v>901.7</v>
      </c>
      <c r="DI50" s="212">
        <v>841.2</v>
      </c>
      <c r="DJ50" s="212">
        <v>785.2</v>
      </c>
      <c r="DK50" s="212">
        <v>767.1</v>
      </c>
      <c r="DL50" s="212">
        <v>784.7</v>
      </c>
      <c r="DM50" s="212">
        <v>790.3</v>
      </c>
      <c r="DN50" s="212">
        <v>825.3</v>
      </c>
      <c r="DO50" s="212">
        <v>810</v>
      </c>
      <c r="DP50" s="212">
        <v>762.3</v>
      </c>
      <c r="DQ50" s="212">
        <v>878.9</v>
      </c>
      <c r="DR50" s="212">
        <v>1029.9000000000001</v>
      </c>
      <c r="DS50" s="212">
        <v>1024.9000000000001</v>
      </c>
      <c r="DT50" s="212">
        <v>959.4</v>
      </c>
      <c r="DU50" s="212">
        <v>890.6</v>
      </c>
      <c r="DV50" s="212">
        <v>803.1</v>
      </c>
      <c r="DW50" s="212">
        <v>743.7</v>
      </c>
      <c r="DX50" s="212">
        <v>860.8</v>
      </c>
      <c r="DY50" s="212">
        <v>897.9</v>
      </c>
      <c r="DZ50" s="212">
        <v>842.4</v>
      </c>
      <c r="EA50" s="212">
        <v>826.1</v>
      </c>
      <c r="EB50" s="212">
        <v>809.3</v>
      </c>
      <c r="EC50" s="212">
        <v>892.1</v>
      </c>
      <c r="ED50" s="212">
        <v>998.1</v>
      </c>
      <c r="EE50" s="212">
        <v>941.7</v>
      </c>
      <c r="EF50" s="212">
        <v>943.8</v>
      </c>
      <c r="EG50" s="212">
        <v>926.6</v>
      </c>
      <c r="EH50" s="212">
        <v>818.6</v>
      </c>
      <c r="EI50" s="212">
        <v>791.1</v>
      </c>
      <c r="EJ50" s="212">
        <v>835.2</v>
      </c>
      <c r="EK50" s="212">
        <v>879.2</v>
      </c>
      <c r="EL50" s="212">
        <v>891.8</v>
      </c>
      <c r="EM50" s="212">
        <v>844.9</v>
      </c>
      <c r="EN50" s="212">
        <v>844.5</v>
      </c>
      <c r="EO50" s="212">
        <v>902.8</v>
      </c>
      <c r="EP50" s="212">
        <v>1127.7</v>
      </c>
      <c r="EQ50" s="212">
        <v>990.9</v>
      </c>
      <c r="ER50" s="212">
        <v>905.3</v>
      </c>
      <c r="ES50" s="212">
        <v>842.7</v>
      </c>
      <c r="ET50" s="212">
        <v>813.6</v>
      </c>
      <c r="EU50" s="212">
        <v>820.4</v>
      </c>
      <c r="EV50" s="212">
        <v>829.1</v>
      </c>
      <c r="EW50" s="212">
        <v>982.3</v>
      </c>
      <c r="EX50" s="212">
        <v>883.9</v>
      </c>
      <c r="EY50" s="212">
        <v>793.6</v>
      </c>
      <c r="EZ50" s="212">
        <v>888.7</v>
      </c>
      <c r="FA50" s="212">
        <v>1016.8</v>
      </c>
      <c r="FB50" s="212">
        <v>1104.3</v>
      </c>
      <c r="FC50" s="212">
        <v>1032.9000000000001</v>
      </c>
      <c r="FD50" s="212">
        <v>1027.8</v>
      </c>
      <c r="FE50" s="212">
        <v>966.3</v>
      </c>
      <c r="FF50" s="212">
        <v>827.1</v>
      </c>
      <c r="FG50" s="212">
        <v>781.7</v>
      </c>
      <c r="FH50" s="212">
        <v>882.7</v>
      </c>
      <c r="FI50" s="212">
        <v>1048.3</v>
      </c>
      <c r="FJ50" s="212">
        <v>879.1</v>
      </c>
      <c r="FK50" s="212">
        <v>872</v>
      </c>
      <c r="FL50" s="212">
        <v>809.4</v>
      </c>
      <c r="FM50" s="212">
        <v>1063.8</v>
      </c>
    </row>
    <row r="51" spans="1:170">
      <c r="A51" s="237" t="s">
        <v>14</v>
      </c>
      <c r="B51" s="212">
        <v>28.8</v>
      </c>
      <c r="C51" s="212">
        <v>29</v>
      </c>
      <c r="D51" s="212">
        <v>28.3</v>
      </c>
      <c r="E51" s="212">
        <v>30.1</v>
      </c>
      <c r="F51" s="212">
        <v>30.3</v>
      </c>
      <c r="G51" s="212">
        <v>32.5</v>
      </c>
      <c r="H51" s="212">
        <v>42.2</v>
      </c>
      <c r="I51" s="212">
        <v>43.9</v>
      </c>
      <c r="J51" s="212">
        <v>42.8</v>
      </c>
      <c r="K51" s="212">
        <v>38.6</v>
      </c>
      <c r="L51" s="212">
        <v>29.1</v>
      </c>
      <c r="M51" s="212">
        <v>26.5</v>
      </c>
      <c r="N51" s="212">
        <v>28.6</v>
      </c>
      <c r="O51" s="212">
        <v>31.4</v>
      </c>
      <c r="P51" s="212">
        <v>27.1</v>
      </c>
      <c r="Q51" s="212">
        <v>29.8</v>
      </c>
      <c r="R51" s="212">
        <v>31.7</v>
      </c>
      <c r="S51" s="212">
        <v>35.799999999999997</v>
      </c>
      <c r="T51" s="212">
        <v>39</v>
      </c>
      <c r="U51" s="212">
        <v>42.1</v>
      </c>
      <c r="V51" s="212">
        <v>43.9</v>
      </c>
      <c r="W51" s="212">
        <v>36.4</v>
      </c>
      <c r="X51" s="212">
        <v>29.8</v>
      </c>
      <c r="Y51" s="212">
        <v>25.5</v>
      </c>
      <c r="Z51" s="212">
        <v>28.6</v>
      </c>
      <c r="AA51" s="212">
        <v>27.2</v>
      </c>
      <c r="AB51" s="212">
        <v>28.4</v>
      </c>
      <c r="AC51" s="212">
        <v>28.6</v>
      </c>
      <c r="AD51" s="212">
        <v>27.8</v>
      </c>
      <c r="AE51" s="212">
        <v>31.3</v>
      </c>
      <c r="AF51" s="212">
        <v>34.6</v>
      </c>
      <c r="AG51" s="212">
        <v>40.1</v>
      </c>
      <c r="AH51" s="212">
        <v>41.2</v>
      </c>
      <c r="AI51" s="212">
        <v>38</v>
      </c>
      <c r="AJ51" s="212">
        <v>30</v>
      </c>
      <c r="AK51" s="212">
        <v>25.4</v>
      </c>
      <c r="AL51" s="212">
        <v>28</v>
      </c>
      <c r="AM51" s="212">
        <v>30.2</v>
      </c>
      <c r="AN51" s="212">
        <v>26.2</v>
      </c>
      <c r="AO51" s="212">
        <v>33</v>
      </c>
      <c r="AP51" s="212">
        <v>30.2</v>
      </c>
      <c r="AQ51" s="212">
        <v>27.1</v>
      </c>
      <c r="AR51" s="212">
        <v>26.6</v>
      </c>
      <c r="AS51" s="212">
        <v>34</v>
      </c>
      <c r="AT51" s="212">
        <v>33.299999999999997</v>
      </c>
      <c r="AU51" s="212">
        <v>39.5</v>
      </c>
      <c r="AV51" s="212">
        <v>42.7</v>
      </c>
      <c r="AW51" s="212">
        <v>34.1</v>
      </c>
      <c r="AX51" s="212">
        <v>28.7</v>
      </c>
      <c r="AY51" s="212">
        <v>32.6</v>
      </c>
      <c r="AZ51" s="212">
        <v>25.9</v>
      </c>
      <c r="BA51" s="212">
        <v>26.1</v>
      </c>
      <c r="BB51" s="212">
        <v>27.8</v>
      </c>
      <c r="BC51" s="212">
        <v>30.7</v>
      </c>
      <c r="BD51" s="212">
        <v>28.9</v>
      </c>
      <c r="BE51" s="212">
        <v>33.4</v>
      </c>
      <c r="BF51" s="212">
        <v>41.5</v>
      </c>
      <c r="BG51" s="212">
        <v>40</v>
      </c>
      <c r="BH51" s="212">
        <v>33</v>
      </c>
      <c r="BI51" s="212">
        <v>32.299999999999997</v>
      </c>
      <c r="BJ51" s="212">
        <v>28.7</v>
      </c>
      <c r="BK51" s="212">
        <v>27.1</v>
      </c>
      <c r="BL51" s="212">
        <v>27.1</v>
      </c>
      <c r="BM51" s="212">
        <v>27.2</v>
      </c>
      <c r="BN51" s="212">
        <v>29.2</v>
      </c>
      <c r="BO51" s="212">
        <v>34.299999999999997</v>
      </c>
      <c r="BP51" s="212">
        <v>38.1</v>
      </c>
      <c r="BQ51" s="212">
        <v>47.5</v>
      </c>
      <c r="BR51" s="212">
        <v>48.7</v>
      </c>
      <c r="BS51" s="212">
        <v>39.6</v>
      </c>
      <c r="BT51" s="212">
        <v>33.799999999999997</v>
      </c>
      <c r="BU51" s="212">
        <v>29.5</v>
      </c>
      <c r="BV51" s="212">
        <v>31.3</v>
      </c>
      <c r="BW51" s="212">
        <v>26.2</v>
      </c>
      <c r="BX51" s="212">
        <v>27.8</v>
      </c>
      <c r="BY51" s="212">
        <v>27.8</v>
      </c>
      <c r="BZ51" s="212">
        <v>28.7</v>
      </c>
      <c r="CA51" s="212">
        <v>35.200000000000003</v>
      </c>
      <c r="CB51" s="212">
        <v>38.4</v>
      </c>
      <c r="CC51" s="212">
        <v>44.5</v>
      </c>
      <c r="CD51" s="212">
        <v>47.8</v>
      </c>
      <c r="CE51" s="212">
        <v>40.9</v>
      </c>
      <c r="CF51" s="212">
        <v>32.1</v>
      </c>
      <c r="CG51" s="212">
        <v>26.5</v>
      </c>
      <c r="CH51" s="212">
        <v>26.5</v>
      </c>
      <c r="CI51" s="212">
        <v>24.3</v>
      </c>
      <c r="CJ51" s="212">
        <v>29.1</v>
      </c>
      <c r="CK51" s="212">
        <v>28.9</v>
      </c>
      <c r="CL51" s="212">
        <v>28.9</v>
      </c>
      <c r="CM51" s="212">
        <v>33.9</v>
      </c>
      <c r="CN51" s="212">
        <v>39.5</v>
      </c>
      <c r="CO51" s="212">
        <v>45.1</v>
      </c>
      <c r="CP51" s="212">
        <v>50.8</v>
      </c>
      <c r="CQ51" s="212">
        <v>39.200000000000003</v>
      </c>
      <c r="CR51" s="212">
        <v>30.7</v>
      </c>
      <c r="CS51" s="212">
        <v>26.8</v>
      </c>
      <c r="CT51" s="212">
        <v>27.1</v>
      </c>
      <c r="CU51" s="212">
        <v>28.1</v>
      </c>
      <c r="CV51" s="212">
        <v>22.6</v>
      </c>
      <c r="CW51" s="212">
        <v>20.2</v>
      </c>
      <c r="CX51" s="212">
        <v>28.5</v>
      </c>
      <c r="CY51" s="212">
        <v>26.8</v>
      </c>
      <c r="CZ51" s="212">
        <v>31.5</v>
      </c>
      <c r="DA51" s="212">
        <v>43.4</v>
      </c>
      <c r="DB51" s="212">
        <v>47.4</v>
      </c>
      <c r="DC51" s="212">
        <v>39.5</v>
      </c>
      <c r="DD51" s="212">
        <v>34.9</v>
      </c>
      <c r="DE51" s="212">
        <v>29.7</v>
      </c>
      <c r="DF51" s="212">
        <v>29.9</v>
      </c>
      <c r="DG51" s="212">
        <v>27.2</v>
      </c>
      <c r="DH51" s="212">
        <v>23.9</v>
      </c>
      <c r="DI51" s="212">
        <v>27.8</v>
      </c>
      <c r="DJ51" s="212">
        <v>28</v>
      </c>
      <c r="DK51" s="212">
        <v>32.4</v>
      </c>
      <c r="DL51" s="212">
        <v>38.1</v>
      </c>
      <c r="DM51" s="212">
        <v>46.4</v>
      </c>
      <c r="DN51" s="212">
        <v>43.9</v>
      </c>
      <c r="DO51" s="212">
        <v>36</v>
      </c>
      <c r="DP51" s="212">
        <v>29.2</v>
      </c>
      <c r="DQ51" s="212">
        <v>26.8</v>
      </c>
      <c r="DR51" s="212">
        <v>25.9</v>
      </c>
      <c r="DS51" s="212">
        <v>26.3</v>
      </c>
      <c r="DT51" s="212">
        <v>26.1</v>
      </c>
      <c r="DU51" s="212">
        <v>28.7</v>
      </c>
      <c r="DV51" s="212">
        <v>30.6</v>
      </c>
      <c r="DW51" s="212">
        <v>31.2</v>
      </c>
      <c r="DX51" s="212">
        <v>40.1</v>
      </c>
      <c r="DY51" s="212">
        <v>48.3</v>
      </c>
      <c r="DZ51" s="212">
        <v>45.2</v>
      </c>
      <c r="EA51" s="212">
        <v>35.4</v>
      </c>
      <c r="EB51" s="212">
        <v>32.1</v>
      </c>
      <c r="EC51" s="212">
        <v>28</v>
      </c>
      <c r="ED51" s="212">
        <v>29</v>
      </c>
      <c r="EE51" s="212">
        <v>27.1</v>
      </c>
      <c r="EF51" s="212">
        <v>27.3</v>
      </c>
      <c r="EG51" s="212">
        <v>29.2</v>
      </c>
      <c r="EH51" s="212">
        <v>32.1</v>
      </c>
      <c r="EI51" s="212">
        <v>33.1</v>
      </c>
      <c r="EJ51" s="212">
        <v>41.3</v>
      </c>
      <c r="EK51" s="212">
        <v>47.4</v>
      </c>
      <c r="EL51" s="212">
        <v>52.5</v>
      </c>
      <c r="EM51" s="212">
        <v>42.1</v>
      </c>
      <c r="EN51" s="212">
        <v>34.200000000000003</v>
      </c>
      <c r="EO51" s="212">
        <v>28.6</v>
      </c>
      <c r="EP51" s="212">
        <v>29.2</v>
      </c>
      <c r="EQ51" s="212">
        <v>26.8</v>
      </c>
      <c r="ER51" s="212">
        <v>25.9</v>
      </c>
      <c r="ES51" s="212">
        <v>27.2</v>
      </c>
      <c r="ET51" s="212">
        <v>29.4</v>
      </c>
      <c r="EU51" s="212">
        <v>36.5</v>
      </c>
      <c r="EV51" s="212">
        <v>40.700000000000003</v>
      </c>
      <c r="EW51" s="212">
        <v>51.5</v>
      </c>
      <c r="EX51" s="212">
        <v>48.8</v>
      </c>
      <c r="EY51" s="212">
        <v>40.1</v>
      </c>
      <c r="EZ51" s="212">
        <v>35.299999999999997</v>
      </c>
      <c r="FA51" s="212">
        <v>29.2</v>
      </c>
      <c r="FB51" s="212">
        <v>26.8</v>
      </c>
      <c r="FC51" s="212">
        <v>27.3</v>
      </c>
      <c r="FD51" s="212">
        <v>28.9</v>
      </c>
      <c r="FE51" s="212">
        <v>29.1</v>
      </c>
      <c r="FF51" s="212">
        <v>29.7</v>
      </c>
      <c r="FG51" s="212">
        <v>31</v>
      </c>
      <c r="FH51" s="212">
        <v>38.9</v>
      </c>
      <c r="FI51" s="212">
        <v>49.8</v>
      </c>
      <c r="FJ51" s="212">
        <v>49.2</v>
      </c>
      <c r="FK51" s="212">
        <v>43.2</v>
      </c>
      <c r="FL51" s="212">
        <v>30.2</v>
      </c>
      <c r="FM51" s="212">
        <v>26.8</v>
      </c>
    </row>
    <row r="52" spans="1:170">
      <c r="A52" s="237" t="s">
        <v>254</v>
      </c>
      <c r="B52" s="212">
        <v>16.5</v>
      </c>
      <c r="C52" s="212">
        <v>18.2</v>
      </c>
      <c r="D52" s="212">
        <v>17</v>
      </c>
      <c r="E52" s="212">
        <v>18.399999999999999</v>
      </c>
      <c r="F52" s="212">
        <v>18.399999999999999</v>
      </c>
      <c r="G52" s="212">
        <v>18.7</v>
      </c>
      <c r="H52" s="212">
        <v>17.899999999999999</v>
      </c>
      <c r="I52" s="212">
        <v>19</v>
      </c>
      <c r="J52" s="212">
        <v>13.6</v>
      </c>
      <c r="K52" s="212">
        <v>17.2</v>
      </c>
      <c r="L52" s="212">
        <v>15.4</v>
      </c>
      <c r="M52" s="212">
        <v>15</v>
      </c>
      <c r="N52" s="212">
        <v>16.2</v>
      </c>
      <c r="O52" s="212">
        <v>17.600000000000001</v>
      </c>
      <c r="P52" s="212">
        <v>16.7</v>
      </c>
      <c r="Q52" s="212">
        <v>15.8</v>
      </c>
      <c r="R52" s="212">
        <v>14</v>
      </c>
      <c r="S52" s="212">
        <v>7.5</v>
      </c>
      <c r="T52" s="212">
        <v>8.5</v>
      </c>
      <c r="U52" s="212">
        <v>18.899999999999999</v>
      </c>
      <c r="V52" s="212">
        <v>8.1</v>
      </c>
      <c r="W52" s="212">
        <v>8.1</v>
      </c>
      <c r="X52" s="212">
        <v>13.1</v>
      </c>
      <c r="Y52" s="212">
        <v>10.4</v>
      </c>
      <c r="Z52" s="212">
        <v>11.6</v>
      </c>
      <c r="AA52" s="212">
        <v>14</v>
      </c>
      <c r="AB52" s="212">
        <v>11.9</v>
      </c>
      <c r="AC52" s="212">
        <v>11.4</v>
      </c>
      <c r="AD52" s="212">
        <v>9.4</v>
      </c>
      <c r="AE52" s="212">
        <v>10.7</v>
      </c>
      <c r="AF52" s="212">
        <v>11.2</v>
      </c>
      <c r="AG52" s="212">
        <v>7.7</v>
      </c>
      <c r="AH52" s="212">
        <v>9.9</v>
      </c>
      <c r="AI52" s="212">
        <v>14.4</v>
      </c>
      <c r="AJ52" s="212">
        <v>10.6</v>
      </c>
      <c r="AK52" s="212">
        <v>10.7</v>
      </c>
      <c r="AL52" s="212">
        <v>17.7</v>
      </c>
      <c r="AM52" s="212">
        <v>15</v>
      </c>
      <c r="AN52" s="212">
        <v>13.7</v>
      </c>
      <c r="AO52" s="212">
        <v>9.1</v>
      </c>
      <c r="AP52" s="212">
        <v>10.3</v>
      </c>
      <c r="AQ52" s="212">
        <v>10</v>
      </c>
      <c r="AR52" s="212">
        <v>9.8000000000000007</v>
      </c>
      <c r="AS52" s="212">
        <v>7.9</v>
      </c>
      <c r="AT52" s="212">
        <v>9.6999999999999993</v>
      </c>
      <c r="AU52" s="212">
        <v>10</v>
      </c>
      <c r="AV52" s="212">
        <v>9.8000000000000007</v>
      </c>
      <c r="AW52" s="212">
        <v>10.1</v>
      </c>
      <c r="AX52" s="212">
        <v>9.9</v>
      </c>
      <c r="AY52" s="212">
        <v>9.6999999999999993</v>
      </c>
      <c r="AZ52" s="212">
        <v>7.2</v>
      </c>
      <c r="BA52" s="212">
        <v>9.9</v>
      </c>
      <c r="BB52" s="212">
        <v>13.1</v>
      </c>
      <c r="BC52" s="212">
        <v>8.1999999999999993</v>
      </c>
      <c r="BD52" s="212">
        <v>8.6999999999999993</v>
      </c>
      <c r="BE52" s="212">
        <v>7.9</v>
      </c>
      <c r="BF52" s="212">
        <v>6.9</v>
      </c>
      <c r="BG52" s="212">
        <v>9</v>
      </c>
      <c r="BH52" s="212">
        <v>7.4</v>
      </c>
      <c r="BI52" s="212">
        <v>7.6</v>
      </c>
      <c r="BJ52" s="212">
        <v>14.5</v>
      </c>
      <c r="BK52" s="212">
        <v>13.7</v>
      </c>
      <c r="BL52" s="212">
        <v>13.2</v>
      </c>
      <c r="BM52" s="212">
        <v>9.1999999999999993</v>
      </c>
      <c r="BN52" s="212">
        <v>12.4</v>
      </c>
      <c r="BO52" s="212">
        <v>11.7</v>
      </c>
      <c r="BP52" s="212">
        <v>11.5</v>
      </c>
      <c r="BQ52" s="212">
        <v>10.9</v>
      </c>
      <c r="BR52" s="212">
        <v>8.4</v>
      </c>
      <c r="BS52" s="212">
        <v>10.4</v>
      </c>
      <c r="BT52" s="212">
        <v>9.1999999999999993</v>
      </c>
      <c r="BU52" s="212">
        <v>10</v>
      </c>
      <c r="BV52" s="212">
        <v>8.1</v>
      </c>
      <c r="BW52" s="212">
        <v>9.9</v>
      </c>
      <c r="BX52" s="212">
        <v>9.3000000000000007</v>
      </c>
      <c r="BY52" s="212">
        <v>8.1</v>
      </c>
      <c r="BZ52" s="212">
        <v>8.6999999999999993</v>
      </c>
      <c r="CA52" s="212">
        <v>8.1</v>
      </c>
      <c r="CB52" s="212">
        <v>8.6</v>
      </c>
      <c r="CC52" s="212">
        <v>13</v>
      </c>
      <c r="CD52" s="212">
        <v>13</v>
      </c>
      <c r="CE52" s="212">
        <v>12.4</v>
      </c>
      <c r="CF52" s="212">
        <v>12.6</v>
      </c>
      <c r="CG52" s="212">
        <v>12.3</v>
      </c>
      <c r="CH52" s="212">
        <v>8.1999999999999993</v>
      </c>
      <c r="CI52" s="212">
        <v>9</v>
      </c>
      <c r="CJ52" s="212">
        <v>9.1999999999999993</v>
      </c>
      <c r="CK52" s="212">
        <v>44.2</v>
      </c>
      <c r="CL52" s="212">
        <v>46.9</v>
      </c>
      <c r="CM52" s="212">
        <v>48.6</v>
      </c>
      <c r="CN52" s="212">
        <v>42</v>
      </c>
      <c r="CO52" s="212">
        <v>50.8</v>
      </c>
      <c r="CP52" s="212">
        <v>51.1</v>
      </c>
      <c r="CQ52" s="212">
        <v>48.7</v>
      </c>
      <c r="CR52" s="212">
        <v>49.2</v>
      </c>
      <c r="CS52" s="212">
        <v>46.9</v>
      </c>
      <c r="CT52" s="212">
        <v>48.6</v>
      </c>
      <c r="CU52" s="212">
        <v>50.1</v>
      </c>
      <c r="CV52" s="212">
        <v>44.3</v>
      </c>
      <c r="CW52" s="212">
        <v>47</v>
      </c>
      <c r="CX52" s="212">
        <v>46.8</v>
      </c>
      <c r="CY52" s="212">
        <v>46.8</v>
      </c>
      <c r="CZ52" s="212">
        <v>46.4</v>
      </c>
      <c r="DA52" s="212">
        <v>43.2</v>
      </c>
      <c r="DB52" s="212">
        <v>41.3</v>
      </c>
      <c r="DC52" s="212">
        <v>40.1</v>
      </c>
      <c r="DD52" s="212">
        <v>66</v>
      </c>
      <c r="DE52" s="212">
        <v>38.200000000000003</v>
      </c>
      <c r="DF52" s="212">
        <v>42.8</v>
      </c>
      <c r="DG52" s="212">
        <v>46.3</v>
      </c>
      <c r="DH52" s="212">
        <v>43.3</v>
      </c>
      <c r="DI52" s="212">
        <v>40.299999999999997</v>
      </c>
      <c r="DJ52" s="212">
        <v>39.1</v>
      </c>
      <c r="DK52" s="212">
        <v>49.1</v>
      </c>
      <c r="DL52" s="212">
        <v>47</v>
      </c>
      <c r="DM52" s="212">
        <v>48.3</v>
      </c>
      <c r="DN52" s="212">
        <v>49</v>
      </c>
      <c r="DO52" s="212">
        <v>46.4</v>
      </c>
      <c r="DP52" s="212">
        <v>44.5</v>
      </c>
      <c r="DQ52" s="212">
        <v>42.2</v>
      </c>
      <c r="DR52" s="212">
        <v>45.1</v>
      </c>
      <c r="DS52" s="212">
        <v>48.1</v>
      </c>
      <c r="DT52" s="212">
        <v>43.2</v>
      </c>
      <c r="DU52" s="212">
        <v>49.2</v>
      </c>
      <c r="DV52" s="212">
        <v>47.5</v>
      </c>
      <c r="DW52" s="212">
        <v>43.3</v>
      </c>
      <c r="DX52" s="212">
        <v>50.8</v>
      </c>
      <c r="DY52" s="212">
        <v>46.9</v>
      </c>
      <c r="DZ52" s="212">
        <v>52.2</v>
      </c>
      <c r="EA52" s="212">
        <v>50.7</v>
      </c>
      <c r="EB52" s="212">
        <v>47.7</v>
      </c>
      <c r="EC52" s="212">
        <v>48</v>
      </c>
      <c r="ED52" s="212">
        <v>49.6</v>
      </c>
      <c r="EE52" s="212">
        <v>49.6</v>
      </c>
      <c r="EF52" s="212">
        <v>46.2</v>
      </c>
      <c r="EG52" s="212">
        <v>49</v>
      </c>
      <c r="EH52" s="212">
        <v>47</v>
      </c>
      <c r="EI52" s="212">
        <v>46.4</v>
      </c>
      <c r="EJ52" s="212">
        <v>40.299999999999997</v>
      </c>
      <c r="EK52" s="212">
        <v>41.5</v>
      </c>
      <c r="EL52" s="212">
        <v>50.2</v>
      </c>
      <c r="EM52" s="212">
        <v>51.1</v>
      </c>
      <c r="EN52" s="212">
        <v>49.3</v>
      </c>
      <c r="EO52" s="212">
        <v>49.6</v>
      </c>
      <c r="EP52" s="212">
        <v>52.9</v>
      </c>
      <c r="EQ52" s="212">
        <v>50.7</v>
      </c>
      <c r="ER52" s="212">
        <v>46.6</v>
      </c>
      <c r="ES52" s="212">
        <v>50.7</v>
      </c>
      <c r="ET52" s="212">
        <v>52.3</v>
      </c>
      <c r="EU52" s="212">
        <v>53.6</v>
      </c>
      <c r="EV52" s="212">
        <v>55.1</v>
      </c>
      <c r="EW52" s="212">
        <v>56.5</v>
      </c>
      <c r="EX52" s="212">
        <v>55.8</v>
      </c>
      <c r="EY52" s="212">
        <v>52.3</v>
      </c>
      <c r="EZ52" s="212">
        <v>52.8</v>
      </c>
      <c r="FA52" s="212">
        <v>49.6</v>
      </c>
      <c r="FB52" s="212">
        <v>51.1</v>
      </c>
      <c r="FC52" s="212">
        <v>50.3</v>
      </c>
      <c r="FD52" s="212">
        <v>50.3</v>
      </c>
      <c r="FE52" s="212">
        <v>50.3</v>
      </c>
      <c r="FF52" s="212">
        <v>53.8</v>
      </c>
      <c r="FG52" s="212">
        <v>50.3</v>
      </c>
      <c r="FH52" s="212">
        <v>50.2</v>
      </c>
      <c r="FI52" s="212">
        <v>50.8</v>
      </c>
      <c r="FJ52" s="212">
        <v>55.3</v>
      </c>
      <c r="FK52" s="212">
        <v>55.1</v>
      </c>
      <c r="FL52" s="212">
        <v>52.8</v>
      </c>
      <c r="FM52" s="212">
        <v>50.4</v>
      </c>
    </row>
    <row r="53" spans="1:170">
      <c r="A53" s="238" t="s">
        <v>20</v>
      </c>
      <c r="B53" s="239">
        <v>3378.4</v>
      </c>
      <c r="C53" s="239">
        <v>3558.4</v>
      </c>
      <c r="D53" s="239">
        <v>3487.7</v>
      </c>
      <c r="E53" s="239">
        <v>3549.1</v>
      </c>
      <c r="F53" s="239">
        <v>3377.9</v>
      </c>
      <c r="G53" s="239">
        <v>3367.9</v>
      </c>
      <c r="H53" s="239">
        <v>3490.5</v>
      </c>
      <c r="I53" s="239">
        <v>3787</v>
      </c>
      <c r="J53" s="239">
        <v>3212.5</v>
      </c>
      <c r="K53" s="239">
        <v>3498.4</v>
      </c>
      <c r="L53" s="239">
        <v>3415.5</v>
      </c>
      <c r="M53" s="239">
        <v>3306.2</v>
      </c>
      <c r="N53" s="239">
        <v>3589.9</v>
      </c>
      <c r="O53" s="239">
        <v>3680.6</v>
      </c>
      <c r="P53" s="239">
        <v>3645.3</v>
      </c>
      <c r="Q53" s="239">
        <v>3572.6</v>
      </c>
      <c r="R53" s="239">
        <v>3346</v>
      </c>
      <c r="S53" s="239">
        <v>3460.1</v>
      </c>
      <c r="T53" s="239">
        <v>3552</v>
      </c>
      <c r="U53" s="239">
        <v>3864.4</v>
      </c>
      <c r="V53" s="239">
        <v>3383.7</v>
      </c>
      <c r="W53" s="239">
        <v>3678.3</v>
      </c>
      <c r="X53" s="239">
        <v>3703.6</v>
      </c>
      <c r="Y53" s="239">
        <v>3279.1</v>
      </c>
      <c r="Z53" s="239">
        <v>3438.9</v>
      </c>
      <c r="AA53" s="239">
        <v>3679.9</v>
      </c>
      <c r="AB53" s="239">
        <v>3644.1</v>
      </c>
      <c r="AC53" s="239">
        <v>3632.5</v>
      </c>
      <c r="AD53" s="239">
        <v>3558.6</v>
      </c>
      <c r="AE53" s="239">
        <v>3586.8</v>
      </c>
      <c r="AF53" s="239">
        <v>3587.8</v>
      </c>
      <c r="AG53" s="239">
        <v>3771.7</v>
      </c>
      <c r="AH53" s="239">
        <v>3399.9</v>
      </c>
      <c r="AI53" s="239">
        <v>3722.5</v>
      </c>
      <c r="AJ53" s="239">
        <v>3788.4</v>
      </c>
      <c r="AK53" s="239">
        <v>3540.9</v>
      </c>
      <c r="AL53" s="239">
        <v>3699.8</v>
      </c>
      <c r="AM53" s="239">
        <v>3901</v>
      </c>
      <c r="AN53" s="239">
        <v>3653</v>
      </c>
      <c r="AO53" s="239">
        <v>3621.2</v>
      </c>
      <c r="AP53" s="239">
        <v>3584.7</v>
      </c>
      <c r="AQ53" s="239">
        <v>3434.2</v>
      </c>
      <c r="AR53" s="239">
        <v>3491.7</v>
      </c>
      <c r="AS53" s="239">
        <v>3680.2</v>
      </c>
      <c r="AT53" s="239">
        <v>3488.4</v>
      </c>
      <c r="AU53" s="239">
        <v>3756.2</v>
      </c>
      <c r="AV53" s="239">
        <v>3462.5</v>
      </c>
      <c r="AW53" s="239">
        <v>3429.1</v>
      </c>
      <c r="AX53" s="239">
        <v>3683.3</v>
      </c>
      <c r="AY53" s="239">
        <v>3789.8</v>
      </c>
      <c r="AZ53" s="239">
        <v>3360.1</v>
      </c>
      <c r="BA53" s="239">
        <v>3403.8</v>
      </c>
      <c r="BB53" s="239">
        <v>3259.6</v>
      </c>
      <c r="BC53" s="239">
        <v>3304.1</v>
      </c>
      <c r="BD53" s="239">
        <v>3061.8</v>
      </c>
      <c r="BE53" s="239">
        <v>3334.7</v>
      </c>
      <c r="BF53" s="239">
        <v>3275.1</v>
      </c>
      <c r="BG53" s="239">
        <v>3589.5</v>
      </c>
      <c r="BH53" s="239">
        <v>3558.9</v>
      </c>
      <c r="BI53" s="239">
        <v>3534</v>
      </c>
      <c r="BJ53" s="239">
        <v>3529.6</v>
      </c>
      <c r="BK53" s="239">
        <v>3393.1</v>
      </c>
      <c r="BL53" s="239">
        <v>3739.1</v>
      </c>
      <c r="BM53" s="239">
        <v>3682.3</v>
      </c>
      <c r="BN53" s="239">
        <v>3451.7</v>
      </c>
      <c r="BO53" s="239">
        <v>3511.2</v>
      </c>
      <c r="BP53" s="239">
        <v>3733.5</v>
      </c>
      <c r="BQ53" s="239">
        <v>3902.1</v>
      </c>
      <c r="BR53" s="239">
        <v>3620.1</v>
      </c>
      <c r="BS53" s="239">
        <v>3540.2</v>
      </c>
      <c r="BT53" s="239">
        <v>3628.2</v>
      </c>
      <c r="BU53" s="239">
        <v>3595.7</v>
      </c>
      <c r="BV53" s="239">
        <v>3739.3</v>
      </c>
      <c r="BW53" s="239">
        <v>3589.6</v>
      </c>
      <c r="BX53" s="239">
        <v>3561.2</v>
      </c>
      <c r="BY53" s="239">
        <v>3653.3</v>
      </c>
      <c r="BZ53" s="239">
        <v>3167</v>
      </c>
      <c r="CA53" s="239">
        <v>3610.8</v>
      </c>
      <c r="CB53" s="239">
        <v>3518.4</v>
      </c>
      <c r="CC53" s="239">
        <v>3629.1</v>
      </c>
      <c r="CD53" s="239">
        <v>3481.4</v>
      </c>
      <c r="CE53" s="239">
        <v>3686.6</v>
      </c>
      <c r="CF53" s="239">
        <v>3445.4</v>
      </c>
      <c r="CG53" s="239">
        <v>3443.3</v>
      </c>
      <c r="CH53" s="239">
        <v>3332.5</v>
      </c>
      <c r="CI53" s="239">
        <v>3616.2</v>
      </c>
      <c r="CJ53" s="239">
        <v>3472.9</v>
      </c>
      <c r="CK53" s="239">
        <v>3530.7</v>
      </c>
      <c r="CL53" s="239">
        <v>3202.3</v>
      </c>
      <c r="CM53" s="239">
        <v>3412.3</v>
      </c>
      <c r="CN53" s="239">
        <v>3486.9</v>
      </c>
      <c r="CO53" s="239">
        <v>3535.5</v>
      </c>
      <c r="CP53" s="239">
        <v>3640</v>
      </c>
      <c r="CQ53" s="239">
        <v>3433.6</v>
      </c>
      <c r="CR53" s="239">
        <v>3495.6</v>
      </c>
      <c r="CS53" s="239">
        <v>3342.2</v>
      </c>
      <c r="CT53" s="239">
        <v>3273.9</v>
      </c>
      <c r="CU53" s="239">
        <v>3594</v>
      </c>
      <c r="CV53" s="239">
        <v>3201</v>
      </c>
      <c r="CW53" s="239">
        <v>3248.3</v>
      </c>
      <c r="CX53" s="239">
        <v>3180.9</v>
      </c>
      <c r="CY53" s="239">
        <v>3213.8</v>
      </c>
      <c r="CZ53" s="239">
        <v>3223.9</v>
      </c>
      <c r="DA53" s="239">
        <v>3574.2</v>
      </c>
      <c r="DB53" s="239">
        <v>3354.8</v>
      </c>
      <c r="DC53" s="239">
        <v>3417.4</v>
      </c>
      <c r="DD53" s="239">
        <v>3353</v>
      </c>
      <c r="DE53" s="239">
        <v>3266.1</v>
      </c>
      <c r="DF53" s="239">
        <v>3299.2</v>
      </c>
      <c r="DG53" s="239">
        <v>3482.2</v>
      </c>
      <c r="DH53" s="239">
        <v>3215.1</v>
      </c>
      <c r="DI53" s="239">
        <v>3231.5</v>
      </c>
      <c r="DJ53" s="239">
        <v>3146</v>
      </c>
      <c r="DK53" s="239">
        <v>3214.8</v>
      </c>
      <c r="DL53" s="239">
        <v>3307.5</v>
      </c>
      <c r="DM53" s="239">
        <v>3476.3</v>
      </c>
      <c r="DN53" s="239">
        <v>3349.6</v>
      </c>
      <c r="DO53" s="239">
        <v>3441.2</v>
      </c>
      <c r="DP53" s="239">
        <v>3319.4</v>
      </c>
      <c r="DQ53" s="239">
        <v>3190.7</v>
      </c>
      <c r="DR53" s="239">
        <v>3368.8</v>
      </c>
      <c r="DS53" s="239">
        <v>3441.2</v>
      </c>
      <c r="DT53" s="239">
        <v>3275.6</v>
      </c>
      <c r="DU53" s="239">
        <v>3391.9</v>
      </c>
      <c r="DV53" s="239">
        <v>3130.3</v>
      </c>
      <c r="DW53" s="239">
        <v>3268.8</v>
      </c>
      <c r="DX53" s="239">
        <v>3522.8</v>
      </c>
      <c r="DY53" s="239">
        <v>3767.3</v>
      </c>
      <c r="DZ53" s="239">
        <v>3373.7</v>
      </c>
      <c r="EA53" s="239">
        <v>3373.3</v>
      </c>
      <c r="EB53" s="239">
        <v>3311.8</v>
      </c>
      <c r="EC53" s="239">
        <v>3294.2</v>
      </c>
      <c r="ED53" s="239">
        <v>3318.1</v>
      </c>
      <c r="EE53" s="239">
        <v>3294.7</v>
      </c>
      <c r="EF53" s="239">
        <v>3310.8</v>
      </c>
      <c r="EG53" s="239">
        <v>3380.1</v>
      </c>
      <c r="EH53" s="239">
        <v>3214.1</v>
      </c>
      <c r="EI53" s="239">
        <v>3252.9</v>
      </c>
      <c r="EJ53" s="239">
        <v>3444</v>
      </c>
      <c r="EK53" s="239">
        <v>3645.8</v>
      </c>
      <c r="EL53" s="239">
        <v>3543.1</v>
      </c>
      <c r="EM53" s="239">
        <v>3541.9</v>
      </c>
      <c r="EN53" s="239">
        <v>3395.3</v>
      </c>
      <c r="EO53" s="239">
        <v>3338.3</v>
      </c>
      <c r="EP53" s="239">
        <v>3486.5</v>
      </c>
      <c r="EQ53" s="239">
        <v>3373.3</v>
      </c>
      <c r="ER53" s="239">
        <v>3261.1</v>
      </c>
      <c r="ES53" s="239">
        <v>3416.1</v>
      </c>
      <c r="ET53" s="239">
        <v>3220.4</v>
      </c>
      <c r="EU53" s="239">
        <v>3477.9</v>
      </c>
      <c r="EV53" s="239">
        <v>3578.5</v>
      </c>
      <c r="EW53" s="239">
        <v>3889.9</v>
      </c>
      <c r="EX53" s="239">
        <v>3543.8</v>
      </c>
      <c r="EY53" s="239">
        <v>3382</v>
      </c>
      <c r="EZ53" s="239">
        <v>3485.7</v>
      </c>
      <c r="FA53" s="239">
        <v>3528.5</v>
      </c>
      <c r="FB53" s="239">
        <v>3506</v>
      </c>
      <c r="FC53" s="239">
        <v>3493.6</v>
      </c>
      <c r="FD53" s="239">
        <v>3319.4</v>
      </c>
      <c r="FE53" s="239">
        <v>3450.4</v>
      </c>
      <c r="FF53" s="239">
        <v>3211</v>
      </c>
      <c r="FG53" s="239">
        <v>3178.6</v>
      </c>
      <c r="FH53" s="239">
        <v>3438.9</v>
      </c>
      <c r="FI53" s="239">
        <v>3848.5</v>
      </c>
      <c r="FJ53" s="239">
        <v>3444.9</v>
      </c>
      <c r="FK53" s="239">
        <v>3601.2</v>
      </c>
      <c r="FL53" s="239">
        <v>3292.6</v>
      </c>
      <c r="FM53" s="239">
        <v>3401.5</v>
      </c>
    </row>
    <row r="54" spans="1:170" s="29" customFormat="1" ht="13.5" thickBot="1">
      <c r="A54" s="234"/>
      <c r="B54" s="234"/>
      <c r="C54" s="234"/>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5"/>
      <c r="AY54" s="236"/>
      <c r="AZ54" s="236"/>
      <c r="BA54" s="236"/>
      <c r="BB54" s="236"/>
      <c r="BC54" s="236"/>
      <c r="BD54" s="236"/>
      <c r="BE54" s="236"/>
      <c r="BF54" s="236"/>
      <c r="BG54" s="236"/>
      <c r="BH54" s="236"/>
      <c r="BI54" s="236"/>
      <c r="BJ54" s="236"/>
      <c r="BK54" s="236"/>
      <c r="BL54" s="236"/>
      <c r="BM54" s="236"/>
      <c r="BN54" s="236"/>
      <c r="BO54" s="236"/>
      <c r="BP54" s="236"/>
      <c r="BQ54" s="236"/>
      <c r="BR54" s="236"/>
      <c r="BS54" s="236"/>
      <c r="BT54" s="236"/>
      <c r="BU54" s="236"/>
      <c r="BV54" s="236"/>
      <c r="BW54" s="236"/>
      <c r="BX54" s="236"/>
      <c r="BY54" s="236"/>
      <c r="BZ54" s="236"/>
      <c r="CA54" s="236"/>
      <c r="CB54" s="236"/>
      <c r="CC54" s="236"/>
      <c r="CD54" s="236"/>
      <c r="CE54" s="236"/>
      <c r="CF54" s="236"/>
      <c r="CG54" s="236"/>
      <c r="CH54" s="236"/>
      <c r="CI54" s="236"/>
      <c r="CJ54" s="236"/>
      <c r="CK54" s="236"/>
      <c r="CL54" s="236"/>
      <c r="CM54" s="236"/>
      <c r="CN54" s="236"/>
      <c r="CO54" s="236"/>
      <c r="CP54" s="236"/>
      <c r="CQ54" s="236"/>
      <c r="CR54" s="236"/>
      <c r="CS54" s="236"/>
      <c r="CT54" s="236"/>
      <c r="CU54" s="236"/>
      <c r="CV54" s="236"/>
      <c r="CW54" s="236"/>
      <c r="CX54" s="236"/>
      <c r="CY54" s="236"/>
      <c r="CZ54" s="236"/>
      <c r="DA54" s="236"/>
      <c r="DB54" s="236"/>
      <c r="DC54" s="236"/>
      <c r="DD54" s="236"/>
      <c r="DE54" s="236"/>
      <c r="DF54" s="236"/>
      <c r="DG54" s="236"/>
      <c r="DH54" s="236"/>
      <c r="DI54" s="236"/>
      <c r="DJ54" s="236"/>
      <c r="DK54" s="236"/>
      <c r="DL54" s="236"/>
      <c r="DM54" s="236"/>
      <c r="DN54" s="236"/>
      <c r="DO54" s="236"/>
      <c r="DP54" s="236"/>
      <c r="DQ54" s="236"/>
      <c r="DR54" s="236"/>
      <c r="DS54" s="236"/>
      <c r="DT54" s="236"/>
      <c r="DU54" s="236"/>
      <c r="DV54" s="236"/>
      <c r="DW54" s="236"/>
      <c r="DX54" s="236"/>
      <c r="DY54" s="236"/>
      <c r="DZ54" s="236"/>
      <c r="EA54" s="236"/>
      <c r="EB54" s="236"/>
      <c r="EC54" s="236"/>
      <c r="ED54" s="236"/>
      <c r="EE54" s="236"/>
      <c r="EF54" s="236"/>
      <c r="EG54" s="236"/>
      <c r="EH54" s="236"/>
      <c r="EI54" s="236"/>
      <c r="EJ54" s="236"/>
      <c r="EK54" s="236"/>
      <c r="EL54" s="236"/>
      <c r="EM54" s="236"/>
      <c r="EN54" s="236"/>
      <c r="EO54" s="236"/>
      <c r="EP54" s="236"/>
      <c r="EQ54" s="236"/>
      <c r="ER54" s="236"/>
      <c r="ES54" s="236"/>
      <c r="ET54" s="236"/>
      <c r="EU54" s="236"/>
      <c r="EV54" s="236"/>
      <c r="EW54" s="236"/>
      <c r="EX54" s="236"/>
      <c r="EY54" s="236"/>
      <c r="EZ54" s="236"/>
      <c r="FA54" s="236"/>
      <c r="FB54" s="236"/>
      <c r="FC54" s="236"/>
      <c r="FD54" s="236"/>
      <c r="FE54" s="236"/>
      <c r="FF54" s="236"/>
      <c r="FG54" s="236"/>
      <c r="FH54" s="236"/>
      <c r="FI54" s="236"/>
      <c r="FJ54" s="236"/>
      <c r="FK54" s="236"/>
      <c r="FL54" s="236"/>
      <c r="FM54" s="236"/>
    </row>
    <row r="55" spans="1:170" s="316" customFormat="1">
      <c r="A55" s="314"/>
      <c r="B55" s="315"/>
      <c r="C55" s="315"/>
      <c r="D55" s="315"/>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315"/>
      <c r="BA55" s="315"/>
      <c r="BB55" s="315"/>
      <c r="BC55" s="315"/>
      <c r="BD55" s="315"/>
      <c r="BE55" s="315"/>
      <c r="BF55" s="315"/>
      <c r="BG55" s="315"/>
      <c r="BH55" s="315"/>
      <c r="BI55" s="315"/>
      <c r="BJ55" s="315"/>
      <c r="BK55" s="315"/>
      <c r="BL55" s="315"/>
      <c r="BM55" s="315"/>
      <c r="BN55" s="315"/>
      <c r="BO55" s="315"/>
      <c r="BP55" s="315"/>
      <c r="BQ55" s="315"/>
      <c r="BR55" s="315"/>
      <c r="BS55" s="315"/>
      <c r="BT55" s="315"/>
      <c r="BU55" s="315"/>
      <c r="BV55" s="315"/>
      <c r="BW55" s="315"/>
      <c r="BX55" s="315"/>
      <c r="BY55" s="315"/>
      <c r="BZ55" s="315"/>
      <c r="CA55" s="315"/>
      <c r="CB55" s="315"/>
      <c r="CC55" s="315"/>
      <c r="CD55" s="315"/>
      <c r="CE55" s="315"/>
      <c r="CF55" s="315"/>
      <c r="CG55" s="315"/>
      <c r="CH55" s="315"/>
      <c r="CI55" s="315"/>
      <c r="CJ55" s="315"/>
      <c r="CK55" s="315"/>
      <c r="CL55" s="315"/>
      <c r="CM55" s="315"/>
      <c r="CN55" s="315"/>
      <c r="CO55" s="315"/>
      <c r="CP55" s="315"/>
      <c r="CQ55" s="315"/>
      <c r="CR55" s="315"/>
      <c r="CS55" s="315"/>
      <c r="CT55" s="315"/>
      <c r="CU55" s="315"/>
      <c r="CV55" s="315"/>
      <c r="CW55" s="315"/>
      <c r="CX55" s="315"/>
      <c r="CY55" s="315"/>
      <c r="CZ55" s="315"/>
      <c r="DA55" s="315"/>
      <c r="DB55" s="315"/>
      <c r="DC55" s="315"/>
      <c r="DD55" s="315"/>
      <c r="DE55" s="315"/>
      <c r="DF55" s="315"/>
      <c r="DG55" s="315"/>
      <c r="DH55" s="315"/>
      <c r="DI55" s="315"/>
      <c r="DJ55" s="315"/>
      <c r="DK55" s="315"/>
      <c r="DL55" s="315"/>
      <c r="DM55" s="315"/>
      <c r="DN55" s="315"/>
      <c r="DO55" s="315"/>
      <c r="DP55" s="315"/>
      <c r="DQ55" s="315"/>
      <c r="DR55" s="315"/>
      <c r="DS55" s="315"/>
      <c r="DT55" s="315"/>
      <c r="DU55" s="315"/>
      <c r="DV55" s="315"/>
      <c r="DW55" s="315"/>
      <c r="DX55" s="315"/>
      <c r="DY55" s="315"/>
      <c r="DZ55" s="315"/>
      <c r="EA55" s="315"/>
      <c r="EB55" s="315"/>
      <c r="EC55" s="315"/>
      <c r="ED55" s="315"/>
      <c r="EE55" s="315"/>
      <c r="EF55" s="315"/>
      <c r="EG55" s="315"/>
      <c r="EH55" s="315"/>
      <c r="EI55" s="315"/>
      <c r="EJ55" s="315"/>
      <c r="EK55" s="315"/>
      <c r="EL55" s="315"/>
      <c r="EM55" s="315"/>
      <c r="EN55" s="315"/>
      <c r="EO55" s="315"/>
      <c r="EP55" s="315"/>
      <c r="EQ55" s="315"/>
      <c r="ER55" s="315"/>
      <c r="ES55" s="315"/>
      <c r="ET55" s="315"/>
      <c r="EU55" s="315"/>
      <c r="EV55" s="315"/>
      <c r="EW55" s="315"/>
      <c r="EX55" s="315"/>
      <c r="EY55" s="315"/>
      <c r="EZ55" s="315"/>
      <c r="FA55" s="315"/>
      <c r="FB55" s="315"/>
      <c r="FC55" s="315"/>
      <c r="FD55" s="315"/>
      <c r="FE55" s="315"/>
      <c r="FF55" s="315"/>
      <c r="FG55" s="315"/>
      <c r="FH55" s="315"/>
      <c r="FI55" s="315"/>
      <c r="FJ55" s="315"/>
      <c r="FK55" s="315"/>
      <c r="FL55" s="315"/>
      <c r="FM55" s="315"/>
    </row>
    <row r="56" spans="1:170" ht="31.5">
      <c r="A56" s="202" t="s">
        <v>270</v>
      </c>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2"/>
      <c r="BR56" s="202"/>
      <c r="BS56" s="202"/>
      <c r="BT56" s="202"/>
      <c r="BU56" s="202"/>
      <c r="BV56" s="202"/>
      <c r="BW56" s="202"/>
      <c r="BX56" s="202"/>
      <c r="BY56" s="202"/>
      <c r="BZ56" s="202"/>
      <c r="CA56" s="202"/>
      <c r="CB56" s="202"/>
      <c r="CC56" s="202"/>
      <c r="CD56" s="202"/>
      <c r="CE56" s="202"/>
      <c r="CF56" s="202"/>
      <c r="CG56" s="202"/>
      <c r="CH56" s="202"/>
      <c r="CI56" s="202"/>
      <c r="CJ56" s="202"/>
      <c r="CK56" s="202"/>
      <c r="CL56" s="202"/>
      <c r="CM56" s="202"/>
      <c r="CN56" s="202"/>
      <c r="CO56" s="202"/>
      <c r="CP56" s="202"/>
      <c r="CQ56" s="202"/>
      <c r="CR56" s="202"/>
      <c r="CS56" s="202"/>
      <c r="CT56" s="202"/>
      <c r="CU56" s="202"/>
      <c r="CV56" s="202"/>
      <c r="CW56" s="202"/>
      <c r="CX56" s="202"/>
      <c r="CY56" s="202"/>
      <c r="CZ56" s="202"/>
      <c r="DA56" s="202"/>
      <c r="DB56" s="202"/>
      <c r="DC56" s="202"/>
      <c r="DD56" s="202"/>
      <c r="DE56" s="202"/>
      <c r="DF56" s="202"/>
      <c r="DG56" s="202"/>
      <c r="DH56" s="202"/>
      <c r="DI56" s="202"/>
      <c r="DJ56" s="202"/>
      <c r="DK56" s="202"/>
      <c r="DL56" s="202"/>
      <c r="DM56" s="202"/>
      <c r="DN56" s="202"/>
      <c r="DO56" s="202"/>
      <c r="DP56" s="202"/>
      <c r="DQ56" s="202"/>
      <c r="DR56" s="202"/>
      <c r="DS56" s="202"/>
      <c r="DT56" s="202"/>
      <c r="DU56" s="202"/>
      <c r="DV56" s="202"/>
      <c r="DW56" s="202"/>
      <c r="DX56" s="202"/>
      <c r="DY56" s="202"/>
      <c r="DZ56" s="202"/>
      <c r="EA56" s="202"/>
      <c r="EB56" s="202"/>
      <c r="EC56" s="202"/>
      <c r="ED56" s="202"/>
      <c r="EE56" s="202"/>
      <c r="EF56" s="202"/>
      <c r="EG56" s="202"/>
      <c r="EH56" s="202"/>
      <c r="EI56" s="202"/>
      <c r="EJ56" s="202"/>
      <c r="EK56" s="202"/>
      <c r="EL56" s="202"/>
      <c r="EM56" s="202"/>
      <c r="EN56" s="202"/>
      <c r="EO56" s="202"/>
      <c r="EP56" s="202"/>
      <c r="EQ56" s="202"/>
      <c r="ER56" s="202"/>
      <c r="ES56" s="202"/>
      <c r="ET56" s="202"/>
      <c r="EU56" s="202"/>
      <c r="EV56" s="202"/>
      <c r="EW56" s="202"/>
      <c r="EX56" s="202"/>
      <c r="EY56" s="202"/>
      <c r="EZ56" s="202"/>
      <c r="FA56" s="202"/>
      <c r="FB56" s="202"/>
      <c r="FC56" s="202"/>
      <c r="FD56" s="202"/>
      <c r="FE56" s="202"/>
      <c r="FF56" s="202"/>
      <c r="FG56" s="202"/>
      <c r="FH56" s="202"/>
      <c r="FI56" s="202"/>
      <c r="FJ56" s="202"/>
      <c r="FK56" s="202"/>
      <c r="FL56" s="202"/>
      <c r="FM56" s="202"/>
    </row>
    <row r="57" spans="1:170" s="316" customFormat="1">
      <c r="A57" s="27" t="s">
        <v>253</v>
      </c>
      <c r="B57" s="315"/>
      <c r="C57" s="315"/>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315"/>
      <c r="AM57" s="315"/>
      <c r="AN57" s="315"/>
      <c r="AO57" s="315"/>
      <c r="AP57" s="315"/>
      <c r="AQ57" s="315"/>
      <c r="AR57" s="315"/>
      <c r="AS57" s="315"/>
      <c r="AT57" s="315"/>
      <c r="AU57" s="315"/>
      <c r="AV57" s="315"/>
      <c r="AW57" s="315"/>
      <c r="AX57" s="315"/>
      <c r="AY57" s="315"/>
      <c r="AZ57" s="315"/>
      <c r="BA57" s="315"/>
      <c r="BB57" s="315"/>
      <c r="BC57" s="315"/>
      <c r="BD57" s="315"/>
      <c r="BE57" s="315"/>
      <c r="BF57" s="315"/>
      <c r="BG57" s="315"/>
      <c r="BH57" s="315"/>
      <c r="BI57" s="315"/>
      <c r="BJ57" s="315"/>
      <c r="BK57" s="315"/>
      <c r="BL57" s="315"/>
      <c r="BM57" s="315"/>
      <c r="BN57" s="315"/>
      <c r="BO57" s="315"/>
      <c r="BP57" s="315"/>
      <c r="BQ57" s="315"/>
      <c r="BR57" s="315"/>
      <c r="BS57" s="315"/>
      <c r="BT57" s="315"/>
      <c r="BU57" s="315"/>
      <c r="BV57" s="315"/>
      <c r="BW57" s="315"/>
      <c r="BX57" s="315"/>
      <c r="BY57" s="315"/>
      <c r="BZ57" s="315"/>
      <c r="CA57" s="315"/>
      <c r="CB57" s="315"/>
      <c r="CC57" s="315"/>
      <c r="CD57" s="315"/>
      <c r="CE57" s="315"/>
      <c r="CF57" s="315"/>
      <c r="CG57" s="315"/>
      <c r="CH57" s="315"/>
      <c r="CI57" s="315"/>
      <c r="CJ57" s="315"/>
      <c r="CK57" s="315"/>
      <c r="CL57" s="315"/>
      <c r="CM57" s="315"/>
      <c r="CN57" s="315"/>
      <c r="CO57" s="315"/>
      <c r="CP57" s="315"/>
      <c r="CQ57" s="315"/>
      <c r="CR57" s="315"/>
      <c r="CS57" s="315"/>
      <c r="CT57" s="315"/>
      <c r="CU57" s="315"/>
      <c r="CV57" s="315"/>
      <c r="CW57" s="315"/>
      <c r="CX57" s="315"/>
      <c r="CY57" s="315"/>
      <c r="CZ57" s="315"/>
      <c r="DA57" s="315"/>
      <c r="DB57" s="315"/>
      <c r="DC57" s="315"/>
      <c r="DD57" s="315"/>
      <c r="DE57" s="315"/>
      <c r="DF57" s="315"/>
      <c r="DG57" s="315"/>
      <c r="DH57" s="315"/>
      <c r="DI57" s="315"/>
      <c r="DJ57" s="315"/>
      <c r="DK57" s="315"/>
      <c r="DL57" s="315"/>
      <c r="DM57" s="315"/>
      <c r="DN57" s="315"/>
      <c r="DO57" s="315"/>
      <c r="DP57" s="315"/>
      <c r="DQ57" s="315"/>
      <c r="DR57" s="315"/>
      <c r="DS57" s="315"/>
      <c r="DT57" s="315"/>
      <c r="DU57" s="315"/>
      <c r="DV57" s="315"/>
      <c r="DW57" s="315"/>
      <c r="DX57" s="315"/>
      <c r="DY57" s="315"/>
      <c r="DZ57" s="315"/>
      <c r="EA57" s="315"/>
      <c r="EB57" s="315"/>
      <c r="EC57" s="315"/>
      <c r="ED57" s="315"/>
      <c r="EE57" s="315"/>
      <c r="EF57" s="315"/>
      <c r="EG57" s="315"/>
      <c r="EH57" s="315"/>
      <c r="EI57" s="315"/>
      <c r="EJ57" s="315"/>
      <c r="EK57" s="315"/>
      <c r="EL57" s="315"/>
      <c r="EM57" s="315"/>
      <c r="EN57" s="315"/>
      <c r="EO57" s="315"/>
      <c r="EP57" s="315"/>
      <c r="EQ57" s="315"/>
      <c r="ER57" s="315"/>
      <c r="ES57" s="315"/>
      <c r="ET57" s="315"/>
      <c r="EU57" s="315"/>
      <c r="EV57" s="315"/>
      <c r="EW57" s="315"/>
      <c r="EX57" s="315"/>
      <c r="EY57" s="315"/>
      <c r="EZ57" s="315"/>
      <c r="FA57" s="315"/>
      <c r="FB57" s="315"/>
      <c r="FC57" s="315"/>
      <c r="FD57" s="315"/>
    </row>
    <row r="58" spans="1:170" s="316" customFormat="1">
      <c r="A58" s="314"/>
      <c r="B58" s="315"/>
      <c r="C58" s="315"/>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M58" s="315"/>
      <c r="AN58" s="315"/>
      <c r="AO58" s="315"/>
      <c r="AP58" s="315"/>
      <c r="AQ58" s="315"/>
      <c r="AR58" s="315"/>
      <c r="AS58" s="315"/>
      <c r="AT58" s="315"/>
      <c r="AU58" s="315"/>
      <c r="AV58" s="315"/>
      <c r="AW58" s="315"/>
      <c r="AX58" s="315"/>
      <c r="AY58" s="315"/>
      <c r="AZ58" s="315"/>
      <c r="BA58" s="315"/>
      <c r="BB58" s="315"/>
      <c r="BC58" s="315"/>
      <c r="BD58" s="315"/>
      <c r="BE58" s="315"/>
      <c r="BF58" s="315"/>
      <c r="BG58" s="315"/>
      <c r="BH58" s="315"/>
      <c r="BI58" s="315"/>
      <c r="BJ58" s="315"/>
      <c r="BK58" s="315"/>
      <c r="BL58" s="315"/>
      <c r="BM58" s="315"/>
      <c r="BN58" s="315"/>
      <c r="BO58" s="315"/>
      <c r="BP58" s="315"/>
      <c r="BQ58" s="315"/>
      <c r="BR58" s="315"/>
      <c r="BS58" s="315"/>
      <c r="BT58" s="315"/>
      <c r="BU58" s="315"/>
      <c r="BV58" s="315"/>
      <c r="BW58" s="315"/>
      <c r="BX58" s="315"/>
      <c r="BY58" s="315"/>
      <c r="BZ58" s="315"/>
      <c r="CA58" s="315"/>
      <c r="CB58" s="315"/>
      <c r="CC58" s="315"/>
      <c r="CD58" s="315"/>
      <c r="CE58" s="315"/>
      <c r="CF58" s="315"/>
      <c r="CG58" s="315"/>
      <c r="CH58" s="315"/>
      <c r="CI58" s="315"/>
      <c r="CJ58" s="315"/>
      <c r="CK58" s="315"/>
      <c r="CL58" s="315"/>
      <c r="CM58" s="315"/>
      <c r="CN58" s="315"/>
      <c r="CO58" s="315"/>
      <c r="CP58" s="315"/>
      <c r="CQ58" s="315"/>
      <c r="CR58" s="315"/>
      <c r="CS58" s="315"/>
      <c r="CT58" s="315"/>
      <c r="CU58" s="315"/>
      <c r="CV58" s="315"/>
      <c r="CW58" s="315"/>
      <c r="CX58" s="315"/>
      <c r="CY58" s="315"/>
      <c r="CZ58" s="315"/>
      <c r="DA58" s="315"/>
      <c r="DB58" s="315"/>
      <c r="DC58" s="315"/>
      <c r="DD58" s="315"/>
      <c r="DE58" s="315"/>
      <c r="DF58" s="315"/>
      <c r="DG58" s="315"/>
      <c r="DH58" s="315"/>
      <c r="DI58" s="315"/>
      <c r="DJ58" s="315"/>
      <c r="DK58" s="315"/>
      <c r="DL58" s="315"/>
      <c r="DM58" s="315"/>
      <c r="DN58" s="315"/>
      <c r="DO58" s="315"/>
      <c r="DP58" s="315"/>
      <c r="DQ58" s="315"/>
      <c r="DR58" s="315"/>
      <c r="DS58" s="315"/>
      <c r="DT58" s="315"/>
      <c r="DU58" s="315"/>
      <c r="DV58" s="315"/>
      <c r="DW58" s="315"/>
      <c r="DX58" s="315"/>
      <c r="DY58" s="315"/>
      <c r="DZ58" s="315"/>
      <c r="EA58" s="315"/>
      <c r="EB58" s="315"/>
      <c r="EC58" s="315"/>
      <c r="ED58" s="315"/>
      <c r="EE58" s="315"/>
      <c r="EF58" s="315"/>
      <c r="EG58" s="315"/>
      <c r="EH58" s="315"/>
      <c r="EI58" s="315"/>
      <c r="EJ58" s="315"/>
      <c r="EK58" s="315"/>
      <c r="EL58" s="315"/>
      <c r="EM58" s="315"/>
      <c r="EN58" s="315"/>
      <c r="EO58" s="315"/>
      <c r="EP58" s="315"/>
      <c r="EQ58" s="315"/>
      <c r="ER58" s="315"/>
      <c r="ES58" s="315"/>
      <c r="ET58" s="315"/>
      <c r="EU58" s="315"/>
      <c r="EV58" s="315"/>
      <c r="EW58" s="315"/>
      <c r="EX58" s="315"/>
      <c r="EY58" s="315"/>
      <c r="EZ58" s="315"/>
      <c r="FA58" s="315"/>
      <c r="FB58" s="315"/>
      <c r="FC58" s="315"/>
      <c r="FD58" s="315"/>
    </row>
    <row r="59" spans="1:170">
      <c r="A59" s="3" t="s">
        <v>0</v>
      </c>
      <c r="B59" s="212"/>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row>
    <row r="60" spans="1:170">
      <c r="A60" s="320"/>
      <c r="B60" s="209" t="s">
        <v>90</v>
      </c>
      <c r="C60" s="209" t="s">
        <v>91</v>
      </c>
      <c r="D60" s="209" t="s">
        <v>92</v>
      </c>
      <c r="E60" s="209" t="s">
        <v>93</v>
      </c>
      <c r="F60" s="209" t="s">
        <v>94</v>
      </c>
      <c r="G60" s="209" t="s">
        <v>95</v>
      </c>
      <c r="H60" s="209" t="s">
        <v>96</v>
      </c>
      <c r="I60" s="209" t="s">
        <v>97</v>
      </c>
      <c r="J60" s="209" t="s">
        <v>98</v>
      </c>
      <c r="K60" s="209" t="s">
        <v>99</v>
      </c>
      <c r="L60" s="209" t="s">
        <v>100</v>
      </c>
      <c r="M60" s="209" t="s">
        <v>101</v>
      </c>
      <c r="N60" s="209" t="s">
        <v>102</v>
      </c>
      <c r="O60" s="209" t="s">
        <v>103</v>
      </c>
      <c r="P60" s="209" t="s">
        <v>104</v>
      </c>
      <c r="Q60" s="209" t="s">
        <v>105</v>
      </c>
      <c r="R60" s="209" t="s">
        <v>106</v>
      </c>
      <c r="S60" s="209" t="s">
        <v>107</v>
      </c>
      <c r="T60" s="209" t="s">
        <v>108</v>
      </c>
      <c r="U60" s="209" t="s">
        <v>109</v>
      </c>
      <c r="V60" s="209" t="s">
        <v>110</v>
      </c>
      <c r="W60" s="209" t="s">
        <v>111</v>
      </c>
      <c r="X60" s="209" t="s">
        <v>112</v>
      </c>
      <c r="Y60" s="209" t="s">
        <v>113</v>
      </c>
      <c r="Z60" s="209" t="s">
        <v>114</v>
      </c>
      <c r="AA60" s="209" t="s">
        <v>115</v>
      </c>
      <c r="AB60" s="209" t="s">
        <v>116</v>
      </c>
      <c r="AC60" s="209" t="s">
        <v>117</v>
      </c>
      <c r="AD60" s="209" t="s">
        <v>118</v>
      </c>
      <c r="AE60" s="209" t="s">
        <v>119</v>
      </c>
      <c r="AF60" s="209" t="s">
        <v>120</v>
      </c>
      <c r="AG60" s="209" t="s">
        <v>121</v>
      </c>
      <c r="AH60" s="209" t="s">
        <v>122</v>
      </c>
      <c r="AI60" s="209" t="s">
        <v>123</v>
      </c>
      <c r="AJ60" s="209" t="s">
        <v>124</v>
      </c>
      <c r="AK60" s="209" t="s">
        <v>125</v>
      </c>
      <c r="AL60" s="209" t="s">
        <v>126</v>
      </c>
      <c r="AM60" s="209" t="s">
        <v>127</v>
      </c>
      <c r="AN60" s="209" t="s">
        <v>128</v>
      </c>
      <c r="AO60" s="209" t="s">
        <v>129</v>
      </c>
      <c r="AP60" s="209" t="s">
        <v>130</v>
      </c>
      <c r="AQ60" s="209" t="s">
        <v>131</v>
      </c>
      <c r="AR60" s="209" t="s">
        <v>132</v>
      </c>
      <c r="AS60" s="209" t="s">
        <v>133</v>
      </c>
      <c r="AT60" s="209" t="s">
        <v>134</v>
      </c>
      <c r="AU60" s="209" t="s">
        <v>135</v>
      </c>
      <c r="AV60" s="209" t="s">
        <v>136</v>
      </c>
      <c r="AW60" s="209" t="s">
        <v>137</v>
      </c>
      <c r="AX60" s="210" t="s">
        <v>138</v>
      </c>
      <c r="AY60" s="210" t="s">
        <v>139</v>
      </c>
      <c r="AZ60" s="210" t="s">
        <v>140</v>
      </c>
      <c r="BA60" s="210" t="s">
        <v>141</v>
      </c>
      <c r="BB60" s="210" t="s">
        <v>142</v>
      </c>
      <c r="BC60" s="210" t="s">
        <v>143</v>
      </c>
      <c r="BD60" s="210" t="s">
        <v>144</v>
      </c>
      <c r="BE60" s="210" t="s">
        <v>145</v>
      </c>
      <c r="BF60" s="210" t="s">
        <v>146</v>
      </c>
      <c r="BG60" s="210" t="s">
        <v>147</v>
      </c>
      <c r="BH60" s="210" t="s">
        <v>148</v>
      </c>
      <c r="BI60" s="210" t="s">
        <v>149</v>
      </c>
      <c r="BJ60" s="210" t="s">
        <v>150</v>
      </c>
      <c r="BK60" s="210" t="s">
        <v>151</v>
      </c>
      <c r="BL60" s="210" t="s">
        <v>152</v>
      </c>
      <c r="BM60" s="210" t="s">
        <v>153</v>
      </c>
      <c r="BN60" s="210" t="s">
        <v>154</v>
      </c>
      <c r="BO60" s="210" t="s">
        <v>155</v>
      </c>
      <c r="BP60" s="210" t="s">
        <v>156</v>
      </c>
      <c r="BQ60" s="210" t="s">
        <v>157</v>
      </c>
      <c r="BR60" s="210" t="s">
        <v>158</v>
      </c>
      <c r="BS60" s="210" t="s">
        <v>159</v>
      </c>
      <c r="BT60" s="210" t="s">
        <v>160</v>
      </c>
      <c r="BU60" s="210" t="s">
        <v>161</v>
      </c>
      <c r="BV60" s="210" t="s">
        <v>162</v>
      </c>
      <c r="BW60" s="209" t="s">
        <v>163</v>
      </c>
      <c r="BX60" s="209" t="s">
        <v>164</v>
      </c>
      <c r="BY60" s="209" t="s">
        <v>165</v>
      </c>
      <c r="BZ60" s="209" t="s">
        <v>166</v>
      </c>
      <c r="CA60" s="209" t="s">
        <v>167</v>
      </c>
      <c r="CB60" s="209" t="s">
        <v>168</v>
      </c>
      <c r="CC60" s="209" t="s">
        <v>169</v>
      </c>
      <c r="CD60" s="209" t="s">
        <v>170</v>
      </c>
      <c r="CE60" s="209" t="s">
        <v>171</v>
      </c>
      <c r="CF60" s="209" t="s">
        <v>172</v>
      </c>
      <c r="CG60" s="209" t="s">
        <v>173</v>
      </c>
      <c r="CH60" s="209" t="s">
        <v>174</v>
      </c>
      <c r="CI60" s="209" t="s">
        <v>175</v>
      </c>
      <c r="CJ60" s="209" t="s">
        <v>176</v>
      </c>
      <c r="CK60" s="209" t="s">
        <v>177</v>
      </c>
      <c r="CL60" s="209" t="s">
        <v>178</v>
      </c>
      <c r="CM60" s="209" t="s">
        <v>179</v>
      </c>
      <c r="CN60" s="209" t="s">
        <v>180</v>
      </c>
      <c r="CO60" s="209" t="s">
        <v>181</v>
      </c>
      <c r="CP60" s="209" t="s">
        <v>182</v>
      </c>
      <c r="CQ60" s="209" t="s">
        <v>183</v>
      </c>
      <c r="CR60" s="209" t="s">
        <v>184</v>
      </c>
      <c r="CS60" s="209" t="s">
        <v>185</v>
      </c>
      <c r="CT60" s="209" t="s">
        <v>186</v>
      </c>
      <c r="CU60" s="209" t="s">
        <v>187</v>
      </c>
      <c r="CV60" s="209" t="s">
        <v>188</v>
      </c>
      <c r="CW60" s="209" t="s">
        <v>189</v>
      </c>
      <c r="CX60" s="209" t="s">
        <v>190</v>
      </c>
      <c r="CY60" s="209" t="s">
        <v>191</v>
      </c>
      <c r="CZ60" s="209" t="s">
        <v>192</v>
      </c>
      <c r="DA60" s="209" t="s">
        <v>193</v>
      </c>
      <c r="DB60" s="209" t="s">
        <v>194</v>
      </c>
      <c r="DC60" s="209" t="s">
        <v>195</v>
      </c>
      <c r="DD60" s="209" t="s">
        <v>196</v>
      </c>
      <c r="DE60" s="211" t="s">
        <v>197</v>
      </c>
      <c r="DF60" s="211" t="s">
        <v>198</v>
      </c>
      <c r="DG60" s="209" t="s">
        <v>199</v>
      </c>
      <c r="DH60" s="209" t="s">
        <v>200</v>
      </c>
      <c r="DI60" s="209" t="s">
        <v>201</v>
      </c>
      <c r="DJ60" s="209" t="s">
        <v>202</v>
      </c>
      <c r="DK60" s="209" t="s">
        <v>203</v>
      </c>
      <c r="DL60" s="209" t="s">
        <v>204</v>
      </c>
      <c r="DM60" s="209" t="s">
        <v>205</v>
      </c>
      <c r="DN60" s="209" t="s">
        <v>206</v>
      </c>
      <c r="DO60" s="209" t="s">
        <v>207</v>
      </c>
      <c r="DP60" s="209" t="s">
        <v>208</v>
      </c>
      <c r="DQ60" s="209" t="s">
        <v>209</v>
      </c>
      <c r="DR60" s="209" t="s">
        <v>210</v>
      </c>
      <c r="DS60" s="209" t="s">
        <v>211</v>
      </c>
      <c r="DT60" s="209" t="s">
        <v>212</v>
      </c>
      <c r="DU60" s="209" t="s">
        <v>213</v>
      </c>
      <c r="DV60" s="209" t="s">
        <v>214</v>
      </c>
      <c r="DW60" s="209" t="s">
        <v>215</v>
      </c>
      <c r="DX60" s="209" t="s">
        <v>216</v>
      </c>
      <c r="DY60" s="209" t="s">
        <v>217</v>
      </c>
      <c r="DZ60" s="209" t="s">
        <v>218</v>
      </c>
      <c r="EA60" s="209" t="s">
        <v>219</v>
      </c>
      <c r="EB60" s="209" t="s">
        <v>220</v>
      </c>
      <c r="EC60" s="209" t="s">
        <v>221</v>
      </c>
      <c r="ED60" s="209" t="s">
        <v>222</v>
      </c>
      <c r="EE60" s="209" t="s">
        <v>223</v>
      </c>
      <c r="EF60" s="209" t="s">
        <v>224</v>
      </c>
      <c r="EG60" s="209" t="s">
        <v>225</v>
      </c>
      <c r="EH60" s="209" t="s">
        <v>226</v>
      </c>
      <c r="EI60" s="209" t="s">
        <v>227</v>
      </c>
      <c r="EJ60" s="209" t="s">
        <v>228</v>
      </c>
      <c r="EK60" s="209" t="s">
        <v>229</v>
      </c>
      <c r="EL60" s="209" t="s">
        <v>230</v>
      </c>
      <c r="EM60" s="209" t="s">
        <v>231</v>
      </c>
      <c r="EN60" s="209" t="s">
        <v>232</v>
      </c>
      <c r="EO60" s="209" t="s">
        <v>233</v>
      </c>
      <c r="EP60" s="209" t="s">
        <v>234</v>
      </c>
      <c r="EQ60" s="209" t="s">
        <v>235</v>
      </c>
      <c r="ER60" s="209" t="s">
        <v>236</v>
      </c>
      <c r="ES60" s="209" t="s">
        <v>237</v>
      </c>
      <c r="ET60" s="209" t="s">
        <v>238</v>
      </c>
      <c r="EU60" s="209" t="s">
        <v>239</v>
      </c>
      <c r="EV60" s="209" t="s">
        <v>240</v>
      </c>
      <c r="EW60" s="209" t="s">
        <v>241</v>
      </c>
      <c r="EX60" s="209" t="s">
        <v>242</v>
      </c>
      <c r="EY60" s="209" t="s">
        <v>243</v>
      </c>
      <c r="EZ60" s="209" t="s">
        <v>244</v>
      </c>
      <c r="FA60" s="209" t="s">
        <v>245</v>
      </c>
      <c r="FB60" s="209" t="s">
        <v>255</v>
      </c>
      <c r="FC60" s="209" t="s">
        <v>266</v>
      </c>
      <c r="FD60" s="209" t="s">
        <v>267</v>
      </c>
      <c r="FE60" s="209" t="s">
        <v>279</v>
      </c>
      <c r="FF60" s="209" t="s">
        <v>280</v>
      </c>
      <c r="FG60" s="209" t="s">
        <v>281</v>
      </c>
      <c r="FH60" s="209" t="s">
        <v>282</v>
      </c>
      <c r="FI60" s="209" t="s">
        <v>283</v>
      </c>
      <c r="FJ60" s="209" t="s">
        <v>285</v>
      </c>
      <c r="FK60" s="209" t="s">
        <v>286</v>
      </c>
      <c r="FL60" s="209" t="s">
        <v>288</v>
      </c>
      <c r="FM60" s="209" t="s">
        <v>290</v>
      </c>
    </row>
    <row r="61" spans="1:170">
      <c r="A61" s="316" t="s">
        <v>277</v>
      </c>
      <c r="B61" s="212">
        <v>24.087513999999999</v>
      </c>
      <c r="C61" s="212">
        <v>25.823535</v>
      </c>
      <c r="D61" s="212">
        <v>27.797758999999999</v>
      </c>
      <c r="E61" s="212">
        <v>25.108391999999998</v>
      </c>
      <c r="F61" s="212">
        <v>24.049831999999999</v>
      </c>
      <c r="G61" s="212">
        <v>21.504069999999999</v>
      </c>
      <c r="H61" s="212">
        <v>23.713903999999999</v>
      </c>
      <c r="I61" s="212">
        <v>25.073103</v>
      </c>
      <c r="J61" s="212">
        <v>21.922512000000001</v>
      </c>
      <c r="K61" s="212">
        <v>22.670337</v>
      </c>
      <c r="L61" s="212">
        <v>22.853164</v>
      </c>
      <c r="M61" s="212">
        <v>24.487096999999999</v>
      </c>
      <c r="N61" s="212">
        <v>27.750700999999999</v>
      </c>
      <c r="O61" s="212">
        <v>27.887471000000001</v>
      </c>
      <c r="P61" s="212">
        <v>30.501749</v>
      </c>
      <c r="Q61" s="212">
        <v>27.562273000000001</v>
      </c>
      <c r="R61" s="212">
        <v>24.397905000000002</v>
      </c>
      <c r="S61" s="212">
        <v>23.720939000000001</v>
      </c>
      <c r="T61" s="212">
        <v>22.649149000000001</v>
      </c>
      <c r="U61" s="212">
        <v>24.817295999999999</v>
      </c>
      <c r="V61" s="212">
        <v>22.386838000000001</v>
      </c>
      <c r="W61" s="212">
        <v>26.436841000000001</v>
      </c>
      <c r="X61" s="212">
        <v>28.905476</v>
      </c>
      <c r="Y61" s="212">
        <v>24.205228999999999</v>
      </c>
      <c r="Z61" s="212">
        <v>29.070855000000002</v>
      </c>
      <c r="AA61" s="212">
        <v>27.875724999999999</v>
      </c>
      <c r="AB61" s="212">
        <v>41.431792999999999</v>
      </c>
      <c r="AC61" s="212">
        <v>30.089628999999999</v>
      </c>
      <c r="AD61" s="212">
        <v>27.057088</v>
      </c>
      <c r="AE61" s="212">
        <v>24.139645000000002</v>
      </c>
      <c r="AF61" s="212">
        <v>25.670548</v>
      </c>
      <c r="AG61" s="212">
        <v>24.009046000000001</v>
      </c>
      <c r="AH61" s="212">
        <v>24.692997999999999</v>
      </c>
      <c r="AI61" s="212">
        <v>25.144527</v>
      </c>
      <c r="AJ61" s="212">
        <v>28.744516999999998</v>
      </c>
      <c r="AK61" s="212">
        <v>27.555122999999998</v>
      </c>
      <c r="AL61" s="212">
        <v>32.017550999999997</v>
      </c>
      <c r="AM61" s="212">
        <v>35.081415</v>
      </c>
      <c r="AN61" s="212">
        <v>33.451003</v>
      </c>
      <c r="AO61" s="212">
        <v>32.877325999999996</v>
      </c>
      <c r="AP61" s="212">
        <v>31.956904000000002</v>
      </c>
      <c r="AQ61" s="212">
        <v>27.804666000000001</v>
      </c>
      <c r="AR61" s="212">
        <v>26.343502999999998</v>
      </c>
      <c r="AS61" s="212">
        <v>30.406748</v>
      </c>
      <c r="AT61" s="212">
        <v>26.837553</v>
      </c>
      <c r="AU61" s="212">
        <v>31.384522</v>
      </c>
      <c r="AV61" s="212">
        <v>32.865112000000003</v>
      </c>
      <c r="AW61" s="212">
        <v>30.016635000000001</v>
      </c>
      <c r="AX61" s="212">
        <v>39.650007000000002</v>
      </c>
      <c r="AY61" s="212">
        <v>46.133647000000003</v>
      </c>
      <c r="AZ61" s="212">
        <v>40.384129999999999</v>
      </c>
      <c r="BA61" s="212">
        <v>39.884667</v>
      </c>
      <c r="BB61" s="212">
        <v>34.146068</v>
      </c>
      <c r="BC61" s="212">
        <v>34.348553000000003</v>
      </c>
      <c r="BD61" s="212">
        <v>29.253119000000002</v>
      </c>
      <c r="BE61" s="212">
        <v>27.717966000000001</v>
      </c>
      <c r="BF61" s="212">
        <v>32.593626</v>
      </c>
      <c r="BG61" s="212">
        <v>36.624786</v>
      </c>
      <c r="BH61" s="212">
        <v>39.959505</v>
      </c>
      <c r="BI61" s="212">
        <v>39.722310999999998</v>
      </c>
      <c r="BJ61" s="212">
        <v>38.132089999999998</v>
      </c>
      <c r="BK61" s="212">
        <v>35.299605999999997</v>
      </c>
      <c r="BL61" s="212">
        <v>39.088002000000003</v>
      </c>
      <c r="BM61" s="212">
        <v>36.952908000000001</v>
      </c>
      <c r="BN61" s="212">
        <v>33.021002000000003</v>
      </c>
      <c r="BO61" s="212">
        <v>37.316045000000003</v>
      </c>
      <c r="BP61" s="212">
        <v>35.605437999999999</v>
      </c>
      <c r="BQ61" s="212">
        <v>37.546778000000003</v>
      </c>
      <c r="BR61" s="212">
        <v>34.529978</v>
      </c>
      <c r="BS61" s="212">
        <v>31.823260999999999</v>
      </c>
      <c r="BT61" s="212">
        <v>34.507849999999998</v>
      </c>
      <c r="BU61" s="212">
        <v>35.491934999999998</v>
      </c>
      <c r="BV61" s="212">
        <v>36.224007</v>
      </c>
      <c r="BW61" s="212">
        <v>34.873182</v>
      </c>
      <c r="BX61" s="212">
        <v>36.256234999999997</v>
      </c>
      <c r="BY61" s="212">
        <v>33.574159000000002</v>
      </c>
      <c r="BZ61" s="212">
        <v>26.517434000000002</v>
      </c>
      <c r="CA61" s="212">
        <v>31.688790000000001</v>
      </c>
      <c r="CB61" s="212">
        <v>30.984012</v>
      </c>
      <c r="CC61" s="212">
        <v>32.565682000000002</v>
      </c>
      <c r="CD61" s="212">
        <v>28.300013</v>
      </c>
      <c r="CE61" s="212">
        <v>28.280273000000001</v>
      </c>
      <c r="CF61" s="212">
        <v>27.671758000000001</v>
      </c>
      <c r="CG61" s="212">
        <v>26.557245000000002</v>
      </c>
      <c r="CH61" s="212">
        <v>26.911135999999999</v>
      </c>
      <c r="CI61" s="212">
        <v>28.895581</v>
      </c>
      <c r="CJ61" s="212">
        <v>27.531257</v>
      </c>
      <c r="CK61" s="212">
        <v>24.488472999999999</v>
      </c>
      <c r="CL61" s="212">
        <v>23.387523000000002</v>
      </c>
      <c r="CM61" s="212">
        <v>23.349122999999999</v>
      </c>
      <c r="CN61" s="212">
        <v>24.578901999999999</v>
      </c>
      <c r="CO61" s="212">
        <v>23.494554999999998</v>
      </c>
      <c r="CP61" s="212">
        <v>25.828419</v>
      </c>
      <c r="CQ61" s="212">
        <v>22.402601000000001</v>
      </c>
      <c r="CR61" s="212">
        <v>24.925388000000002</v>
      </c>
      <c r="CS61" s="212">
        <v>23.141636999999999</v>
      </c>
      <c r="CT61" s="212">
        <v>22.935542999999999</v>
      </c>
      <c r="CU61" s="212">
        <v>24.611174999999999</v>
      </c>
      <c r="CV61" s="212">
        <v>21.272048000000002</v>
      </c>
      <c r="CW61" s="212">
        <v>20.630766000000001</v>
      </c>
      <c r="CX61" s="212">
        <v>19.255331999999999</v>
      </c>
      <c r="CY61" s="212">
        <v>19.750900999999999</v>
      </c>
      <c r="CZ61" s="212">
        <v>19.655622999999999</v>
      </c>
      <c r="DA61" s="212">
        <v>23.377970000000001</v>
      </c>
      <c r="DB61" s="212">
        <v>22.008054999999999</v>
      </c>
      <c r="DC61" s="212">
        <v>21.162196000000002</v>
      </c>
      <c r="DD61" s="212">
        <v>21.041274000000001</v>
      </c>
      <c r="DE61" s="212">
        <v>20.106636000000002</v>
      </c>
      <c r="DF61" s="212">
        <v>21.162395</v>
      </c>
      <c r="DG61" s="212">
        <v>21.059920999999999</v>
      </c>
      <c r="DH61" s="212">
        <v>19.929046</v>
      </c>
      <c r="DI61" s="212">
        <v>18.975957999999999</v>
      </c>
      <c r="DJ61" s="212">
        <v>17.951815</v>
      </c>
      <c r="DK61" s="212">
        <v>16.899699999999999</v>
      </c>
      <c r="DL61" s="212">
        <v>19.184145000000001</v>
      </c>
      <c r="DM61" s="212">
        <v>20.698025999999999</v>
      </c>
      <c r="DN61" s="212">
        <v>18.922999000000001</v>
      </c>
      <c r="DO61" s="212">
        <v>19.808101000000001</v>
      </c>
      <c r="DP61" s="212">
        <v>19.294072</v>
      </c>
      <c r="DQ61" s="212">
        <v>18.539591999999999</v>
      </c>
      <c r="DR61" s="212">
        <v>19.912026000000001</v>
      </c>
      <c r="DS61" s="212">
        <v>20.568632999999998</v>
      </c>
      <c r="DT61" s="212">
        <v>19.304435999999999</v>
      </c>
      <c r="DU61" s="212">
        <v>19.637409999999999</v>
      </c>
      <c r="DV61" s="212">
        <v>17.471879999999999</v>
      </c>
      <c r="DW61" s="212">
        <v>17.836984999999999</v>
      </c>
      <c r="DX61" s="212">
        <v>20.704716000000001</v>
      </c>
      <c r="DY61" s="212">
        <v>22.636534000000001</v>
      </c>
      <c r="DZ61" s="212">
        <v>19.052039000000001</v>
      </c>
      <c r="EA61" s="212">
        <v>18.718464999999998</v>
      </c>
      <c r="EB61" s="212">
        <v>18.391386000000001</v>
      </c>
      <c r="EC61" s="212">
        <v>18.802291</v>
      </c>
      <c r="ED61" s="212">
        <v>19.245187999999999</v>
      </c>
      <c r="EE61" s="212">
        <v>19.091705000000001</v>
      </c>
      <c r="EF61" s="212">
        <v>18.924225</v>
      </c>
      <c r="EG61" s="212">
        <v>19.059564000000002</v>
      </c>
      <c r="EH61" s="212">
        <v>17.596122000000001</v>
      </c>
      <c r="EI61" s="212">
        <v>17.419409999999999</v>
      </c>
      <c r="EJ61" s="212">
        <v>19.537490999999999</v>
      </c>
      <c r="EK61" s="212">
        <v>21.746171</v>
      </c>
      <c r="EL61" s="212">
        <v>19.956961</v>
      </c>
      <c r="EM61" s="212">
        <v>22.242211999999999</v>
      </c>
      <c r="EN61" s="212">
        <v>19.738263</v>
      </c>
      <c r="EO61" s="212">
        <v>19.874016999999998</v>
      </c>
      <c r="EP61" s="212">
        <v>21.039282</v>
      </c>
      <c r="EQ61" s="212">
        <v>21.847318000000001</v>
      </c>
      <c r="ER61" s="212">
        <v>19.705901999999998</v>
      </c>
      <c r="ES61" s="212">
        <v>19.797136999999999</v>
      </c>
      <c r="ET61" s="212">
        <v>18.354669000000001</v>
      </c>
      <c r="EU61" s="212">
        <v>20.190279</v>
      </c>
      <c r="EV61" s="212">
        <v>21.953268999999999</v>
      </c>
      <c r="EW61" s="212">
        <v>24.094291999999999</v>
      </c>
      <c r="EX61" s="212">
        <v>21.072016999999999</v>
      </c>
      <c r="EY61" s="212">
        <v>20.528039</v>
      </c>
      <c r="EZ61" s="212">
        <v>21.253295000000001</v>
      </c>
      <c r="FA61" s="212">
        <v>21.361706999999999</v>
      </c>
      <c r="FB61" s="212">
        <v>22.007334</v>
      </c>
      <c r="FC61" s="212">
        <v>20.879034999999998</v>
      </c>
      <c r="FD61" s="212">
        <v>26.821321000000001</v>
      </c>
      <c r="FE61" s="212">
        <v>24.292656000000001</v>
      </c>
      <c r="FF61" s="212">
        <v>21.478767999999999</v>
      </c>
      <c r="FG61" s="212">
        <v>21.660799999999998</v>
      </c>
      <c r="FH61" s="212">
        <v>21.777802999999999</v>
      </c>
      <c r="FI61" s="212">
        <v>29.904571000000001</v>
      </c>
      <c r="FJ61" s="212">
        <v>24.676051000000001</v>
      </c>
      <c r="FK61" s="212">
        <v>19.553694</v>
      </c>
      <c r="FL61" s="212">
        <v>27.317698</v>
      </c>
      <c r="FM61" s="212">
        <v>24.758593999999999</v>
      </c>
      <c r="FN61" s="336"/>
    </row>
    <row r="62" spans="1:170" s="316" customFormat="1">
      <c r="A62" s="323" t="s">
        <v>271</v>
      </c>
      <c r="B62" s="212">
        <v>96.023730999999998</v>
      </c>
      <c r="C62" s="212">
        <v>106.007577</v>
      </c>
      <c r="D62" s="212">
        <v>137.31794300000001</v>
      </c>
      <c r="E62" s="212">
        <v>143.39699300000001</v>
      </c>
      <c r="F62" s="212">
        <v>150.56897000000001</v>
      </c>
      <c r="G62" s="212">
        <v>150.578968</v>
      </c>
      <c r="H62" s="212">
        <v>144.913115</v>
      </c>
      <c r="I62" s="212">
        <v>143.39726400000001</v>
      </c>
      <c r="J62" s="212">
        <v>134.309856</v>
      </c>
      <c r="K62" s="212">
        <v>149.098736</v>
      </c>
      <c r="L62" s="212">
        <v>152.001474</v>
      </c>
      <c r="M62" s="212">
        <v>109.802892</v>
      </c>
      <c r="N62" s="212">
        <v>151.19425100000001</v>
      </c>
      <c r="O62" s="212">
        <v>132.24534499999999</v>
      </c>
      <c r="P62" s="212">
        <v>147.09149199999999</v>
      </c>
      <c r="Q62" s="212">
        <v>170.9485</v>
      </c>
      <c r="R62" s="212">
        <v>149.39814100000001</v>
      </c>
      <c r="S62" s="212">
        <v>167.632317</v>
      </c>
      <c r="T62" s="212">
        <v>156.355493</v>
      </c>
      <c r="U62" s="212">
        <v>156.17657500000001</v>
      </c>
      <c r="V62" s="212">
        <v>149.10717</v>
      </c>
      <c r="W62" s="212">
        <v>162.28716299999999</v>
      </c>
      <c r="X62" s="212">
        <v>165.54789400000001</v>
      </c>
      <c r="Y62" s="212">
        <v>125.195207</v>
      </c>
      <c r="Z62" s="212">
        <v>131.319624</v>
      </c>
      <c r="AA62" s="212">
        <v>144.68520699999999</v>
      </c>
      <c r="AB62" s="212">
        <v>118.058318</v>
      </c>
      <c r="AC62" s="212">
        <v>167.28331499999999</v>
      </c>
      <c r="AD62" s="212">
        <v>153.34118699999999</v>
      </c>
      <c r="AE62" s="212">
        <v>168.28120799999999</v>
      </c>
      <c r="AF62" s="212">
        <v>158.154065</v>
      </c>
      <c r="AG62" s="212">
        <v>160.11877899999999</v>
      </c>
      <c r="AH62" s="212">
        <v>139.85838000000001</v>
      </c>
      <c r="AI62" s="212">
        <v>161.45172600000001</v>
      </c>
      <c r="AJ62" s="212">
        <v>189.629009</v>
      </c>
      <c r="AK62" s="212">
        <v>141.76246499999999</v>
      </c>
      <c r="AL62" s="212">
        <v>131.03598500000001</v>
      </c>
      <c r="AM62" s="212">
        <v>143.09737699999999</v>
      </c>
      <c r="AN62" s="212">
        <v>125.253821</v>
      </c>
      <c r="AO62" s="212">
        <v>169.23424600000001</v>
      </c>
      <c r="AP62" s="212">
        <v>163.556468</v>
      </c>
      <c r="AQ62" s="212">
        <v>171.636549</v>
      </c>
      <c r="AR62" s="212">
        <v>156.11695599999999</v>
      </c>
      <c r="AS62" s="212">
        <v>171.15208000000001</v>
      </c>
      <c r="AT62" s="212">
        <v>148.35443799999999</v>
      </c>
      <c r="AU62" s="212">
        <v>166.91928300000001</v>
      </c>
      <c r="AV62" s="212">
        <v>137.510921</v>
      </c>
      <c r="AW62" s="212">
        <v>144.44039599999999</v>
      </c>
      <c r="AX62" s="212">
        <v>118.95990399999999</v>
      </c>
      <c r="AY62" s="212">
        <v>112.01615</v>
      </c>
      <c r="AZ62" s="212">
        <v>87.457232000000005</v>
      </c>
      <c r="BA62" s="212">
        <v>152.48736</v>
      </c>
      <c r="BB62" s="212">
        <v>149.651903</v>
      </c>
      <c r="BC62" s="212">
        <v>153.16989599999999</v>
      </c>
      <c r="BD62" s="212">
        <v>133.93494000000001</v>
      </c>
      <c r="BE62" s="212">
        <v>135.36758599999999</v>
      </c>
      <c r="BF62" s="212">
        <v>142.293305</v>
      </c>
      <c r="BG62" s="212">
        <v>139.36542800000001</v>
      </c>
      <c r="BH62" s="212">
        <v>161.86721700000001</v>
      </c>
      <c r="BI62" s="212">
        <v>149.03127799999999</v>
      </c>
      <c r="BJ62" s="212">
        <v>94.717192999999995</v>
      </c>
      <c r="BK62" s="212">
        <v>140.01080899999999</v>
      </c>
      <c r="BL62" s="212">
        <v>119.509956</v>
      </c>
      <c r="BM62" s="212">
        <v>142.24200999999999</v>
      </c>
      <c r="BN62" s="212">
        <v>126.44148199999999</v>
      </c>
      <c r="BO62" s="212">
        <v>150.674385</v>
      </c>
      <c r="BP62" s="212">
        <v>170.25605100000001</v>
      </c>
      <c r="BQ62" s="212">
        <v>120.08505100000001</v>
      </c>
      <c r="BR62" s="212">
        <v>109.759067</v>
      </c>
      <c r="BS62" s="212">
        <v>142.12069600000001</v>
      </c>
      <c r="BT62" s="212">
        <v>153.57318699999999</v>
      </c>
      <c r="BU62" s="212">
        <v>153.80775399999999</v>
      </c>
      <c r="BV62" s="212">
        <v>102.276444</v>
      </c>
      <c r="BW62" s="212">
        <v>136.04371599999999</v>
      </c>
      <c r="BX62" s="212">
        <v>144.60300100000001</v>
      </c>
      <c r="BY62" s="212">
        <v>155.86723499999999</v>
      </c>
      <c r="BZ62" s="212">
        <v>123.046013</v>
      </c>
      <c r="CA62" s="212">
        <v>154.40966599999999</v>
      </c>
      <c r="CB62" s="212">
        <v>150.79611199999999</v>
      </c>
      <c r="CC62" s="212">
        <v>102.16036</v>
      </c>
      <c r="CD62" s="212">
        <v>110.960735</v>
      </c>
      <c r="CE62" s="212">
        <v>160.964823</v>
      </c>
      <c r="CF62" s="212">
        <v>147.30661900000001</v>
      </c>
      <c r="CG62" s="212">
        <v>152.92468199999999</v>
      </c>
      <c r="CH62" s="212">
        <v>90.388818000000001</v>
      </c>
      <c r="CI62" s="212">
        <v>145.94997499999999</v>
      </c>
      <c r="CJ62" s="212">
        <v>136.500631</v>
      </c>
      <c r="CK62" s="212">
        <v>150.65128999999999</v>
      </c>
      <c r="CL62" s="212">
        <v>115.78247</v>
      </c>
      <c r="CM62" s="212">
        <v>130.41611</v>
      </c>
      <c r="CN62" s="212">
        <v>127.093276</v>
      </c>
      <c r="CO62" s="212">
        <v>130.51904400000001</v>
      </c>
      <c r="CP62" s="212">
        <v>84.263941000000003</v>
      </c>
      <c r="CQ62" s="212">
        <v>140.24822399999999</v>
      </c>
      <c r="CR62" s="212">
        <v>141.633017</v>
      </c>
      <c r="CS62" s="212">
        <v>131.852405</v>
      </c>
      <c r="CT62" s="212">
        <v>96.327832000000001</v>
      </c>
      <c r="CU62" s="212">
        <v>126.00128599999999</v>
      </c>
      <c r="CV62" s="212">
        <v>130.600245</v>
      </c>
      <c r="CW62" s="212">
        <v>127.58767899999999</v>
      </c>
      <c r="CX62" s="212">
        <v>149.28983500000001</v>
      </c>
      <c r="CY62" s="212">
        <v>138.04170099999999</v>
      </c>
      <c r="CZ62" s="212">
        <v>134.23834299999999</v>
      </c>
      <c r="DA62" s="212">
        <v>135.91471999999999</v>
      </c>
      <c r="DB62" s="212">
        <v>83.891806000000003</v>
      </c>
      <c r="DC62" s="212">
        <v>142.97756000000001</v>
      </c>
      <c r="DD62" s="212">
        <v>140.50649100000001</v>
      </c>
      <c r="DE62" s="212">
        <v>140.42244099999999</v>
      </c>
      <c r="DF62" s="212">
        <v>89.121731999999994</v>
      </c>
      <c r="DG62" s="212">
        <v>127.828157</v>
      </c>
      <c r="DH62" s="212">
        <v>136.27109100000001</v>
      </c>
      <c r="DI62" s="212">
        <v>144.411766</v>
      </c>
      <c r="DJ62" s="212">
        <v>126.89222100000001</v>
      </c>
      <c r="DK62" s="212">
        <v>133.748287</v>
      </c>
      <c r="DL62" s="212">
        <v>128.10176799999999</v>
      </c>
      <c r="DM62" s="212">
        <v>116.332082</v>
      </c>
      <c r="DN62" s="212">
        <v>101.95192400000001</v>
      </c>
      <c r="DO62" s="212">
        <v>137.437454</v>
      </c>
      <c r="DP62" s="212">
        <v>131.04746</v>
      </c>
      <c r="DQ62" s="212">
        <v>137.100705</v>
      </c>
      <c r="DR62" s="212">
        <v>105.37536</v>
      </c>
      <c r="DS62" s="212">
        <v>125.312589</v>
      </c>
      <c r="DT62" s="212">
        <v>134.09085999999999</v>
      </c>
      <c r="DU62" s="212">
        <v>141.43275399999999</v>
      </c>
      <c r="DV62" s="212">
        <v>132.295762</v>
      </c>
      <c r="DW62" s="212">
        <v>144.562828</v>
      </c>
      <c r="DX62" s="212">
        <v>137.233452</v>
      </c>
      <c r="DY62" s="212">
        <v>129.052807</v>
      </c>
      <c r="DZ62" s="212">
        <v>111.113113</v>
      </c>
      <c r="EA62" s="212">
        <v>124.005501</v>
      </c>
      <c r="EB62" s="212">
        <v>150.15959000000001</v>
      </c>
      <c r="EC62" s="212">
        <v>142.78682800000001</v>
      </c>
      <c r="ED62" s="212">
        <v>120.008419</v>
      </c>
      <c r="EE62" s="212">
        <v>136.78370899999999</v>
      </c>
      <c r="EF62" s="212">
        <v>132.65040099999999</v>
      </c>
      <c r="EG62" s="212">
        <v>145.05133900000001</v>
      </c>
      <c r="EH62" s="212">
        <v>140.42577800000001</v>
      </c>
      <c r="EI62" s="212">
        <v>142.47092499999999</v>
      </c>
      <c r="EJ62" s="212">
        <v>143.23629500000001</v>
      </c>
      <c r="EK62" s="212">
        <v>119.665093</v>
      </c>
      <c r="EL62" s="212">
        <v>93.821027999999998</v>
      </c>
      <c r="EM62" s="212">
        <v>139.91789399999999</v>
      </c>
      <c r="EN62" s="212">
        <v>140.43641</v>
      </c>
      <c r="EO62" s="212">
        <v>131.96176800000001</v>
      </c>
      <c r="EP62" s="212">
        <v>114.231527</v>
      </c>
      <c r="EQ62" s="212">
        <v>133.04269600000001</v>
      </c>
      <c r="ER62" s="212">
        <v>126.761527</v>
      </c>
      <c r="ES62" s="212">
        <v>154.80078700000001</v>
      </c>
      <c r="ET62" s="212">
        <v>131.171728</v>
      </c>
      <c r="EU62" s="212">
        <v>141.19752099999999</v>
      </c>
      <c r="EV62" s="212">
        <v>139.53339</v>
      </c>
      <c r="EW62" s="212">
        <v>118.38698599999999</v>
      </c>
      <c r="EX62" s="212">
        <v>93.782041000000007</v>
      </c>
      <c r="EY62" s="212">
        <v>131.26453699999999</v>
      </c>
      <c r="EZ62" s="212">
        <v>143.24766500000001</v>
      </c>
      <c r="FA62" s="212">
        <v>152.142799</v>
      </c>
      <c r="FB62" s="212">
        <v>114.239602</v>
      </c>
      <c r="FC62" s="212">
        <v>137.2287595</v>
      </c>
      <c r="FD62" s="212">
        <v>133.67560750000001</v>
      </c>
      <c r="FE62" s="212">
        <v>150.161033</v>
      </c>
      <c r="FF62" s="212">
        <v>144.75563500000001</v>
      </c>
      <c r="FG62" s="212">
        <v>146.497298</v>
      </c>
      <c r="FH62" s="212">
        <v>143.82489899999999</v>
      </c>
      <c r="FI62" s="212">
        <v>115.81408</v>
      </c>
      <c r="FJ62" s="212">
        <v>95.123997000000003</v>
      </c>
      <c r="FK62" s="212">
        <v>139.41099</v>
      </c>
      <c r="FL62" s="212">
        <v>150.906825</v>
      </c>
      <c r="FM62" s="212">
        <v>134.81146000000001</v>
      </c>
      <c r="FN62" s="336"/>
    </row>
    <row r="63" spans="1:170" s="316" customFormat="1">
      <c r="A63" s="323" t="s">
        <v>272</v>
      </c>
      <c r="B63" s="212">
        <v>13.37548</v>
      </c>
      <c r="C63" s="212">
        <v>14.236443</v>
      </c>
      <c r="D63" s="212">
        <v>15.506864999999999</v>
      </c>
      <c r="E63" s="212">
        <v>15.263195</v>
      </c>
      <c r="F63" s="212">
        <v>15.700036000000001</v>
      </c>
      <c r="G63" s="212">
        <v>14.986806</v>
      </c>
      <c r="H63" s="212">
        <v>15.478766</v>
      </c>
      <c r="I63" s="212">
        <v>16.387958000000001</v>
      </c>
      <c r="J63" s="212">
        <v>8.6266069999999999</v>
      </c>
      <c r="K63" s="212">
        <v>15.195375</v>
      </c>
      <c r="L63" s="212">
        <v>15.470663999999999</v>
      </c>
      <c r="M63" s="212">
        <v>15.175610000000001</v>
      </c>
      <c r="N63" s="212">
        <v>13.158742</v>
      </c>
      <c r="O63" s="212">
        <v>13.184498</v>
      </c>
      <c r="P63" s="212">
        <v>17.820345</v>
      </c>
      <c r="Q63" s="212">
        <v>16.750354999999999</v>
      </c>
      <c r="R63" s="212">
        <v>13.822366000000001</v>
      </c>
      <c r="S63" s="212">
        <v>15.482502</v>
      </c>
      <c r="T63" s="212">
        <v>16.271065</v>
      </c>
      <c r="U63" s="212">
        <v>15.604827999999999</v>
      </c>
      <c r="V63" s="212">
        <v>8.575132</v>
      </c>
      <c r="W63" s="212">
        <v>15.158716999999999</v>
      </c>
      <c r="X63" s="212">
        <v>16.14939</v>
      </c>
      <c r="Y63" s="212">
        <v>14.609923999999999</v>
      </c>
      <c r="Z63" s="212">
        <v>12.95884</v>
      </c>
      <c r="AA63" s="212">
        <v>15.282005</v>
      </c>
      <c r="AB63" s="212">
        <v>19.746979</v>
      </c>
      <c r="AC63" s="212">
        <v>13.763813000000001</v>
      </c>
      <c r="AD63" s="212">
        <v>14.578754</v>
      </c>
      <c r="AE63" s="212">
        <v>16.814494</v>
      </c>
      <c r="AF63" s="212">
        <v>16.462236000000001</v>
      </c>
      <c r="AG63" s="212">
        <v>16.320349</v>
      </c>
      <c r="AH63" s="212">
        <v>9.0711549999999992</v>
      </c>
      <c r="AI63" s="212">
        <v>14.788021000000001</v>
      </c>
      <c r="AJ63" s="212">
        <v>16.778863999999999</v>
      </c>
      <c r="AK63" s="212">
        <v>16.020049</v>
      </c>
      <c r="AL63" s="212">
        <v>11.510738999999999</v>
      </c>
      <c r="AM63" s="212">
        <v>17.103735</v>
      </c>
      <c r="AN63" s="212">
        <v>16.267113999999999</v>
      </c>
      <c r="AO63" s="212">
        <v>14.454236999999999</v>
      </c>
      <c r="AP63" s="212">
        <v>13.444991999999999</v>
      </c>
      <c r="AQ63" s="212">
        <v>18.351436</v>
      </c>
      <c r="AR63" s="212">
        <v>13.541376</v>
      </c>
      <c r="AS63" s="212">
        <v>16.493397999999999</v>
      </c>
      <c r="AT63" s="212">
        <v>8.7228709999999996</v>
      </c>
      <c r="AU63" s="212">
        <v>15.070376</v>
      </c>
      <c r="AV63" s="212">
        <v>15.799086000000001</v>
      </c>
      <c r="AW63" s="212">
        <v>13.178221000000001</v>
      </c>
      <c r="AX63" s="212">
        <v>7.9748010000000003</v>
      </c>
      <c r="AY63" s="212">
        <v>10.634048999999999</v>
      </c>
      <c r="AZ63" s="212">
        <v>10.244001000000001</v>
      </c>
      <c r="BA63" s="212">
        <v>11.502875</v>
      </c>
      <c r="BB63" s="212">
        <v>10.064920000000001</v>
      </c>
      <c r="BC63" s="212">
        <v>11.368254</v>
      </c>
      <c r="BD63" s="212">
        <v>10.99877</v>
      </c>
      <c r="BE63" s="212">
        <v>12.356745</v>
      </c>
      <c r="BF63" s="212">
        <v>6.5192860000000001</v>
      </c>
      <c r="BG63" s="212">
        <v>11.468133999999999</v>
      </c>
      <c r="BH63" s="212">
        <v>13.924414000000001</v>
      </c>
      <c r="BI63" s="212">
        <v>13.236418</v>
      </c>
      <c r="BJ63" s="212">
        <v>10.261794999999999</v>
      </c>
      <c r="BK63" s="212">
        <v>12.178671</v>
      </c>
      <c r="BL63" s="212">
        <v>12.458342999999999</v>
      </c>
      <c r="BM63" s="212">
        <v>13.930842999999999</v>
      </c>
      <c r="BN63" s="212">
        <v>11.836888999999999</v>
      </c>
      <c r="BO63" s="212">
        <v>12.476684000000001</v>
      </c>
      <c r="BP63" s="212">
        <v>12.728462</v>
      </c>
      <c r="BQ63" s="212">
        <v>13.481244999999999</v>
      </c>
      <c r="BR63" s="212">
        <v>7.0055269999999998</v>
      </c>
      <c r="BS63" s="212">
        <v>12.668951</v>
      </c>
      <c r="BT63" s="212">
        <v>12.434886000000001</v>
      </c>
      <c r="BU63" s="212">
        <v>13.278739</v>
      </c>
      <c r="BV63" s="212">
        <v>10.772358000000001</v>
      </c>
      <c r="BW63" s="212">
        <v>12.275831</v>
      </c>
      <c r="BX63" s="212">
        <v>13.086943</v>
      </c>
      <c r="BY63" s="212">
        <v>13.834557</v>
      </c>
      <c r="BZ63" s="212">
        <v>11.849826999999999</v>
      </c>
      <c r="CA63" s="212">
        <v>10.293590999999999</v>
      </c>
      <c r="CB63" s="212">
        <v>15.944983000000001</v>
      </c>
      <c r="CC63" s="212">
        <v>13.232856</v>
      </c>
      <c r="CD63" s="212">
        <v>6.5934059999999999</v>
      </c>
      <c r="CE63" s="212">
        <v>13.040592</v>
      </c>
      <c r="CF63" s="212">
        <v>12.580624</v>
      </c>
      <c r="CG63" s="212">
        <v>12.163273999999999</v>
      </c>
      <c r="CH63" s="212">
        <v>9.297307</v>
      </c>
      <c r="CI63" s="212">
        <v>11.976895000000001</v>
      </c>
      <c r="CJ63" s="212">
        <v>12.144698999999999</v>
      </c>
      <c r="CK63" s="212">
        <v>12.21527</v>
      </c>
      <c r="CL63" s="212">
        <v>10.347500999999999</v>
      </c>
      <c r="CM63" s="212">
        <v>11.974989000000001</v>
      </c>
      <c r="CN63" s="212">
        <v>11.407068000000001</v>
      </c>
      <c r="CO63" s="212">
        <v>11.84862</v>
      </c>
      <c r="CP63" s="212">
        <v>6.7679609999999997</v>
      </c>
      <c r="CQ63" s="212">
        <v>10.620317</v>
      </c>
      <c r="CR63" s="212">
        <v>12.203275</v>
      </c>
      <c r="CS63" s="212">
        <v>11.065241</v>
      </c>
      <c r="CT63" s="212">
        <v>8.6817480000000007</v>
      </c>
      <c r="CU63" s="212">
        <v>11.773467999999999</v>
      </c>
      <c r="CV63" s="212">
        <v>10.995780999999999</v>
      </c>
      <c r="CW63" s="212">
        <v>10.948776000000001</v>
      </c>
      <c r="CX63" s="212">
        <v>10.501901</v>
      </c>
      <c r="CY63" s="212">
        <v>13.064831</v>
      </c>
      <c r="CZ63" s="212">
        <v>10.671659999999999</v>
      </c>
      <c r="DA63" s="212">
        <v>12.235421000000001</v>
      </c>
      <c r="DB63" s="212">
        <v>5.8116500000000002</v>
      </c>
      <c r="DC63" s="212">
        <v>11.205512000000001</v>
      </c>
      <c r="DD63" s="212">
        <v>11.852501999999999</v>
      </c>
      <c r="DE63" s="212">
        <v>11.392325</v>
      </c>
      <c r="DF63" s="212">
        <v>8.4201099999999993</v>
      </c>
      <c r="DG63" s="212">
        <v>11.370543</v>
      </c>
      <c r="DH63" s="212">
        <v>11.516261</v>
      </c>
      <c r="DI63" s="212">
        <v>12.123727000000001</v>
      </c>
      <c r="DJ63" s="212">
        <v>10.989413000000001</v>
      </c>
      <c r="DK63" s="212">
        <v>11.921485000000001</v>
      </c>
      <c r="DL63" s="212">
        <v>11.211466</v>
      </c>
      <c r="DM63" s="212">
        <v>12.919967</v>
      </c>
      <c r="DN63" s="212">
        <v>6.8970640000000003</v>
      </c>
      <c r="DO63" s="212">
        <v>11.355523</v>
      </c>
      <c r="DP63" s="212">
        <v>12.771618</v>
      </c>
      <c r="DQ63" s="212">
        <v>11.625133</v>
      </c>
      <c r="DR63" s="212">
        <v>9.7133669999999999</v>
      </c>
      <c r="DS63" s="212">
        <v>11.524317</v>
      </c>
      <c r="DT63" s="212">
        <v>11.943989</v>
      </c>
      <c r="DU63" s="212">
        <v>13.418609999999999</v>
      </c>
      <c r="DV63" s="212">
        <v>11.771564</v>
      </c>
      <c r="DW63" s="212">
        <v>12.724447</v>
      </c>
      <c r="DX63" s="212">
        <v>12.438077</v>
      </c>
      <c r="DY63" s="212">
        <v>13.606268</v>
      </c>
      <c r="DZ63" s="212">
        <v>6.5580790000000002</v>
      </c>
      <c r="EA63" s="212">
        <v>12.384705</v>
      </c>
      <c r="EB63" s="212">
        <v>12.747235</v>
      </c>
      <c r="EC63" s="212">
        <v>12.842973000000001</v>
      </c>
      <c r="ED63" s="212">
        <v>11.025956000000001</v>
      </c>
      <c r="EE63" s="212">
        <v>11.708994000000001</v>
      </c>
      <c r="EF63" s="212">
        <v>13.079523999999999</v>
      </c>
      <c r="EG63" s="212">
        <v>12.518101</v>
      </c>
      <c r="EH63" s="212">
        <v>13.131598</v>
      </c>
      <c r="EI63" s="212">
        <v>12.980181</v>
      </c>
      <c r="EJ63" s="212">
        <v>12.663005</v>
      </c>
      <c r="EK63" s="212">
        <v>13.545228</v>
      </c>
      <c r="EL63" s="212">
        <v>7.8334970000000004</v>
      </c>
      <c r="EM63" s="212">
        <v>13.544332000000001</v>
      </c>
      <c r="EN63" s="212">
        <v>13.116913</v>
      </c>
      <c r="EO63" s="212">
        <v>13.532323</v>
      </c>
      <c r="EP63" s="212">
        <v>10.886224</v>
      </c>
      <c r="EQ63" s="212">
        <v>13.171182999999999</v>
      </c>
      <c r="ER63" s="212">
        <v>13.120701</v>
      </c>
      <c r="ES63" s="212">
        <v>14.526628000000001</v>
      </c>
      <c r="ET63" s="212">
        <v>12.010828999999999</v>
      </c>
      <c r="EU63" s="212">
        <v>14.403193</v>
      </c>
      <c r="EV63" s="212">
        <v>13.718242999999999</v>
      </c>
      <c r="EW63" s="212">
        <v>14.379123</v>
      </c>
      <c r="EX63" s="212">
        <v>8.6704059999999998</v>
      </c>
      <c r="EY63" s="212">
        <v>13.847751000000001</v>
      </c>
      <c r="EZ63" s="212">
        <v>13.694606</v>
      </c>
      <c r="FA63" s="212">
        <v>15.114806</v>
      </c>
      <c r="FB63" s="212">
        <v>10.761623999999999</v>
      </c>
      <c r="FC63" s="212">
        <v>13.899649</v>
      </c>
      <c r="FD63" s="212">
        <v>13.698475999999999</v>
      </c>
      <c r="FE63" s="212">
        <v>14.227007</v>
      </c>
      <c r="FF63" s="212">
        <v>13.382148000000001</v>
      </c>
      <c r="FG63" s="212">
        <v>14.663292999999999</v>
      </c>
      <c r="FH63" s="212">
        <v>14.643694999999999</v>
      </c>
      <c r="FI63" s="212">
        <v>13.512873000000001</v>
      </c>
      <c r="FJ63" s="212">
        <v>8.2115069999999992</v>
      </c>
      <c r="FK63" s="212">
        <v>12.540255999999999</v>
      </c>
      <c r="FL63" s="212">
        <v>13.30545</v>
      </c>
      <c r="FM63" s="212">
        <v>12.023956999999999</v>
      </c>
      <c r="FN63" s="336"/>
    </row>
    <row r="64" spans="1:170" s="316" customFormat="1">
      <c r="A64" s="323" t="s">
        <v>43</v>
      </c>
      <c r="B64" s="212">
        <v>28.997007</v>
      </c>
      <c r="C64" s="212">
        <v>31.473905999999999</v>
      </c>
      <c r="D64" s="212">
        <v>26.290483999999999</v>
      </c>
      <c r="E64" s="212">
        <v>30.547816999999998</v>
      </c>
      <c r="F64" s="212">
        <v>29.805558000000001</v>
      </c>
      <c r="G64" s="212">
        <v>32.064376000000003</v>
      </c>
      <c r="H64" s="212">
        <v>30.486967</v>
      </c>
      <c r="I64" s="212">
        <v>30.47175</v>
      </c>
      <c r="J64" s="212">
        <v>23.628975000000001</v>
      </c>
      <c r="K64" s="212">
        <v>30.023505</v>
      </c>
      <c r="L64" s="212">
        <v>30.826236999999999</v>
      </c>
      <c r="M64" s="212">
        <v>29.969753999999998</v>
      </c>
      <c r="N64" s="212">
        <v>28.87265</v>
      </c>
      <c r="O64" s="212">
        <v>28.066893</v>
      </c>
      <c r="P64" s="212">
        <v>26.829138</v>
      </c>
      <c r="Q64" s="212">
        <v>31.645336</v>
      </c>
      <c r="R64" s="212">
        <v>35.005401999999997</v>
      </c>
      <c r="S64" s="212">
        <v>30.281141000000002</v>
      </c>
      <c r="T64" s="212">
        <v>32.839176999999999</v>
      </c>
      <c r="U64" s="212">
        <v>29.303018000000002</v>
      </c>
      <c r="V64" s="212">
        <v>29.886935000000001</v>
      </c>
      <c r="W64" s="212">
        <v>30.135861999999999</v>
      </c>
      <c r="X64" s="212">
        <v>27.015397</v>
      </c>
      <c r="Y64" s="212">
        <v>31.305938999999999</v>
      </c>
      <c r="Z64" s="212">
        <v>31.305938999999999</v>
      </c>
      <c r="AA64" s="212">
        <v>31.305938999999999</v>
      </c>
      <c r="AB64" s="212">
        <v>28.769409</v>
      </c>
      <c r="AC64" s="212">
        <v>29.691466500000001</v>
      </c>
      <c r="AD64" s="212">
        <v>29.691466500000001</v>
      </c>
      <c r="AE64" s="212">
        <v>29.324649999999998</v>
      </c>
      <c r="AF64" s="212">
        <v>25.788148</v>
      </c>
      <c r="AG64" s="212">
        <v>28.175962999999999</v>
      </c>
      <c r="AH64" s="212">
        <v>29.103757000000002</v>
      </c>
      <c r="AI64" s="212">
        <v>29.726179999999999</v>
      </c>
      <c r="AJ64" s="212">
        <v>31.672142000000001</v>
      </c>
      <c r="AK64" s="212">
        <v>30.273658000000001</v>
      </c>
      <c r="AL64" s="212">
        <v>27.353887</v>
      </c>
      <c r="AM64" s="212">
        <v>26.753754000000001</v>
      </c>
      <c r="AN64" s="212">
        <v>32.235118999999997</v>
      </c>
      <c r="AO64" s="212">
        <v>29.019828</v>
      </c>
      <c r="AP64" s="212">
        <v>29.0302495</v>
      </c>
      <c r="AQ64" s="212">
        <v>29.0302495</v>
      </c>
      <c r="AR64" s="212">
        <v>27.807072000000002</v>
      </c>
      <c r="AS64" s="212">
        <v>27.636230000000001</v>
      </c>
      <c r="AT64" s="212">
        <v>26.735534333333334</v>
      </c>
      <c r="AU64" s="212">
        <v>26.735534333333334</v>
      </c>
      <c r="AV64" s="212">
        <v>26.735534333333334</v>
      </c>
      <c r="AW64" s="212">
        <v>22.945502000000001</v>
      </c>
      <c r="AX64" s="212">
        <v>26.989054833333331</v>
      </c>
      <c r="AY64" s="212">
        <v>26.989054833333331</v>
      </c>
      <c r="AZ64" s="212">
        <v>26.989054833333331</v>
      </c>
      <c r="BA64" s="212">
        <v>26.989054833333331</v>
      </c>
      <c r="BB64" s="212">
        <v>26.989054833333331</v>
      </c>
      <c r="BC64" s="212">
        <v>26.989054833333331</v>
      </c>
      <c r="BD64" s="212">
        <v>25.831339</v>
      </c>
      <c r="BE64" s="212">
        <v>25.808873999999999</v>
      </c>
      <c r="BF64" s="212">
        <v>19.873628</v>
      </c>
      <c r="BG64" s="212">
        <v>25.26709</v>
      </c>
      <c r="BH64" s="212">
        <v>26.725671999999999</v>
      </c>
      <c r="BI64" s="212">
        <v>26.212005000000001</v>
      </c>
      <c r="BJ64" s="212">
        <v>25.251145000000001</v>
      </c>
      <c r="BK64" s="212">
        <v>26.824154</v>
      </c>
      <c r="BL64" s="212">
        <v>25.646408000000001</v>
      </c>
      <c r="BM64" s="212">
        <v>28.578213000000002</v>
      </c>
      <c r="BN64" s="212">
        <v>26.547979999999999</v>
      </c>
      <c r="BO64" s="212">
        <v>28.711901000000001</v>
      </c>
      <c r="BP64" s="212">
        <v>27.550754999999999</v>
      </c>
      <c r="BQ64" s="212">
        <v>27.57375</v>
      </c>
      <c r="BR64" s="212">
        <v>22.456647</v>
      </c>
      <c r="BS64" s="212">
        <v>25.690396</v>
      </c>
      <c r="BT64" s="212">
        <v>26.797806999999999</v>
      </c>
      <c r="BU64" s="212">
        <v>26.609204999999999</v>
      </c>
      <c r="BV64" s="212">
        <v>26.197800000000001</v>
      </c>
      <c r="BW64" s="212">
        <v>24.752715999999999</v>
      </c>
      <c r="BX64" s="212">
        <v>29.136700999999999</v>
      </c>
      <c r="BY64" s="212">
        <v>29.721668999999999</v>
      </c>
      <c r="BZ64" s="212">
        <v>28.285391000000001</v>
      </c>
      <c r="CA64" s="212">
        <v>29.660551000000002</v>
      </c>
      <c r="CB64" s="212">
        <v>30.347681000000001</v>
      </c>
      <c r="CC64" s="212">
        <v>26.232503000000001</v>
      </c>
      <c r="CD64" s="212">
        <v>23.970865</v>
      </c>
      <c r="CE64" s="212">
        <v>28.248429000000002</v>
      </c>
      <c r="CF64" s="212">
        <v>27.576011000000001</v>
      </c>
      <c r="CG64" s="212">
        <v>26.353750999999999</v>
      </c>
      <c r="CH64" s="212">
        <v>23.225104999999999</v>
      </c>
      <c r="CI64" s="212">
        <v>27.156611000000002</v>
      </c>
      <c r="CJ64" s="212">
        <v>26.854386000000002</v>
      </c>
      <c r="CK64" s="212">
        <v>28.881820999999999</v>
      </c>
      <c r="CL64" s="212">
        <v>25.686202999999999</v>
      </c>
      <c r="CM64" s="212">
        <v>26.537125</v>
      </c>
      <c r="CN64" s="212">
        <v>23.622833</v>
      </c>
      <c r="CO64" s="212">
        <v>18.659725000000002</v>
      </c>
      <c r="CP64" s="212">
        <v>23.338660000000001</v>
      </c>
      <c r="CQ64" s="212">
        <v>21.631732</v>
      </c>
      <c r="CR64" s="212">
        <v>25.76408</v>
      </c>
      <c r="CS64" s="212">
        <v>27.037727</v>
      </c>
      <c r="CT64" s="212">
        <v>25.398654000000001</v>
      </c>
      <c r="CU64" s="212">
        <v>27.215146000000001</v>
      </c>
      <c r="CV64" s="212">
        <v>25.160240999999999</v>
      </c>
      <c r="CW64" s="212">
        <v>29.089379999999998</v>
      </c>
      <c r="CX64" s="212">
        <v>24.001828</v>
      </c>
      <c r="CY64" s="212">
        <v>25.666347999999999</v>
      </c>
      <c r="CZ64" s="212">
        <v>29.728351</v>
      </c>
      <c r="DA64" s="212">
        <v>26.650511999999999</v>
      </c>
      <c r="DB64" s="212">
        <v>23.326232000000001</v>
      </c>
      <c r="DC64" s="212">
        <v>26.813770000000002</v>
      </c>
      <c r="DD64" s="212">
        <v>27.178832</v>
      </c>
      <c r="DE64" s="212">
        <v>26.718506000000001</v>
      </c>
      <c r="DF64" s="212">
        <v>25.880507000000001</v>
      </c>
      <c r="DG64" s="212">
        <v>27.907591</v>
      </c>
      <c r="DH64" s="212">
        <v>25.622976999999999</v>
      </c>
      <c r="DI64" s="212">
        <v>25.895457</v>
      </c>
      <c r="DJ64" s="212">
        <v>25.522644</v>
      </c>
      <c r="DK64" s="212">
        <v>27.369692000000001</v>
      </c>
      <c r="DL64" s="212">
        <v>26.493760999999999</v>
      </c>
      <c r="DM64" s="212">
        <v>32.006059</v>
      </c>
      <c r="DN64" s="212">
        <v>25.420096999999998</v>
      </c>
      <c r="DO64" s="212">
        <v>27.532610999999999</v>
      </c>
      <c r="DP64" s="212">
        <v>27.875969999999999</v>
      </c>
      <c r="DQ64" s="212">
        <v>25.125395999999999</v>
      </c>
      <c r="DR64" s="212">
        <v>24.446282</v>
      </c>
      <c r="DS64" s="212">
        <v>25.839863000000001</v>
      </c>
      <c r="DT64" s="212">
        <v>23.985240999999998</v>
      </c>
      <c r="DU64" s="212">
        <v>27.120474999999999</v>
      </c>
      <c r="DV64" s="212">
        <v>24.973703</v>
      </c>
      <c r="DW64" s="212">
        <v>26.251501000000001</v>
      </c>
      <c r="DX64" s="212">
        <v>26.004463999999999</v>
      </c>
      <c r="DY64" s="212">
        <v>26.576926</v>
      </c>
      <c r="DZ64" s="212">
        <v>25.088080999999999</v>
      </c>
      <c r="EA64" s="212">
        <v>26.018730000000001</v>
      </c>
      <c r="EB64" s="212">
        <v>27.329402999999999</v>
      </c>
      <c r="EC64" s="212">
        <v>24.079478999999999</v>
      </c>
      <c r="ED64" s="212">
        <v>22.536888000000001</v>
      </c>
      <c r="EE64" s="212">
        <v>24.464006999999999</v>
      </c>
      <c r="EF64" s="212">
        <v>29.856210999999998</v>
      </c>
      <c r="EG64" s="212">
        <v>25.573618</v>
      </c>
      <c r="EH64" s="212">
        <v>26.091577999999998</v>
      </c>
      <c r="EI64" s="212">
        <v>26.499547</v>
      </c>
      <c r="EJ64" s="212">
        <v>23.283401000000001</v>
      </c>
      <c r="EK64" s="212">
        <v>25.275480999999999</v>
      </c>
      <c r="EL64" s="212">
        <v>25.158977</v>
      </c>
      <c r="EM64" s="212">
        <v>26.431542</v>
      </c>
      <c r="EN64" s="212">
        <v>27.070008999999999</v>
      </c>
      <c r="EO64" s="212">
        <v>25.630538000000001</v>
      </c>
      <c r="EP64" s="212">
        <v>25.970299000000001</v>
      </c>
      <c r="EQ64" s="212">
        <v>27.125323999999999</v>
      </c>
      <c r="ER64" s="212">
        <v>25.129825</v>
      </c>
      <c r="ES64" s="212">
        <v>27.7422</v>
      </c>
      <c r="ET64" s="212">
        <v>25.820871</v>
      </c>
      <c r="EU64" s="212">
        <v>27.718257000000001</v>
      </c>
      <c r="EV64" s="212">
        <v>26.094864999999999</v>
      </c>
      <c r="EW64" s="212">
        <v>27.270986000000001</v>
      </c>
      <c r="EX64" s="212">
        <v>25.757783</v>
      </c>
      <c r="EY64" s="212">
        <v>25.826608</v>
      </c>
      <c r="EZ64" s="212">
        <v>26.302790000000002</v>
      </c>
      <c r="FA64" s="212">
        <v>26.379237</v>
      </c>
      <c r="FB64" s="212">
        <v>26.531338999999999</v>
      </c>
      <c r="FC64" s="212">
        <v>23.724805</v>
      </c>
      <c r="FD64" s="212">
        <v>24.661010000000001</v>
      </c>
      <c r="FE64" s="212">
        <v>26.554497999999999</v>
      </c>
      <c r="FF64" s="212">
        <v>25.613517999999999</v>
      </c>
      <c r="FG64" s="212">
        <v>27.179694999999999</v>
      </c>
      <c r="FH64" s="212">
        <v>25.225424</v>
      </c>
      <c r="FI64" s="212">
        <v>27.486677</v>
      </c>
      <c r="FJ64" s="212">
        <v>24.867771999999999</v>
      </c>
      <c r="FK64" s="212">
        <v>25.902170000000002</v>
      </c>
      <c r="FL64" s="212">
        <v>25.387340999999999</v>
      </c>
      <c r="FM64" s="212">
        <v>24.417355000000001</v>
      </c>
      <c r="FN64" s="336"/>
    </row>
    <row r="65" spans="1:170" s="316" customFormat="1">
      <c r="A65" s="323" t="s">
        <v>273</v>
      </c>
      <c r="B65" s="212">
        <v>67.160557999999995</v>
      </c>
      <c r="C65" s="212">
        <v>68.382306</v>
      </c>
      <c r="D65" s="212">
        <v>64.029964000000007</v>
      </c>
      <c r="E65" s="212">
        <v>62.793505000000003</v>
      </c>
      <c r="F65" s="212">
        <v>65.917732999999998</v>
      </c>
      <c r="G65" s="212">
        <v>68.771304999999998</v>
      </c>
      <c r="H65" s="212">
        <v>67.978837999999996</v>
      </c>
      <c r="I65" s="212">
        <v>70.144188</v>
      </c>
      <c r="J65" s="212">
        <v>63.211516000000003</v>
      </c>
      <c r="K65" s="212">
        <v>66.009652000000003</v>
      </c>
      <c r="L65" s="212">
        <v>71.925595000000001</v>
      </c>
      <c r="M65" s="212">
        <v>68.837931999999995</v>
      </c>
      <c r="N65" s="212">
        <v>68.107832999999999</v>
      </c>
      <c r="O65" s="212">
        <v>65.355367000000001</v>
      </c>
      <c r="P65" s="212">
        <v>66.865917999999994</v>
      </c>
      <c r="Q65" s="212">
        <v>71.783969999999997</v>
      </c>
      <c r="R65" s="212">
        <v>69.246049999999997</v>
      </c>
      <c r="S65" s="212">
        <v>71.163976000000005</v>
      </c>
      <c r="T65" s="212">
        <v>64.655799000000002</v>
      </c>
      <c r="U65" s="212">
        <v>71.162025999999997</v>
      </c>
      <c r="V65" s="212">
        <v>65.190400999999994</v>
      </c>
      <c r="W65" s="212">
        <v>66.410763000000003</v>
      </c>
      <c r="X65" s="212">
        <v>75.171526999999998</v>
      </c>
      <c r="Y65" s="212">
        <v>70.398605000000003</v>
      </c>
      <c r="Z65" s="212">
        <v>70.638914</v>
      </c>
      <c r="AA65" s="212">
        <v>64.081998999999996</v>
      </c>
      <c r="AB65" s="212">
        <v>65.635350000000003</v>
      </c>
      <c r="AC65" s="212">
        <v>72.270662999999999</v>
      </c>
      <c r="AD65" s="212">
        <v>74.974233999999996</v>
      </c>
      <c r="AE65" s="212">
        <v>72.285207999999997</v>
      </c>
      <c r="AF65" s="212">
        <v>72.959772000000001</v>
      </c>
      <c r="AG65" s="212">
        <v>75.421795000000003</v>
      </c>
      <c r="AH65" s="212">
        <v>65.642375000000001</v>
      </c>
      <c r="AI65" s="212">
        <v>70.704544999999996</v>
      </c>
      <c r="AJ65" s="212">
        <v>72.698541000000006</v>
      </c>
      <c r="AK65" s="212">
        <v>65.521687999999997</v>
      </c>
      <c r="AL65" s="212">
        <v>71.258762000000004</v>
      </c>
      <c r="AM65" s="212">
        <v>68.492103</v>
      </c>
      <c r="AN65" s="212">
        <v>68.859014999999999</v>
      </c>
      <c r="AO65" s="212">
        <v>68.515793000000002</v>
      </c>
      <c r="AP65" s="212">
        <v>66.006598999999994</v>
      </c>
      <c r="AQ65" s="212">
        <v>64.807023999999998</v>
      </c>
      <c r="AR65" s="212">
        <v>55.053925</v>
      </c>
      <c r="AS65" s="212">
        <v>57.864967666666665</v>
      </c>
      <c r="AT65" s="212">
        <v>57.864967666666665</v>
      </c>
      <c r="AU65" s="212">
        <v>57.864967666666665</v>
      </c>
      <c r="AV65" s="212">
        <v>57.994936000000003</v>
      </c>
      <c r="AW65" s="212">
        <v>49.300621999999997</v>
      </c>
      <c r="AX65" s="212">
        <v>33.404724999999999</v>
      </c>
      <c r="AY65" s="212">
        <v>37.880682</v>
      </c>
      <c r="AZ65" s="212">
        <v>49.837035999999998</v>
      </c>
      <c r="BA65" s="212">
        <v>57.245151</v>
      </c>
      <c r="BB65" s="212">
        <v>47.214274000000003</v>
      </c>
      <c r="BC65" s="212">
        <v>51.445925000000003</v>
      </c>
      <c r="BD65" s="212">
        <v>46.782865000000001</v>
      </c>
      <c r="BE65" s="212">
        <v>44.401397000000003</v>
      </c>
      <c r="BF65" s="212">
        <v>36.450949999999999</v>
      </c>
      <c r="BG65" s="212">
        <v>46.499614000000001</v>
      </c>
      <c r="BH65" s="212">
        <v>46.499614000000001</v>
      </c>
      <c r="BI65" s="212">
        <v>46.499614000000001</v>
      </c>
      <c r="BJ65" s="212">
        <v>40.498804</v>
      </c>
      <c r="BK65" s="212">
        <v>31.908003000000001</v>
      </c>
      <c r="BL65" s="212">
        <v>37.591577999999998</v>
      </c>
      <c r="BM65" s="212">
        <v>51.695917999999999</v>
      </c>
      <c r="BN65" s="212">
        <v>51.232816</v>
      </c>
      <c r="BO65" s="212">
        <v>50.532364999999999</v>
      </c>
      <c r="BP65" s="212">
        <v>52.014225000000003</v>
      </c>
      <c r="BQ65" s="212">
        <v>49.840564000000001</v>
      </c>
      <c r="BR65" s="212">
        <v>51.586357999999997</v>
      </c>
      <c r="BS65" s="212">
        <v>43.158754999999999</v>
      </c>
      <c r="BT65" s="212">
        <v>46.172365999999997</v>
      </c>
      <c r="BU65" s="212">
        <v>40.059190999999998</v>
      </c>
      <c r="BV65" s="212">
        <v>32.427593000000002</v>
      </c>
      <c r="BW65" s="212">
        <v>31.118842999999998</v>
      </c>
      <c r="BX65" s="212">
        <v>44.891607</v>
      </c>
      <c r="BY65" s="212">
        <v>44.891607</v>
      </c>
      <c r="BZ65" s="212">
        <v>43.716169000000001</v>
      </c>
      <c r="CA65" s="212">
        <v>43.264566000000002</v>
      </c>
      <c r="CB65" s="212">
        <v>36.467267</v>
      </c>
      <c r="CC65" s="212">
        <v>38.106014999999999</v>
      </c>
      <c r="CD65" s="212">
        <v>35.634445999999997</v>
      </c>
      <c r="CE65" s="212">
        <v>31.253896999999998</v>
      </c>
      <c r="CF65" s="212">
        <v>33.427402999999998</v>
      </c>
      <c r="CG65" s="212">
        <v>20.120363000000001</v>
      </c>
      <c r="CH65" s="212">
        <v>21.331966999999999</v>
      </c>
      <c r="CI65" s="212">
        <v>33.240209</v>
      </c>
      <c r="CJ65" s="212">
        <v>41.685065999999999</v>
      </c>
      <c r="CK65" s="212">
        <v>39.586781999999999</v>
      </c>
      <c r="CL65" s="212">
        <v>35.841059999999999</v>
      </c>
      <c r="CM65" s="212">
        <v>40.875017999999997</v>
      </c>
      <c r="CN65" s="212">
        <v>42.564121</v>
      </c>
      <c r="CO65" s="212">
        <v>38.535778999999998</v>
      </c>
      <c r="CP65" s="212">
        <v>34.876117999999998</v>
      </c>
      <c r="CQ65" s="212">
        <v>22.132095</v>
      </c>
      <c r="CR65" s="212">
        <v>29.373821</v>
      </c>
      <c r="CS65" s="212">
        <v>23.236879999999999</v>
      </c>
      <c r="CT65" s="212">
        <v>21.122278999999999</v>
      </c>
      <c r="CU65" s="212">
        <v>24.35454</v>
      </c>
      <c r="CV65" s="212">
        <v>26.346751000000001</v>
      </c>
      <c r="CW65" s="212">
        <v>30.017569999999999</v>
      </c>
      <c r="CX65" s="212">
        <v>30.425484999999998</v>
      </c>
      <c r="CY65" s="212">
        <v>28.495263999999999</v>
      </c>
      <c r="CZ65" s="212">
        <v>31.760842</v>
      </c>
      <c r="DA65" s="212">
        <v>26.585056000000002</v>
      </c>
      <c r="DB65" s="212">
        <v>32.732982</v>
      </c>
      <c r="DC65" s="212">
        <v>26.928643000000001</v>
      </c>
      <c r="DD65" s="212">
        <v>26.874787000000001</v>
      </c>
      <c r="DE65" s="212">
        <v>27.283605999999999</v>
      </c>
      <c r="DF65" s="212">
        <v>27.717693000000001</v>
      </c>
      <c r="DG65" s="212">
        <v>27.104393999999999</v>
      </c>
      <c r="DH65" s="212">
        <v>29.335822</v>
      </c>
      <c r="DI65" s="212">
        <v>33.251618999999998</v>
      </c>
      <c r="DJ65" s="212">
        <v>30.684685000000002</v>
      </c>
      <c r="DK65" s="212">
        <v>25.163615</v>
      </c>
      <c r="DL65" s="212">
        <v>29.64076</v>
      </c>
      <c r="DM65" s="212">
        <v>29.285722</v>
      </c>
      <c r="DN65" s="212">
        <v>28.754570000000001</v>
      </c>
      <c r="DO65" s="212">
        <v>27.511626</v>
      </c>
      <c r="DP65" s="212">
        <v>32.447879999999998</v>
      </c>
      <c r="DQ65" s="212">
        <v>23.774003</v>
      </c>
      <c r="DR65" s="212">
        <v>24.423684000000002</v>
      </c>
      <c r="DS65" s="212">
        <v>28.958583000000001</v>
      </c>
      <c r="DT65" s="212">
        <v>24.066344000000001</v>
      </c>
      <c r="DU65" s="212">
        <v>32.5518085</v>
      </c>
      <c r="DV65" s="212">
        <v>30.1980915</v>
      </c>
      <c r="DW65" s="212">
        <v>32.897438999999999</v>
      </c>
      <c r="DX65" s="212">
        <v>31.104837</v>
      </c>
      <c r="DY65" s="212">
        <v>26.599375999999999</v>
      </c>
      <c r="DZ65" s="212">
        <v>26.488251999999999</v>
      </c>
      <c r="EA65" s="212">
        <v>20.983440000000002</v>
      </c>
      <c r="EB65" s="212">
        <v>26.647478</v>
      </c>
      <c r="EC65" s="212">
        <v>27.000729</v>
      </c>
      <c r="ED65" s="212">
        <v>24.637975999999998</v>
      </c>
      <c r="EE65" s="212">
        <v>27.369486999999999</v>
      </c>
      <c r="EF65" s="212">
        <v>27.596807999999999</v>
      </c>
      <c r="EG65" s="212">
        <v>28.278172000000001</v>
      </c>
      <c r="EH65" s="212">
        <v>33.193781000000001</v>
      </c>
      <c r="EI65" s="212">
        <v>32.074105000000003</v>
      </c>
      <c r="EJ65" s="212">
        <v>29.471564999999998</v>
      </c>
      <c r="EK65" s="212">
        <v>30.419636000000001</v>
      </c>
      <c r="EL65" s="212">
        <v>30.444956000000001</v>
      </c>
      <c r="EM65" s="212">
        <v>29.977962000000002</v>
      </c>
      <c r="EN65" s="212">
        <v>31.555139</v>
      </c>
      <c r="EO65" s="212">
        <v>29.000250000000001</v>
      </c>
      <c r="EP65" s="212">
        <v>23.013863000000001</v>
      </c>
      <c r="EQ65" s="212">
        <v>34.362107999999999</v>
      </c>
      <c r="ER65" s="212">
        <v>22.586172999999999</v>
      </c>
      <c r="ES65" s="212">
        <v>32.506880000000002</v>
      </c>
      <c r="ET65" s="212">
        <v>35.058515</v>
      </c>
      <c r="EU65" s="212">
        <v>31.806031000000001</v>
      </c>
      <c r="EV65" s="212">
        <v>33.449485000000003</v>
      </c>
      <c r="EW65" s="212">
        <v>34.324683999999998</v>
      </c>
      <c r="EX65" s="212">
        <v>34.174993000000001</v>
      </c>
      <c r="EY65" s="212">
        <v>31.137397</v>
      </c>
      <c r="EZ65" s="212">
        <v>34.338048999999998</v>
      </c>
      <c r="FA65" s="212">
        <v>33.327894000000001</v>
      </c>
      <c r="FB65" s="212">
        <v>30.693809999999999</v>
      </c>
      <c r="FC65" s="212">
        <v>30.557272000000001</v>
      </c>
      <c r="FD65" s="212">
        <v>30.899639000000001</v>
      </c>
      <c r="FE65" s="212">
        <v>35.634048999999997</v>
      </c>
      <c r="FF65" s="212">
        <v>33.994515999999997</v>
      </c>
      <c r="FG65" s="212">
        <v>33.654063000000001</v>
      </c>
      <c r="FH65" s="212">
        <v>27.327029</v>
      </c>
      <c r="FI65" s="212">
        <v>30.601374</v>
      </c>
      <c r="FJ65" s="212">
        <v>31.893508000000001</v>
      </c>
      <c r="FK65" s="212">
        <v>31.867543999999999</v>
      </c>
      <c r="FL65" s="212">
        <v>33.195309000000002</v>
      </c>
      <c r="FM65" s="212">
        <v>27.087167000000001</v>
      </c>
      <c r="FN65" s="336"/>
    </row>
    <row r="66" spans="1:170" s="316" customFormat="1">
      <c r="A66" s="323" t="s">
        <v>45</v>
      </c>
      <c r="B66" s="212">
        <v>32.250042999999998</v>
      </c>
      <c r="C66" s="212">
        <v>35.046774999999997</v>
      </c>
      <c r="D66" s="212">
        <v>35.919905999999997</v>
      </c>
      <c r="E66" s="212">
        <v>37.276259000000003</v>
      </c>
      <c r="F66" s="212">
        <v>35.172215999999999</v>
      </c>
      <c r="G66" s="212">
        <v>36.172401000000001</v>
      </c>
      <c r="H66" s="212">
        <v>36.423589999999997</v>
      </c>
      <c r="I66" s="212">
        <v>34.284204000000003</v>
      </c>
      <c r="J66" s="212">
        <v>26.503882999999998</v>
      </c>
      <c r="K66" s="212">
        <v>34.551613000000003</v>
      </c>
      <c r="L66" s="212">
        <v>37.191786999999998</v>
      </c>
      <c r="M66" s="212">
        <v>34.961168000000001</v>
      </c>
      <c r="N66" s="212">
        <v>34.435809999999996</v>
      </c>
      <c r="O66" s="212">
        <v>38.855649</v>
      </c>
      <c r="P66" s="212">
        <v>38.008659000000002</v>
      </c>
      <c r="Q66" s="212">
        <v>38.289529000000002</v>
      </c>
      <c r="R66" s="212">
        <v>34.046954999999997</v>
      </c>
      <c r="S66" s="212">
        <v>40.055101999999998</v>
      </c>
      <c r="T66" s="212">
        <v>34.321544000000003</v>
      </c>
      <c r="U66" s="212">
        <v>35.472016000000004</v>
      </c>
      <c r="V66" s="212">
        <v>26.599049999999998</v>
      </c>
      <c r="W66" s="212">
        <v>35.888934999999996</v>
      </c>
      <c r="X66" s="212">
        <v>36.884965999999999</v>
      </c>
      <c r="Y66" s="212">
        <v>36.122520000000002</v>
      </c>
      <c r="Z66" s="212">
        <v>33.550991000000003</v>
      </c>
      <c r="AA66" s="212">
        <v>34.093836000000003</v>
      </c>
      <c r="AB66" s="212">
        <v>42.106619000000002</v>
      </c>
      <c r="AC66" s="212">
        <v>38.630279000000002</v>
      </c>
      <c r="AD66" s="212">
        <v>36.173062999999999</v>
      </c>
      <c r="AE66" s="212">
        <v>37.992303</v>
      </c>
      <c r="AF66" s="212">
        <v>35.698137000000003</v>
      </c>
      <c r="AG66" s="212">
        <v>37.322471</v>
      </c>
      <c r="AH66" s="212">
        <v>25.639433</v>
      </c>
      <c r="AI66" s="212">
        <v>33.705188</v>
      </c>
      <c r="AJ66" s="212">
        <v>37.148960000000002</v>
      </c>
      <c r="AK66" s="212">
        <v>36.625881999999997</v>
      </c>
      <c r="AL66" s="212">
        <v>33.129955000000002</v>
      </c>
      <c r="AM66" s="212">
        <v>34.744649000000003</v>
      </c>
      <c r="AN66" s="212">
        <v>39.364168999999997</v>
      </c>
      <c r="AO66" s="212">
        <v>38.757413</v>
      </c>
      <c r="AP66" s="212">
        <v>36.917189</v>
      </c>
      <c r="AQ66" s="212">
        <v>37.037883000000001</v>
      </c>
      <c r="AR66" s="212">
        <v>35.369272000000002</v>
      </c>
      <c r="AS66" s="212">
        <v>32.733671000000001</v>
      </c>
      <c r="AT66" s="212">
        <v>22.194724999999998</v>
      </c>
      <c r="AU66" s="212">
        <v>31.511379999999999</v>
      </c>
      <c r="AV66" s="212">
        <v>34.104792000000003</v>
      </c>
      <c r="AW66" s="212">
        <v>34.70431</v>
      </c>
      <c r="AX66" s="212">
        <v>24.831941</v>
      </c>
      <c r="AY66" s="212">
        <v>25.238205000000001</v>
      </c>
      <c r="AZ66" s="212">
        <v>30.699597000000001</v>
      </c>
      <c r="BA66" s="212">
        <v>29.306692999999999</v>
      </c>
      <c r="BB66" s="212">
        <v>26.033055000000001</v>
      </c>
      <c r="BC66" s="212">
        <v>29.13973</v>
      </c>
      <c r="BD66" s="212">
        <v>24.481112</v>
      </c>
      <c r="BE66" s="212">
        <v>26.595030000000001</v>
      </c>
      <c r="BF66" s="212">
        <v>20.213272</v>
      </c>
      <c r="BG66" s="212">
        <v>26.035049999999998</v>
      </c>
      <c r="BH66" s="212">
        <v>27.514742999999999</v>
      </c>
      <c r="BI66" s="212">
        <v>26.840312999999998</v>
      </c>
      <c r="BJ66" s="212">
        <v>21.472514</v>
      </c>
      <c r="BK66" s="212">
        <v>26.565487999999998</v>
      </c>
      <c r="BL66" s="212">
        <v>29.016905999999999</v>
      </c>
      <c r="BM66" s="212">
        <v>28.114412000000002</v>
      </c>
      <c r="BN66" s="212">
        <v>24.756547999999999</v>
      </c>
      <c r="BO66" s="212">
        <v>27.439630000000001</v>
      </c>
      <c r="BP66" s="212">
        <v>26.810777000000002</v>
      </c>
      <c r="BQ66" s="212">
        <v>29.274874000000001</v>
      </c>
      <c r="BR66" s="212">
        <v>20.599672000000002</v>
      </c>
      <c r="BS66" s="212">
        <v>25.560628999999999</v>
      </c>
      <c r="BT66" s="212">
        <v>25.848703</v>
      </c>
      <c r="BU66" s="212">
        <v>26.695791</v>
      </c>
      <c r="BV66" s="212">
        <v>23.109154</v>
      </c>
      <c r="BW66" s="212">
        <v>25.504629000000001</v>
      </c>
      <c r="BX66" s="212">
        <v>26.220151999999999</v>
      </c>
      <c r="BY66" s="212">
        <v>26.412519</v>
      </c>
      <c r="BZ66" s="212">
        <v>23.494357999999998</v>
      </c>
      <c r="CA66" s="212">
        <v>28.226859000000001</v>
      </c>
      <c r="CB66" s="212">
        <v>26.706126999999999</v>
      </c>
      <c r="CC66" s="212">
        <v>27.373676</v>
      </c>
      <c r="CD66" s="212">
        <v>20.692833</v>
      </c>
      <c r="CE66" s="212">
        <v>27.507142999999999</v>
      </c>
      <c r="CF66" s="212">
        <v>25.438533</v>
      </c>
      <c r="CG66" s="212">
        <v>24.664919999999999</v>
      </c>
      <c r="CH66" s="212">
        <v>20.765317</v>
      </c>
      <c r="CI66" s="212">
        <v>24.149142000000001</v>
      </c>
      <c r="CJ66" s="212">
        <v>23.924346</v>
      </c>
      <c r="CK66" s="212">
        <v>24.113524000000002</v>
      </c>
      <c r="CL66" s="212">
        <v>21.674893000000001</v>
      </c>
      <c r="CM66" s="212">
        <v>24.679102</v>
      </c>
      <c r="CN66" s="212">
        <v>25.009039999999999</v>
      </c>
      <c r="CO66" s="212">
        <v>23.263943000000001</v>
      </c>
      <c r="CP66" s="212">
        <v>20.965194</v>
      </c>
      <c r="CQ66" s="212">
        <v>22.557524999999998</v>
      </c>
      <c r="CR66" s="212">
        <v>23.175266000000001</v>
      </c>
      <c r="CS66" s="212">
        <v>22.423544</v>
      </c>
      <c r="CT66" s="212">
        <v>17.531748</v>
      </c>
      <c r="CU66" s="212">
        <v>21.492819000000001</v>
      </c>
      <c r="CV66" s="212">
        <v>21.034849000000001</v>
      </c>
      <c r="CW66" s="212">
        <v>22.825253</v>
      </c>
      <c r="CX66" s="212">
        <v>21.744354000000001</v>
      </c>
      <c r="CY66" s="212">
        <v>22.703835999999999</v>
      </c>
      <c r="CZ66" s="212">
        <v>22.790431000000002</v>
      </c>
      <c r="DA66" s="212">
        <v>25.275362999999999</v>
      </c>
      <c r="DB66" s="212">
        <v>18.631050999999999</v>
      </c>
      <c r="DC66" s="212">
        <v>21.901959999999999</v>
      </c>
      <c r="DD66" s="212">
        <v>23.278171</v>
      </c>
      <c r="DE66" s="212">
        <v>20.413554999999999</v>
      </c>
      <c r="DF66" s="212">
        <v>18.027376</v>
      </c>
      <c r="DG66" s="212">
        <v>20.664667000000001</v>
      </c>
      <c r="DH66" s="212">
        <v>19.476849999999999</v>
      </c>
      <c r="DI66" s="212">
        <v>22.423022</v>
      </c>
      <c r="DJ66" s="212">
        <v>20.896925</v>
      </c>
      <c r="DK66" s="212">
        <v>22.226845999999998</v>
      </c>
      <c r="DL66" s="212">
        <v>21.503847</v>
      </c>
      <c r="DM66" s="212">
        <v>23.020962999999998</v>
      </c>
      <c r="DN66" s="212">
        <v>18.325699</v>
      </c>
      <c r="DO66" s="212">
        <v>21.679727</v>
      </c>
      <c r="DP66" s="212">
        <v>23.078184</v>
      </c>
      <c r="DQ66" s="212">
        <v>23.774003</v>
      </c>
      <c r="DR66" s="212">
        <v>18.229984999999999</v>
      </c>
      <c r="DS66" s="212">
        <v>20.742498999999999</v>
      </c>
      <c r="DT66" s="212">
        <v>20.622017</v>
      </c>
      <c r="DU66" s="212">
        <v>22.320384000000001</v>
      </c>
      <c r="DV66" s="212">
        <v>20.567589000000002</v>
      </c>
      <c r="DW66" s="212">
        <v>22.924163</v>
      </c>
      <c r="DX66" s="212">
        <v>22.190833999999999</v>
      </c>
      <c r="DY66" s="212">
        <v>24.496400000000001</v>
      </c>
      <c r="DZ66" s="212">
        <v>19.160066</v>
      </c>
      <c r="EA66" s="212">
        <v>22.019711000000001</v>
      </c>
      <c r="EB66" s="212">
        <v>22.043468000000001</v>
      </c>
      <c r="EC66" s="212">
        <v>20.988931000000001</v>
      </c>
      <c r="ED66" s="212">
        <v>17.981134000000001</v>
      </c>
      <c r="EE66" s="212">
        <v>19.340523999999998</v>
      </c>
      <c r="EF66" s="212">
        <v>20.226429</v>
      </c>
      <c r="EG66" s="212">
        <v>23.620481000000002</v>
      </c>
      <c r="EH66" s="212">
        <v>21.942518</v>
      </c>
      <c r="EI66" s="212">
        <v>22.190639999999998</v>
      </c>
      <c r="EJ66" s="212">
        <v>23.505419</v>
      </c>
      <c r="EK66" s="212">
        <v>23.430741000000001</v>
      </c>
      <c r="EL66" s="212">
        <v>21.041882000000001</v>
      </c>
      <c r="EM66" s="212">
        <v>21.520727000000001</v>
      </c>
      <c r="EN66" s="212">
        <v>23.030536000000001</v>
      </c>
      <c r="EO66" s="212">
        <v>20.206115</v>
      </c>
      <c r="EP66" s="212">
        <v>19.767157999999998</v>
      </c>
      <c r="EQ66" s="212">
        <v>20.694772</v>
      </c>
      <c r="ER66" s="212">
        <v>18.209377</v>
      </c>
      <c r="ES66" s="212">
        <v>22.269613</v>
      </c>
      <c r="ET66" s="212">
        <v>26.967759000000001</v>
      </c>
      <c r="EU66" s="212">
        <v>24.739581000000001</v>
      </c>
      <c r="EV66" s="212">
        <v>25.472014000000001</v>
      </c>
      <c r="EW66" s="212">
        <v>26.547362</v>
      </c>
      <c r="EX66" s="212">
        <v>20.962803999999998</v>
      </c>
      <c r="EY66" s="212">
        <v>24.172657999999998</v>
      </c>
      <c r="EZ66" s="212">
        <v>24.269687000000001</v>
      </c>
      <c r="FA66" s="212">
        <v>24.312182</v>
      </c>
      <c r="FB66" s="212">
        <v>19.673776</v>
      </c>
      <c r="FC66" s="212">
        <v>23.084242</v>
      </c>
      <c r="FD66" s="212">
        <v>22.440655</v>
      </c>
      <c r="FE66" s="212">
        <v>23.565393</v>
      </c>
      <c r="FF66" s="212">
        <v>23.851344000000001</v>
      </c>
      <c r="FG66" s="212">
        <v>25.197959000000001</v>
      </c>
      <c r="FH66" s="212">
        <v>24.554535999999999</v>
      </c>
      <c r="FI66" s="212">
        <v>26.554991000000001</v>
      </c>
      <c r="FJ66" s="212">
        <v>21.136520000000001</v>
      </c>
      <c r="FK66" s="212">
        <v>25.201671999999999</v>
      </c>
      <c r="FL66" s="212">
        <v>25.656126</v>
      </c>
      <c r="FM66" s="212">
        <v>20.875527999999999</v>
      </c>
      <c r="FN66" s="336"/>
    </row>
    <row r="67" spans="1:170" s="316" customFormat="1">
      <c r="A67" s="323" t="s">
        <v>46</v>
      </c>
      <c r="B67" s="212">
        <v>359.83909799999998</v>
      </c>
      <c r="C67" s="212">
        <v>351.92538400000001</v>
      </c>
      <c r="D67" s="212">
        <v>347.52715499999999</v>
      </c>
      <c r="E67" s="212">
        <v>397.93495200000001</v>
      </c>
      <c r="F67" s="212">
        <v>424.76910900000001</v>
      </c>
      <c r="G67" s="212">
        <v>477.07999699999999</v>
      </c>
      <c r="H67" s="212">
        <v>397.81821400000001</v>
      </c>
      <c r="I67" s="212">
        <v>404.27678800000001</v>
      </c>
      <c r="J67" s="212">
        <v>388.90486300999999</v>
      </c>
      <c r="K67" s="212">
        <v>409.76483598999999</v>
      </c>
      <c r="L67" s="212">
        <v>398.39778799999999</v>
      </c>
      <c r="M67" s="212">
        <v>361.773595</v>
      </c>
      <c r="N67" s="212">
        <v>374.70042999999998</v>
      </c>
      <c r="O67" s="212">
        <v>355.72510699999998</v>
      </c>
      <c r="P67" s="212">
        <v>328.32038799999998</v>
      </c>
      <c r="Q67" s="212">
        <v>378.14585599999998</v>
      </c>
      <c r="R67" s="212">
        <v>422.71021400000001</v>
      </c>
      <c r="S67" s="212">
        <v>434.88655999999997</v>
      </c>
      <c r="T67" s="212">
        <v>414.33876600000002</v>
      </c>
      <c r="U67" s="212">
        <v>393.334362</v>
      </c>
      <c r="V67" s="212">
        <v>383.51608099999999</v>
      </c>
      <c r="W67" s="212">
        <v>442.25217400000002</v>
      </c>
      <c r="X67" s="212">
        <v>410.94889899999998</v>
      </c>
      <c r="Y67" s="212">
        <v>359.98692999999997</v>
      </c>
      <c r="Z67" s="212">
        <v>353.63167900000002</v>
      </c>
      <c r="AA67" s="212">
        <v>387.71518300000002</v>
      </c>
      <c r="AB67" s="212">
        <v>375.923338</v>
      </c>
      <c r="AC67" s="212">
        <v>405.89590500000003</v>
      </c>
      <c r="AD67" s="212">
        <v>384.20102000000003</v>
      </c>
      <c r="AE67" s="212">
        <v>434.15899300000001</v>
      </c>
      <c r="AF67" s="212">
        <v>412.83888400000001</v>
      </c>
      <c r="AG67" s="212">
        <v>422.90367099999997</v>
      </c>
      <c r="AH67" s="212">
        <v>391.30515300000002</v>
      </c>
      <c r="AI67" s="212">
        <v>426.39246300000002</v>
      </c>
      <c r="AJ67" s="212">
        <v>413.66798788</v>
      </c>
      <c r="AK67" s="212">
        <v>372.16582589999996</v>
      </c>
      <c r="AL67" s="212">
        <v>376.17985015999994</v>
      </c>
      <c r="AM67" s="212">
        <v>372.66621136000003</v>
      </c>
      <c r="AN67" s="212">
        <v>348.02040768000001</v>
      </c>
      <c r="AO67" s="212">
        <v>393.93022703999998</v>
      </c>
      <c r="AP67" s="212">
        <v>395.16883472000001</v>
      </c>
      <c r="AQ67" s="212">
        <v>420.80671403999997</v>
      </c>
      <c r="AR67" s="212">
        <v>368.54060003999996</v>
      </c>
      <c r="AS67" s="212">
        <v>339.07686316666667</v>
      </c>
      <c r="AT67" s="212">
        <v>339.07686316666667</v>
      </c>
      <c r="AU67" s="212">
        <v>339.07686316666667</v>
      </c>
      <c r="AV67" s="212">
        <v>339.07686316666667</v>
      </c>
      <c r="AW67" s="212">
        <v>339.07686316666667</v>
      </c>
      <c r="AX67" s="212">
        <v>339.07686316666667</v>
      </c>
      <c r="AY67" s="212">
        <v>303.65401000000003</v>
      </c>
      <c r="AZ67" s="212">
        <v>322.81820699999997</v>
      </c>
      <c r="BA67" s="212">
        <v>365.19689899999997</v>
      </c>
      <c r="BB67" s="212">
        <v>335.458933</v>
      </c>
      <c r="BC67" s="212">
        <v>315.52570100000003</v>
      </c>
      <c r="BD67" s="212">
        <v>294.89473099999998</v>
      </c>
      <c r="BE67" s="212">
        <v>419.80780800000002</v>
      </c>
      <c r="BF67" s="212">
        <v>351.898979</v>
      </c>
      <c r="BG67" s="212">
        <v>331.282286</v>
      </c>
      <c r="BH67" s="212">
        <v>376.95038699999998</v>
      </c>
      <c r="BI67" s="212">
        <v>337.99723664285716</v>
      </c>
      <c r="BJ67" s="212">
        <v>353.01444735714284</v>
      </c>
      <c r="BK67" s="212">
        <v>365.71472199999999</v>
      </c>
      <c r="BL67" s="212">
        <v>484.38364819999998</v>
      </c>
      <c r="BM67" s="212">
        <v>414.92068399999999</v>
      </c>
      <c r="BN67" s="212">
        <v>405.39366899999999</v>
      </c>
      <c r="BO67" s="212">
        <v>424.649225</v>
      </c>
      <c r="BP67" s="212">
        <v>409.82914199999999</v>
      </c>
      <c r="BQ67" s="212">
        <v>434.16334000000001</v>
      </c>
      <c r="BR67" s="212">
        <v>418.15881122000002</v>
      </c>
      <c r="BS67" s="212">
        <v>418.15881122000002</v>
      </c>
      <c r="BT67" s="212">
        <v>395.42147148909095</v>
      </c>
      <c r="BU67" s="212">
        <v>395.42147148909095</v>
      </c>
      <c r="BV67" s="212">
        <v>395.07459862060603</v>
      </c>
      <c r="BW67" s="212">
        <v>395.07459862060603</v>
      </c>
      <c r="BX67" s="212">
        <v>395.07459862060603</v>
      </c>
      <c r="BY67" s="212">
        <v>458.35562468000001</v>
      </c>
      <c r="BZ67" s="212">
        <v>418.88433156000002</v>
      </c>
      <c r="CA67" s="212">
        <v>445.98021936000004</v>
      </c>
      <c r="CB67" s="212">
        <v>418.50003987999997</v>
      </c>
      <c r="CC67" s="212">
        <v>427.59480704000003</v>
      </c>
      <c r="CD67" s="212">
        <v>380.93344387999997</v>
      </c>
      <c r="CE67" s="212">
        <v>445.91588300000001</v>
      </c>
      <c r="CF67" s="212">
        <v>402.78398648000001</v>
      </c>
      <c r="CG67" s="212">
        <v>402.78398648000001</v>
      </c>
      <c r="CH67" s="212">
        <v>348.81249700000001</v>
      </c>
      <c r="CI67" s="212">
        <v>378.38090799999998</v>
      </c>
      <c r="CJ67" s="212">
        <v>348.30134900000002</v>
      </c>
      <c r="CK67" s="212">
        <v>461.87044600000002</v>
      </c>
      <c r="CL67" s="212">
        <v>389.55786699999999</v>
      </c>
      <c r="CM67" s="212">
        <v>440.39728200000002</v>
      </c>
      <c r="CN67" s="212">
        <v>403.69841200000002</v>
      </c>
      <c r="CO67" s="212">
        <v>407.10040149999998</v>
      </c>
      <c r="CP67" s="212">
        <v>429.03637049999998</v>
      </c>
      <c r="CQ67" s="212">
        <v>417.81527199999999</v>
      </c>
      <c r="CR67" s="212">
        <v>421.83</v>
      </c>
      <c r="CS67" s="212">
        <v>367.06435900000002</v>
      </c>
      <c r="CT67" s="212">
        <v>339.42473100000001</v>
      </c>
      <c r="CU67" s="212">
        <v>416.20819599999999</v>
      </c>
      <c r="CV67" s="212">
        <v>346.67393099999998</v>
      </c>
      <c r="CW67" s="212">
        <v>365.709631</v>
      </c>
      <c r="CX67" s="212">
        <v>389.310203</v>
      </c>
      <c r="CY67" s="212">
        <v>402.08713599999999</v>
      </c>
      <c r="CZ67" s="212">
        <v>368.99497356000001</v>
      </c>
      <c r="DA67" s="212">
        <v>361.57808299999999</v>
      </c>
      <c r="DB67" s="212">
        <v>394.59881799999999</v>
      </c>
      <c r="DC67" s="212">
        <v>396.70154104</v>
      </c>
      <c r="DD67" s="212">
        <v>385.223952</v>
      </c>
      <c r="DE67" s="212">
        <v>329.95862524</v>
      </c>
      <c r="DF67" s="212">
        <v>343.01100700000001</v>
      </c>
      <c r="DG67" s="212">
        <v>393.89625599999999</v>
      </c>
      <c r="DH67" s="212">
        <v>358.35031400000003</v>
      </c>
      <c r="DI67" s="212">
        <v>388.808605</v>
      </c>
      <c r="DJ67" s="212">
        <v>435.426311</v>
      </c>
      <c r="DK67" s="212">
        <v>433.25347599999998</v>
      </c>
      <c r="DL67" s="212">
        <v>411.80237199999999</v>
      </c>
      <c r="DM67" s="212">
        <v>421.09235699999999</v>
      </c>
      <c r="DN67" s="212">
        <v>411.77216099999998</v>
      </c>
      <c r="DO67" s="212">
        <v>432.92477300000002</v>
      </c>
      <c r="DP67" s="212">
        <v>429.08930199999998</v>
      </c>
      <c r="DQ67" s="212">
        <v>365.37930699999998</v>
      </c>
      <c r="DR67" s="212">
        <v>375.68190299999998</v>
      </c>
      <c r="DS67" s="212">
        <v>402.22930450000001</v>
      </c>
      <c r="DT67" s="212">
        <v>365.69214049999999</v>
      </c>
      <c r="DU67" s="212">
        <v>437.11703999999997</v>
      </c>
      <c r="DV67" s="212">
        <v>390.549823</v>
      </c>
      <c r="DW67" s="212">
        <v>458.327743</v>
      </c>
      <c r="DX67" s="212">
        <v>437.35683899999998</v>
      </c>
      <c r="DY67" s="212">
        <v>429.37884600000001</v>
      </c>
      <c r="DZ67" s="212">
        <v>413.17174999999997</v>
      </c>
      <c r="EA67" s="212">
        <v>422.77442200000002</v>
      </c>
      <c r="EB67" s="212">
        <v>420.03354899999999</v>
      </c>
      <c r="EC67" s="212">
        <v>405.32937099999998</v>
      </c>
      <c r="ED67" s="212">
        <v>377.79101600000001</v>
      </c>
      <c r="EE67" s="212">
        <v>411.133397</v>
      </c>
      <c r="EF67" s="212">
        <v>395.85568899999998</v>
      </c>
      <c r="EG67" s="212">
        <v>423.303359</v>
      </c>
      <c r="EH67" s="212">
        <v>397.29001499999998</v>
      </c>
      <c r="EI67" s="212">
        <v>439.36291999999997</v>
      </c>
      <c r="EJ67" s="212">
        <v>418.61389300000002</v>
      </c>
      <c r="EK67" s="212">
        <v>426.60853400000002</v>
      </c>
      <c r="EL67" s="212">
        <v>453.72087599999998</v>
      </c>
      <c r="EM67" s="212">
        <v>432.729468</v>
      </c>
      <c r="EN67" s="212">
        <v>448.93276100000003</v>
      </c>
      <c r="EO67" s="212">
        <v>409.30115499999999</v>
      </c>
      <c r="EP67" s="212">
        <v>381.48956199999998</v>
      </c>
      <c r="EQ67" s="212">
        <v>346.53674000000001</v>
      </c>
      <c r="ER67" s="212">
        <v>406.36110100000002</v>
      </c>
      <c r="ES67" s="212">
        <v>472.81101000000001</v>
      </c>
      <c r="ET67" s="212">
        <v>464.360276</v>
      </c>
      <c r="EU67" s="212">
        <v>475.339226</v>
      </c>
      <c r="EV67" s="212">
        <v>446.66533199999998</v>
      </c>
      <c r="EW67" s="212">
        <v>458.08203300000002</v>
      </c>
      <c r="EX67" s="212">
        <v>427.12735099999998</v>
      </c>
      <c r="EY67" s="212">
        <v>444.42157400000002</v>
      </c>
      <c r="EZ67" s="212">
        <v>428.82989800000001</v>
      </c>
      <c r="FA67" s="212">
        <v>428.33801999999997</v>
      </c>
      <c r="FB67" s="212">
        <v>360.91749900000002</v>
      </c>
      <c r="FC67" s="212">
        <v>339.24293899999998</v>
      </c>
      <c r="FD67" s="212">
        <v>266.93777499999999</v>
      </c>
      <c r="FE67" s="212">
        <v>328.60990700000002</v>
      </c>
      <c r="FF67" s="212">
        <v>326.49028399999997</v>
      </c>
      <c r="FG67" s="212">
        <v>322.399832</v>
      </c>
      <c r="FH67" s="212">
        <v>321.439707</v>
      </c>
      <c r="FI67" s="212">
        <v>327.15692799999999</v>
      </c>
      <c r="FJ67" s="212">
        <v>329.39398299999999</v>
      </c>
      <c r="FK67" s="212">
        <v>339.49313999999998</v>
      </c>
      <c r="FL67" s="212">
        <v>308.434011</v>
      </c>
      <c r="FM67" s="212">
        <v>271.66121500000003</v>
      </c>
      <c r="FN67" s="336"/>
    </row>
    <row r="68" spans="1:170" s="316" customFormat="1">
      <c r="A68" s="323" t="s">
        <v>47</v>
      </c>
      <c r="B68" s="212">
        <v>48.70258767</v>
      </c>
      <c r="C68" s="212">
        <v>54.750712669999999</v>
      </c>
      <c r="D68" s="212">
        <v>59.920495000000003</v>
      </c>
      <c r="E68" s="212">
        <v>63.929775999999997</v>
      </c>
      <c r="F68" s="212">
        <v>61.885641</v>
      </c>
      <c r="G68" s="212">
        <v>64.285600000000002</v>
      </c>
      <c r="H68" s="212">
        <v>73.217271999999994</v>
      </c>
      <c r="I68" s="212">
        <v>81.393938000000006</v>
      </c>
      <c r="J68" s="212">
        <v>43.577005</v>
      </c>
      <c r="K68" s="212">
        <v>75.590838000000005</v>
      </c>
      <c r="L68" s="212">
        <v>64.068655000000007</v>
      </c>
      <c r="M68" s="212">
        <v>64.804247000000004</v>
      </c>
      <c r="N68" s="212">
        <v>58.674532999999997</v>
      </c>
      <c r="O68" s="212">
        <v>59.725965000000002</v>
      </c>
      <c r="P68" s="212">
        <v>66.946107999999995</v>
      </c>
      <c r="Q68" s="212">
        <v>69.620923000000005</v>
      </c>
      <c r="R68" s="212">
        <v>52.240771000000002</v>
      </c>
      <c r="S68" s="212">
        <v>59.737200000000001</v>
      </c>
      <c r="T68" s="212">
        <v>92.290978999999993</v>
      </c>
      <c r="U68" s="212">
        <v>80.450772999999998</v>
      </c>
      <c r="V68" s="212">
        <v>36.440277000000002</v>
      </c>
      <c r="W68" s="212">
        <v>81.913449</v>
      </c>
      <c r="X68" s="212">
        <v>69.582151999999994</v>
      </c>
      <c r="Y68" s="212">
        <v>63.945359000000003</v>
      </c>
      <c r="Z68" s="212">
        <v>54.041719000000001</v>
      </c>
      <c r="AA68" s="212">
        <v>60.906604999999999</v>
      </c>
      <c r="AB68" s="212">
        <v>59.581738999999999</v>
      </c>
      <c r="AC68" s="212">
        <v>55.030773000000003</v>
      </c>
      <c r="AD68" s="212">
        <v>52.145277999999998</v>
      </c>
      <c r="AE68" s="212">
        <v>66.407342</v>
      </c>
      <c r="AF68" s="212">
        <v>69.467383999999996</v>
      </c>
      <c r="AG68" s="212">
        <v>71.662655000000001</v>
      </c>
      <c r="AH68" s="212">
        <v>46.635247</v>
      </c>
      <c r="AI68" s="212">
        <v>66.016586000000004</v>
      </c>
      <c r="AJ68" s="212">
        <v>64.180195999999995</v>
      </c>
      <c r="AK68" s="212">
        <v>60.760662000000004</v>
      </c>
      <c r="AL68" s="212">
        <v>49.551653000000002</v>
      </c>
      <c r="AM68" s="212">
        <v>62.385193000000001</v>
      </c>
      <c r="AN68" s="212">
        <v>62.800646</v>
      </c>
      <c r="AO68" s="212">
        <v>54.152285999999997</v>
      </c>
      <c r="AP68" s="212">
        <v>62.419936999999997</v>
      </c>
      <c r="AQ68" s="212">
        <v>43.425916999999998</v>
      </c>
      <c r="AR68" s="212">
        <v>62.922848999999999</v>
      </c>
      <c r="AS68" s="212">
        <v>56.090989999999998</v>
      </c>
      <c r="AT68" s="212">
        <v>85.226910000000004</v>
      </c>
      <c r="AU68" s="212">
        <v>45.798631</v>
      </c>
      <c r="AV68" s="212">
        <v>42.875112999999999</v>
      </c>
      <c r="AW68" s="212">
        <v>107.04912299999999</v>
      </c>
      <c r="AX68" s="212">
        <v>41.500391999999998</v>
      </c>
      <c r="AY68" s="212">
        <v>52.231820999999997</v>
      </c>
      <c r="AZ68" s="212">
        <v>50.133212999999998</v>
      </c>
      <c r="BA68" s="212">
        <v>54.088875999999999</v>
      </c>
      <c r="BB68" s="212">
        <v>51.918951</v>
      </c>
      <c r="BC68" s="212">
        <v>42.572088000000001</v>
      </c>
      <c r="BD68" s="212">
        <v>88.493405999999993</v>
      </c>
      <c r="BE68" s="212">
        <v>40.019257000000003</v>
      </c>
      <c r="BF68" s="212">
        <v>76.917078000000004</v>
      </c>
      <c r="BG68" s="212">
        <v>40.188994000000001</v>
      </c>
      <c r="BH68" s="212">
        <v>75.114766000000003</v>
      </c>
      <c r="BI68" s="212">
        <v>48.450712000000003</v>
      </c>
      <c r="BJ68" s="212">
        <v>44.133083999999997</v>
      </c>
      <c r="BK68" s="212">
        <v>47.606482</v>
      </c>
      <c r="BL68" s="212">
        <v>48.439602000000001</v>
      </c>
      <c r="BM68" s="212">
        <v>52.949311999999999</v>
      </c>
      <c r="BN68" s="212">
        <v>45.166246000000001</v>
      </c>
      <c r="BO68" s="212">
        <v>49.743011000000003</v>
      </c>
      <c r="BP68" s="212">
        <v>37.331991000000002</v>
      </c>
      <c r="BQ68" s="212">
        <v>84.696815000000001</v>
      </c>
      <c r="BR68" s="212">
        <v>41.208508999999999</v>
      </c>
      <c r="BS68" s="212">
        <v>56.043348000000002</v>
      </c>
      <c r="BT68" s="212">
        <v>51.298662999999998</v>
      </c>
      <c r="BU68" s="212">
        <v>50.451388999999999</v>
      </c>
      <c r="BV68" s="212">
        <v>32.659748999999998</v>
      </c>
      <c r="BW68" s="212">
        <v>54.133166000000003</v>
      </c>
      <c r="BX68" s="212">
        <v>37.294182999999997</v>
      </c>
      <c r="BY68" s="212">
        <v>77.799933999999993</v>
      </c>
      <c r="BZ68" s="212">
        <v>52.982854000000003</v>
      </c>
      <c r="CA68" s="212">
        <v>66.573009999999996</v>
      </c>
      <c r="CB68" s="212">
        <v>64.887178000000006</v>
      </c>
      <c r="CC68" s="212">
        <v>73.910556999999997</v>
      </c>
      <c r="CD68" s="212">
        <v>52.241939000000002</v>
      </c>
      <c r="CE68" s="212">
        <v>76.527564999999996</v>
      </c>
      <c r="CF68" s="212">
        <v>63.986314999999998</v>
      </c>
      <c r="CG68" s="212">
        <v>61.125394</v>
      </c>
      <c r="CH68" s="212">
        <v>50.548209999999997</v>
      </c>
      <c r="CI68" s="212">
        <v>60.453633000000004</v>
      </c>
      <c r="CJ68" s="212">
        <v>62.064936000000003</v>
      </c>
      <c r="CK68" s="212">
        <v>62.374617000000001</v>
      </c>
      <c r="CL68" s="212">
        <v>54.820006999999997</v>
      </c>
      <c r="CM68" s="212">
        <v>65.683715000000007</v>
      </c>
      <c r="CN68" s="212">
        <v>72.298738999999998</v>
      </c>
      <c r="CO68" s="212">
        <v>68.002865</v>
      </c>
      <c r="CP68" s="212">
        <v>50.904744999999998</v>
      </c>
      <c r="CQ68" s="212">
        <v>62.665315999999997</v>
      </c>
      <c r="CR68" s="212">
        <v>65.796556499999994</v>
      </c>
      <c r="CS68" s="212">
        <v>59.334073500000002</v>
      </c>
      <c r="CT68" s="212">
        <v>47.123618</v>
      </c>
      <c r="CU68" s="212">
        <v>62.263658999999997</v>
      </c>
      <c r="CV68" s="212">
        <v>60.380015999999998</v>
      </c>
      <c r="CW68" s="212">
        <v>57.555701999999997</v>
      </c>
      <c r="CX68" s="212">
        <v>61.476750000000003</v>
      </c>
      <c r="CY68" s="212">
        <v>61.768495000000001</v>
      </c>
      <c r="CZ68" s="212">
        <v>64.038308999999998</v>
      </c>
      <c r="DA68" s="212">
        <v>68.069749999999999</v>
      </c>
      <c r="DB68" s="212">
        <v>50.014882999999998</v>
      </c>
      <c r="DC68" s="212">
        <v>63.637549</v>
      </c>
      <c r="DD68" s="212">
        <v>68.356866999999994</v>
      </c>
      <c r="DE68" s="212">
        <v>59.268757999999998</v>
      </c>
      <c r="DF68" s="212">
        <v>48.242762999999997</v>
      </c>
      <c r="DG68" s="212">
        <v>61.492617000000003</v>
      </c>
      <c r="DH68" s="212">
        <v>55.728521000000001</v>
      </c>
      <c r="DI68" s="212">
        <v>58.152447000000002</v>
      </c>
      <c r="DJ68" s="212">
        <v>60.374673000000001</v>
      </c>
      <c r="DK68" s="212">
        <v>69.108334999999997</v>
      </c>
      <c r="DL68" s="212">
        <v>65.315619999999996</v>
      </c>
      <c r="DM68" s="212">
        <v>58.069445000000002</v>
      </c>
      <c r="DN68" s="212">
        <v>60.750526999999998</v>
      </c>
      <c r="DO68" s="212">
        <v>68.046398999999994</v>
      </c>
      <c r="DP68" s="212">
        <v>63.824724000000003</v>
      </c>
      <c r="DQ68" s="212">
        <v>61.132868000000002</v>
      </c>
      <c r="DR68" s="212">
        <v>53.363031999999997</v>
      </c>
      <c r="DS68" s="212">
        <v>63.263578000000003</v>
      </c>
      <c r="DT68" s="212">
        <v>61.972634999999997</v>
      </c>
      <c r="DU68" s="212">
        <v>63.644829000000001</v>
      </c>
      <c r="DV68" s="212">
        <v>58.114620000000002</v>
      </c>
      <c r="DW68" s="212">
        <v>65.039843000000005</v>
      </c>
      <c r="DX68" s="212">
        <v>67.194197000000003</v>
      </c>
      <c r="DY68" s="212">
        <v>70.209832000000006</v>
      </c>
      <c r="DZ68" s="212">
        <v>59.624777000000002</v>
      </c>
      <c r="EA68" s="212">
        <v>64.824229000000003</v>
      </c>
      <c r="EB68" s="212">
        <v>61.885908999999998</v>
      </c>
      <c r="EC68" s="212">
        <v>60.089264999999997</v>
      </c>
      <c r="ED68" s="212">
        <v>50.329338999999997</v>
      </c>
      <c r="EE68" s="212">
        <v>53.655645999999997</v>
      </c>
      <c r="EF68" s="212">
        <v>59.837636000000003</v>
      </c>
      <c r="EG68" s="212">
        <v>59.944609</v>
      </c>
      <c r="EH68" s="212">
        <v>60.428266000000001</v>
      </c>
      <c r="EI68" s="212">
        <v>61.818102000000003</v>
      </c>
      <c r="EJ68" s="212">
        <v>68.170890999999997</v>
      </c>
      <c r="EK68" s="212">
        <v>66.044172000000003</v>
      </c>
      <c r="EL68" s="212">
        <v>53.906421000000002</v>
      </c>
      <c r="EM68" s="212">
        <v>70.414796999999993</v>
      </c>
      <c r="EN68" s="212">
        <v>61.036155000000001</v>
      </c>
      <c r="EO68" s="212">
        <v>61.248593999999997</v>
      </c>
      <c r="EP68" s="212">
        <v>50.280839</v>
      </c>
      <c r="EQ68" s="212">
        <v>55.979883000000001</v>
      </c>
      <c r="ER68" s="212">
        <v>57.835901</v>
      </c>
      <c r="ES68" s="212">
        <v>62.950546000000003</v>
      </c>
      <c r="ET68" s="212">
        <v>52.095159000000002</v>
      </c>
      <c r="EU68" s="212">
        <v>65.176237999999998</v>
      </c>
      <c r="EV68" s="212">
        <v>67.206011000000004</v>
      </c>
      <c r="EW68" s="212">
        <v>68.225137000000004</v>
      </c>
      <c r="EX68" s="212">
        <v>57.921514999999999</v>
      </c>
      <c r="EY68" s="212">
        <v>66.870455000000007</v>
      </c>
      <c r="EZ68" s="212">
        <v>66.096907999999999</v>
      </c>
      <c r="FA68" s="212">
        <v>61.473331000000002</v>
      </c>
      <c r="FB68" s="212">
        <v>50.247051999999996</v>
      </c>
      <c r="FC68" s="212">
        <v>59.316642999999999</v>
      </c>
      <c r="FD68" s="212">
        <v>59.207298000000002</v>
      </c>
      <c r="FE68" s="212">
        <v>61.103586</v>
      </c>
      <c r="FF68" s="212">
        <v>58.391637000000003</v>
      </c>
      <c r="FG68" s="212">
        <v>67.870805000000004</v>
      </c>
      <c r="FH68" s="212">
        <v>72.067881999999997</v>
      </c>
      <c r="FI68" s="212">
        <v>78.642478999999994</v>
      </c>
      <c r="FJ68" s="212">
        <v>51.527895999999998</v>
      </c>
      <c r="FK68" s="212">
        <v>64.482110000000006</v>
      </c>
      <c r="FL68" s="212">
        <v>63.651643</v>
      </c>
      <c r="FM68" s="212">
        <v>58.111218000000001</v>
      </c>
      <c r="FN68" s="336"/>
    </row>
    <row r="69" spans="1:170" s="316" customFormat="1">
      <c r="A69" s="323" t="s">
        <v>274</v>
      </c>
      <c r="B69" s="212">
        <v>119.36121300000001</v>
      </c>
      <c r="C69" s="212">
        <v>135.770602</v>
      </c>
      <c r="D69" s="212">
        <v>143.73165599999999</v>
      </c>
      <c r="E69" s="212">
        <v>139.427851</v>
      </c>
      <c r="F69" s="212">
        <v>139.03596200000001</v>
      </c>
      <c r="G69" s="212">
        <v>137.74338700000001</v>
      </c>
      <c r="H69" s="212">
        <v>142.464899</v>
      </c>
      <c r="I69" s="212">
        <v>140.10621399999999</v>
      </c>
      <c r="J69" s="212">
        <v>89.178758000000002</v>
      </c>
      <c r="K69" s="212">
        <v>136.98143200000001</v>
      </c>
      <c r="L69" s="212">
        <v>134.97123500000001</v>
      </c>
      <c r="M69" s="212">
        <v>131.897887</v>
      </c>
      <c r="N69" s="212">
        <v>118.67318400000001</v>
      </c>
      <c r="O69" s="212">
        <v>135.39037099999999</v>
      </c>
      <c r="P69" s="212">
        <v>146.49147600000001</v>
      </c>
      <c r="Q69" s="212">
        <v>139.90455700000001</v>
      </c>
      <c r="R69" s="212">
        <v>117.314438</v>
      </c>
      <c r="S69" s="212">
        <v>145.60229000000001</v>
      </c>
      <c r="T69" s="212">
        <v>139.76112599999999</v>
      </c>
      <c r="U69" s="212">
        <v>139.842299</v>
      </c>
      <c r="V69" s="212">
        <v>98.102856000000003</v>
      </c>
      <c r="W69" s="212">
        <v>129.28269599999999</v>
      </c>
      <c r="X69" s="212">
        <v>148.44434000000001</v>
      </c>
      <c r="Y69" s="212">
        <v>126.504822</v>
      </c>
      <c r="Z69" s="212">
        <v>109.788409</v>
      </c>
      <c r="AA69" s="212">
        <v>137.685892</v>
      </c>
      <c r="AB69" s="212">
        <v>144.14847599999999</v>
      </c>
      <c r="AC69" s="212">
        <v>145.55804699999999</v>
      </c>
      <c r="AD69" s="212">
        <v>125.51314600000001</v>
      </c>
      <c r="AE69" s="212">
        <v>136.70819499999999</v>
      </c>
      <c r="AF69" s="212">
        <v>146.06319300000001</v>
      </c>
      <c r="AG69" s="212">
        <v>137.933134</v>
      </c>
      <c r="AH69" s="212">
        <v>97.788045999999994</v>
      </c>
      <c r="AI69" s="212">
        <v>130.505278</v>
      </c>
      <c r="AJ69" s="212">
        <v>142.76908399999999</v>
      </c>
      <c r="AK69" s="212">
        <v>136.86624900000001</v>
      </c>
      <c r="AL69" s="212">
        <v>109.66301900000001</v>
      </c>
      <c r="AM69" s="212">
        <v>138.037363</v>
      </c>
      <c r="AN69" s="212">
        <v>139.717443</v>
      </c>
      <c r="AO69" s="212">
        <v>126.964992</v>
      </c>
      <c r="AP69" s="212">
        <v>132.04736800000001</v>
      </c>
      <c r="AQ69" s="212">
        <v>132.85685799999999</v>
      </c>
      <c r="AR69" s="212">
        <v>126.502712</v>
      </c>
      <c r="AS69" s="212">
        <v>137.85617099999999</v>
      </c>
      <c r="AT69" s="212">
        <v>85.661744999999996</v>
      </c>
      <c r="AU69" s="212">
        <v>128.03517500000001</v>
      </c>
      <c r="AV69" s="212">
        <v>124.37376</v>
      </c>
      <c r="AW69" s="212">
        <v>118.256844</v>
      </c>
      <c r="AX69" s="212">
        <v>92.991152999999997</v>
      </c>
      <c r="AY69" s="212">
        <v>103.56777</v>
      </c>
      <c r="AZ69" s="212">
        <v>97.966378000000006</v>
      </c>
      <c r="BA69" s="212">
        <v>104.055755</v>
      </c>
      <c r="BB69" s="212">
        <v>91.112459999999999</v>
      </c>
      <c r="BC69" s="212">
        <v>100.01934300000001</v>
      </c>
      <c r="BD69" s="212">
        <v>97.510615000000001</v>
      </c>
      <c r="BE69" s="212">
        <v>104.810622</v>
      </c>
      <c r="BF69" s="212">
        <v>73.178370999999999</v>
      </c>
      <c r="BG69" s="212">
        <v>111.10930500000001</v>
      </c>
      <c r="BH69" s="212">
        <v>111.818076</v>
      </c>
      <c r="BI69" s="212">
        <v>109.05852400000001</v>
      </c>
      <c r="BJ69" s="212">
        <v>87.949009000000004</v>
      </c>
      <c r="BK69" s="212">
        <v>103.432343</v>
      </c>
      <c r="BL69" s="212">
        <v>100.549711</v>
      </c>
      <c r="BM69" s="212">
        <v>124.447295</v>
      </c>
      <c r="BN69" s="212">
        <v>98.681071000000003</v>
      </c>
      <c r="BO69" s="212">
        <v>116.23166500000001</v>
      </c>
      <c r="BP69" s="212">
        <v>112.46159900000001</v>
      </c>
      <c r="BQ69" s="212">
        <v>123.60682799999999</v>
      </c>
      <c r="BR69" s="212">
        <v>77.551540000000003</v>
      </c>
      <c r="BS69" s="212">
        <v>114.048151</v>
      </c>
      <c r="BT69" s="212">
        <v>109.17029599999999</v>
      </c>
      <c r="BU69" s="212">
        <v>110.798822</v>
      </c>
      <c r="BV69" s="212">
        <v>94.647609000000003</v>
      </c>
      <c r="BW69" s="212">
        <v>107.268753</v>
      </c>
      <c r="BX69" s="212">
        <v>110.687488</v>
      </c>
      <c r="BY69" s="212">
        <v>119.315647</v>
      </c>
      <c r="BZ69" s="212">
        <v>97.313721000000001</v>
      </c>
      <c r="CA69" s="212">
        <v>113.726792</v>
      </c>
      <c r="CB69" s="212">
        <v>108.37556499999999</v>
      </c>
      <c r="CC69" s="212">
        <v>113.22102700000001</v>
      </c>
      <c r="CD69" s="212">
        <v>75.652591000000001</v>
      </c>
      <c r="CE69" s="212">
        <v>113.503297</v>
      </c>
      <c r="CF69" s="212">
        <v>102.410106</v>
      </c>
      <c r="CG69" s="212">
        <v>107.356008</v>
      </c>
      <c r="CH69" s="212">
        <v>86.122580999999997</v>
      </c>
      <c r="CI69" s="212">
        <v>103.81167600000001</v>
      </c>
      <c r="CJ69" s="212">
        <v>106.767945</v>
      </c>
      <c r="CK69" s="212">
        <v>109.09723200000001</v>
      </c>
      <c r="CL69" s="212">
        <v>90.717956999999998</v>
      </c>
      <c r="CM69" s="212">
        <v>105.336635</v>
      </c>
      <c r="CN69" s="212">
        <v>106.808132</v>
      </c>
      <c r="CO69" s="212">
        <v>111.74072700000001</v>
      </c>
      <c r="CP69" s="212">
        <v>74.374868000000006</v>
      </c>
      <c r="CQ69" s="212">
        <v>97.177407000000002</v>
      </c>
      <c r="CR69" s="212">
        <v>107.000793</v>
      </c>
      <c r="CS69" s="212">
        <v>96.794753999999998</v>
      </c>
      <c r="CT69" s="212">
        <v>77.497277999999994</v>
      </c>
      <c r="CU69" s="212">
        <v>103.58322</v>
      </c>
      <c r="CV69" s="212">
        <v>96.996307000000002</v>
      </c>
      <c r="CW69" s="212">
        <v>94.580206000000004</v>
      </c>
      <c r="CX69" s="212">
        <v>99.320795000000004</v>
      </c>
      <c r="CY69" s="212">
        <v>95.878641999999999</v>
      </c>
      <c r="CZ69" s="212">
        <v>101.548967</v>
      </c>
      <c r="DA69" s="212">
        <v>110.98826200000001</v>
      </c>
      <c r="DB69" s="212">
        <v>69.024949000000007</v>
      </c>
      <c r="DC69" s="212">
        <v>102.147505</v>
      </c>
      <c r="DD69" s="212">
        <v>101.260846</v>
      </c>
      <c r="DE69" s="212">
        <v>98.409397999999996</v>
      </c>
      <c r="DF69" s="212">
        <v>78.756489000000002</v>
      </c>
      <c r="DG69" s="212">
        <v>99.072419999999994</v>
      </c>
      <c r="DH69" s="212">
        <v>98.231226000000007</v>
      </c>
      <c r="DI69" s="212">
        <v>100.583398</v>
      </c>
      <c r="DJ69" s="212">
        <v>93.543411000000006</v>
      </c>
      <c r="DK69" s="212">
        <v>98.787271000000004</v>
      </c>
      <c r="DL69" s="212">
        <v>99.542018999999996</v>
      </c>
      <c r="DM69" s="212">
        <v>107.303828</v>
      </c>
      <c r="DN69" s="212">
        <v>64.764544999999998</v>
      </c>
      <c r="DO69" s="212">
        <v>107.864008</v>
      </c>
      <c r="DP69" s="212">
        <v>104.795143</v>
      </c>
      <c r="DQ69" s="212">
        <v>92.492673999999994</v>
      </c>
      <c r="DR69" s="212">
        <v>83.007053999999997</v>
      </c>
      <c r="DS69" s="212">
        <v>94.134242</v>
      </c>
      <c r="DT69" s="212">
        <v>100.399213</v>
      </c>
      <c r="DU69" s="212">
        <v>105.02927200000001</v>
      </c>
      <c r="DV69" s="212">
        <v>92.742863</v>
      </c>
      <c r="DW69" s="212">
        <v>100.992406</v>
      </c>
      <c r="DX69" s="212">
        <v>103.616243</v>
      </c>
      <c r="DY69" s="212">
        <v>116.176379</v>
      </c>
      <c r="DZ69" s="212">
        <v>67.421319999999994</v>
      </c>
      <c r="EA69" s="212">
        <v>100.43002</v>
      </c>
      <c r="EB69" s="212">
        <v>104.28474799999999</v>
      </c>
      <c r="EC69" s="212">
        <v>100.46185199999999</v>
      </c>
      <c r="ED69" s="212">
        <v>84.203519999999997</v>
      </c>
      <c r="EE69" s="212">
        <v>92.381428</v>
      </c>
      <c r="EF69" s="212">
        <v>101.911131</v>
      </c>
      <c r="EG69" s="212">
        <v>98.709738000000002</v>
      </c>
      <c r="EH69" s="212">
        <v>102.886706</v>
      </c>
      <c r="EI69" s="212">
        <v>99.864980000000003</v>
      </c>
      <c r="EJ69" s="212">
        <v>105.667914</v>
      </c>
      <c r="EK69" s="212">
        <v>107.942469</v>
      </c>
      <c r="EL69" s="212">
        <v>70.788139000000001</v>
      </c>
      <c r="EM69" s="212">
        <v>106.50815900000001</v>
      </c>
      <c r="EN69" s="212">
        <v>97.639961999999997</v>
      </c>
      <c r="EO69" s="212">
        <v>98.789630000000002</v>
      </c>
      <c r="EP69" s="212">
        <v>83.013872000000006</v>
      </c>
      <c r="EQ69" s="212">
        <v>98.042205999999993</v>
      </c>
      <c r="ER69" s="212">
        <v>98.838013000000004</v>
      </c>
      <c r="ES69" s="212">
        <v>106.170226</v>
      </c>
      <c r="ET69" s="212">
        <v>89.165301999999997</v>
      </c>
      <c r="EU69" s="212">
        <v>107.82395</v>
      </c>
      <c r="EV69" s="212">
        <v>107.959152</v>
      </c>
      <c r="EW69" s="212">
        <v>111.40562300000001</v>
      </c>
      <c r="EX69" s="212">
        <v>73.586495999999997</v>
      </c>
      <c r="EY69" s="212">
        <v>101.81961699999999</v>
      </c>
      <c r="EZ69" s="212">
        <v>102.21415</v>
      </c>
      <c r="FA69" s="212">
        <v>108.650338</v>
      </c>
      <c r="FB69" s="212">
        <v>85.506508999999994</v>
      </c>
      <c r="FC69" s="212">
        <v>108.017341</v>
      </c>
      <c r="FD69" s="212">
        <v>105.03557000000001</v>
      </c>
      <c r="FE69" s="212">
        <v>105.425319</v>
      </c>
      <c r="FF69" s="212">
        <v>98.437907999999993</v>
      </c>
      <c r="FG69" s="212">
        <v>101.314412</v>
      </c>
      <c r="FH69" s="212">
        <v>113.45788</v>
      </c>
      <c r="FI69" s="212">
        <v>115.122134</v>
      </c>
      <c r="FJ69" s="212">
        <v>81.305899999999994</v>
      </c>
      <c r="FK69" s="212">
        <v>110.783947</v>
      </c>
      <c r="FL69" s="212">
        <v>108.08645799999999</v>
      </c>
      <c r="FM69" s="212">
        <v>101.60484</v>
      </c>
      <c r="FN69" s="336"/>
    </row>
    <row r="70" spans="1:170" s="316" customFormat="1">
      <c r="A70" s="323" t="s">
        <v>275</v>
      </c>
      <c r="B70" s="212">
        <v>133.677367</v>
      </c>
      <c r="C70" s="212">
        <v>133.475379</v>
      </c>
      <c r="D70" s="212">
        <v>131.22717399999999</v>
      </c>
      <c r="E70" s="212">
        <v>138.73150899999999</v>
      </c>
      <c r="F70" s="212">
        <v>144.61154099999999</v>
      </c>
      <c r="G70" s="212">
        <v>151.27021199999999</v>
      </c>
      <c r="H70" s="212">
        <v>157.931701</v>
      </c>
      <c r="I70" s="212">
        <v>166.50757999999999</v>
      </c>
      <c r="J70" s="212">
        <v>155.69477599999999</v>
      </c>
      <c r="K70" s="212">
        <v>162.531916</v>
      </c>
      <c r="L70" s="212">
        <v>156.059764</v>
      </c>
      <c r="M70" s="212">
        <v>147.44710699999999</v>
      </c>
      <c r="N70" s="212">
        <v>137.724772</v>
      </c>
      <c r="O70" s="212">
        <v>135.867391</v>
      </c>
      <c r="P70" s="212">
        <v>136.63174900000001</v>
      </c>
      <c r="Q70" s="212">
        <v>140.97128000000001</v>
      </c>
      <c r="R70" s="212">
        <v>143.29497699999999</v>
      </c>
      <c r="S70" s="212">
        <v>158.86209199999999</v>
      </c>
      <c r="T70" s="212">
        <v>159.80567199999999</v>
      </c>
      <c r="U70" s="212">
        <v>170.15575100000001</v>
      </c>
      <c r="V70" s="212">
        <v>162.255077</v>
      </c>
      <c r="W70" s="212">
        <v>168.871534</v>
      </c>
      <c r="X70" s="212">
        <v>165.34462099999999</v>
      </c>
      <c r="Y70" s="212">
        <v>147.50779399999999</v>
      </c>
      <c r="Z70" s="212">
        <v>137.075031</v>
      </c>
      <c r="AA70" s="212">
        <v>144.121646</v>
      </c>
      <c r="AB70" s="212">
        <v>140.470305</v>
      </c>
      <c r="AC70" s="212">
        <v>150.56154599999999</v>
      </c>
      <c r="AD70" s="212">
        <v>143.98518000000001</v>
      </c>
      <c r="AE70" s="212">
        <v>162.82543200000001</v>
      </c>
      <c r="AF70" s="212">
        <v>161.32240999999999</v>
      </c>
      <c r="AG70" s="212">
        <v>175.06168199999999</v>
      </c>
      <c r="AH70" s="212">
        <v>162.09107</v>
      </c>
      <c r="AI70" s="212">
        <v>164.22672900000001</v>
      </c>
      <c r="AJ70" s="212">
        <v>169.24670499999999</v>
      </c>
      <c r="AK70" s="212">
        <v>150.95330000000001</v>
      </c>
      <c r="AL70" s="212">
        <v>134.40426299999999</v>
      </c>
      <c r="AM70" s="212">
        <v>152.90886499999999</v>
      </c>
      <c r="AN70" s="212">
        <v>145.33187000000001</v>
      </c>
      <c r="AO70" s="212">
        <v>142.41681299999999</v>
      </c>
      <c r="AP70" s="212">
        <v>150.374448</v>
      </c>
      <c r="AQ70" s="212">
        <v>155.58269999999999</v>
      </c>
      <c r="AR70" s="212">
        <v>160.644195</v>
      </c>
      <c r="AS70" s="212">
        <v>178.34562600000001</v>
      </c>
      <c r="AT70" s="212">
        <v>166.08027200000001</v>
      </c>
      <c r="AU70" s="212">
        <v>162.60343700000001</v>
      </c>
      <c r="AV70" s="212">
        <v>167.33790400000001</v>
      </c>
      <c r="AW70" s="212">
        <v>148.36581699999999</v>
      </c>
      <c r="AX70" s="212">
        <v>138.01482300000001</v>
      </c>
      <c r="AY70" s="212">
        <v>158.22490500000001</v>
      </c>
      <c r="AZ70" s="212">
        <v>141.45721700000001</v>
      </c>
      <c r="BA70" s="212">
        <v>151.13970499999999</v>
      </c>
      <c r="BB70" s="212">
        <v>140.646075</v>
      </c>
      <c r="BC70" s="212">
        <v>158.18210500000001</v>
      </c>
      <c r="BD70" s="212">
        <v>154.45125999999999</v>
      </c>
      <c r="BE70" s="212">
        <v>165.44956300000001</v>
      </c>
      <c r="BF70" s="212">
        <v>169.920084</v>
      </c>
      <c r="BG70" s="212">
        <v>167.56269</v>
      </c>
      <c r="BH70" s="212">
        <v>167.814911</v>
      </c>
      <c r="BI70" s="212">
        <v>149.67496499999999</v>
      </c>
      <c r="BJ70" s="212">
        <v>141.313908</v>
      </c>
      <c r="BK70" s="212">
        <v>144.210035</v>
      </c>
      <c r="BL70" s="212">
        <v>138.16603799999999</v>
      </c>
      <c r="BM70" s="212">
        <v>152.40552299999999</v>
      </c>
      <c r="BN70" s="212">
        <v>145.37797900000001</v>
      </c>
      <c r="BO70" s="212">
        <v>160.41934800000001</v>
      </c>
      <c r="BP70" s="212">
        <v>159.434845</v>
      </c>
      <c r="BQ70" s="212">
        <v>180.79048800000001</v>
      </c>
      <c r="BR70" s="212">
        <v>177.308392</v>
      </c>
      <c r="BS70" s="212">
        <v>168.66697400000001</v>
      </c>
      <c r="BT70" s="212">
        <v>164.427177</v>
      </c>
      <c r="BU70" s="212">
        <v>151.43046699999999</v>
      </c>
      <c r="BV70" s="212">
        <v>146.24900299999999</v>
      </c>
      <c r="BW70" s="212">
        <v>145.02451400000001</v>
      </c>
      <c r="BX70" s="212">
        <v>143.56600800000001</v>
      </c>
      <c r="BY70" s="212">
        <v>157.41480999999999</v>
      </c>
      <c r="BZ70" s="212">
        <v>139.16154299999999</v>
      </c>
      <c r="CA70" s="212">
        <v>167.788489</v>
      </c>
      <c r="CB70" s="212">
        <v>162.96594300000001</v>
      </c>
      <c r="CC70" s="212">
        <v>174.11323899999999</v>
      </c>
      <c r="CD70" s="212">
        <v>172.460376</v>
      </c>
      <c r="CE70" s="212">
        <v>178.46302800000001</v>
      </c>
      <c r="CF70" s="212">
        <v>163.197958</v>
      </c>
      <c r="CG70" s="212">
        <v>156.512463</v>
      </c>
      <c r="CH70" s="212">
        <v>144.73210499999999</v>
      </c>
      <c r="CI70" s="212">
        <v>145.47731999999999</v>
      </c>
      <c r="CJ70" s="212">
        <v>141.42450700000001</v>
      </c>
      <c r="CK70" s="212">
        <v>162.65655000000001</v>
      </c>
      <c r="CL70" s="212">
        <v>138.205229</v>
      </c>
      <c r="CM70" s="212">
        <v>165.28445199999999</v>
      </c>
      <c r="CN70" s="212">
        <v>168.88011499999999</v>
      </c>
      <c r="CO70" s="212">
        <v>171.82183699999999</v>
      </c>
      <c r="CP70" s="212">
        <v>177.41894199999999</v>
      </c>
      <c r="CQ70" s="212">
        <v>175.08550299999999</v>
      </c>
      <c r="CR70" s="212">
        <v>175.328655</v>
      </c>
      <c r="CS70" s="212">
        <v>150.554543</v>
      </c>
      <c r="CT70" s="212">
        <v>140.61259799999999</v>
      </c>
      <c r="CU70" s="212">
        <v>157.75264200000001</v>
      </c>
      <c r="CV70" s="212">
        <v>136.22185300000001</v>
      </c>
      <c r="CW70" s="212">
        <v>150.28536800000001</v>
      </c>
      <c r="CX70" s="212">
        <v>149.956672</v>
      </c>
      <c r="CY70" s="212">
        <v>155.91972000000001</v>
      </c>
      <c r="CZ70" s="212">
        <v>160.12428800000001</v>
      </c>
      <c r="DA70" s="212">
        <v>180.272244</v>
      </c>
      <c r="DB70" s="212">
        <v>178.993157</v>
      </c>
      <c r="DC70" s="212">
        <v>168.730988</v>
      </c>
      <c r="DD70" s="212">
        <v>173.101054</v>
      </c>
      <c r="DE70" s="212">
        <v>154.01359299999999</v>
      </c>
      <c r="DF70" s="212">
        <v>143.349559</v>
      </c>
      <c r="DG70" s="212">
        <v>145.00819000000001</v>
      </c>
      <c r="DH70" s="212">
        <v>146.238068</v>
      </c>
      <c r="DI70" s="212">
        <v>147.910594</v>
      </c>
      <c r="DJ70" s="212">
        <v>153.36209600000001</v>
      </c>
      <c r="DK70" s="212">
        <v>162.08293599999999</v>
      </c>
      <c r="DL70" s="212">
        <v>165.398031</v>
      </c>
      <c r="DM70" s="212">
        <v>182.084035</v>
      </c>
      <c r="DN70" s="212">
        <v>175.791574</v>
      </c>
      <c r="DO70" s="212">
        <v>177.91302400000001</v>
      </c>
      <c r="DP70" s="212">
        <v>179.06219899999999</v>
      </c>
      <c r="DQ70" s="212">
        <v>154.40137799999999</v>
      </c>
      <c r="DR70" s="212">
        <v>153.59728699999999</v>
      </c>
      <c r="DS70" s="212">
        <v>146.27883499999999</v>
      </c>
      <c r="DT70" s="212">
        <v>139.74246500000001</v>
      </c>
      <c r="DU70" s="212">
        <v>155.81491</v>
      </c>
      <c r="DV70" s="212">
        <v>149.85843399999999</v>
      </c>
      <c r="DW70" s="212">
        <v>162.33632800000001</v>
      </c>
      <c r="DX70" s="212">
        <v>169.71499900000001</v>
      </c>
      <c r="DY70" s="212">
        <v>194.207975</v>
      </c>
      <c r="DZ70" s="212">
        <v>183.43193199999999</v>
      </c>
      <c r="EA70" s="212">
        <v>173.74070599999999</v>
      </c>
      <c r="EB70" s="212">
        <v>167.97053700000001</v>
      </c>
      <c r="EC70" s="212">
        <v>155.35084000000001</v>
      </c>
      <c r="ED70" s="212">
        <v>154.73250899999999</v>
      </c>
      <c r="EE70" s="212">
        <v>144.565393</v>
      </c>
      <c r="EF70" s="212">
        <v>149.10979900000001</v>
      </c>
      <c r="EG70" s="212">
        <v>153.36592099999999</v>
      </c>
      <c r="EH70" s="212">
        <v>160.256868</v>
      </c>
      <c r="EI70" s="212">
        <v>161.11746099999999</v>
      </c>
      <c r="EJ70" s="212">
        <v>172.393225</v>
      </c>
      <c r="EK70" s="212">
        <v>186.877003</v>
      </c>
      <c r="EL70" s="212">
        <v>187.84651600000001</v>
      </c>
      <c r="EM70" s="212">
        <v>184.56038100000001</v>
      </c>
      <c r="EN70" s="212">
        <v>170.68930700000001</v>
      </c>
      <c r="EO70" s="212">
        <v>163.33283299999999</v>
      </c>
      <c r="EP70" s="212">
        <v>151.60627700000001</v>
      </c>
      <c r="EQ70" s="212">
        <v>154.987841</v>
      </c>
      <c r="ER70" s="212">
        <v>148.35449</v>
      </c>
      <c r="ES70" s="212">
        <v>164.78252699999999</v>
      </c>
      <c r="ET70" s="212">
        <v>147.940269</v>
      </c>
      <c r="EU70" s="212">
        <v>178.79616799999999</v>
      </c>
      <c r="EV70" s="212">
        <v>175.83108200000001</v>
      </c>
      <c r="EW70" s="212">
        <v>200.15686500000001</v>
      </c>
      <c r="EX70" s="212">
        <v>191.08618300000001</v>
      </c>
      <c r="EY70" s="212">
        <v>174.50271499999999</v>
      </c>
      <c r="EZ70" s="212">
        <v>174.09167299999999</v>
      </c>
      <c r="FA70" s="212">
        <v>173.360139</v>
      </c>
      <c r="FB70" s="212">
        <v>153.47184899999999</v>
      </c>
      <c r="FC70" s="212">
        <v>166.790886</v>
      </c>
      <c r="FD70" s="212">
        <v>149.111626</v>
      </c>
      <c r="FE70" s="212">
        <v>163.91294500000001</v>
      </c>
      <c r="FF70" s="212">
        <v>165.401408</v>
      </c>
      <c r="FG70" s="212">
        <v>151.517807</v>
      </c>
      <c r="FH70" s="212">
        <v>176.07190600000001</v>
      </c>
      <c r="FI70" s="212">
        <v>198.39996400000001</v>
      </c>
      <c r="FJ70" s="212">
        <v>196.15590800000001</v>
      </c>
      <c r="FK70" s="212">
        <v>206.81358499999999</v>
      </c>
      <c r="FL70" s="212">
        <v>191.037926</v>
      </c>
      <c r="FM70" s="212">
        <v>166.83829800000001</v>
      </c>
      <c r="FN70" s="336"/>
    </row>
    <row r="71" spans="1:170" s="316" customFormat="1">
      <c r="A71" s="323" t="s">
        <v>276</v>
      </c>
      <c r="B71" s="212">
        <v>103.98739999999999</v>
      </c>
      <c r="C71" s="212">
        <v>110.598607</v>
      </c>
      <c r="D71" s="212">
        <v>115.303821</v>
      </c>
      <c r="E71" s="212">
        <v>119.42945899999999</v>
      </c>
      <c r="F71" s="212">
        <v>114.833491</v>
      </c>
      <c r="G71" s="212">
        <v>115.961947</v>
      </c>
      <c r="H71" s="212">
        <v>117.498341</v>
      </c>
      <c r="I71" s="212">
        <v>110.99851099999999</v>
      </c>
      <c r="J71" s="212">
        <v>57.809899999999999</v>
      </c>
      <c r="K71" s="212">
        <v>112.754538</v>
      </c>
      <c r="L71" s="212">
        <v>105.540824</v>
      </c>
      <c r="M71" s="212">
        <v>99.481388999999993</v>
      </c>
      <c r="N71" s="212">
        <v>90.063354000000004</v>
      </c>
      <c r="O71" s="212">
        <v>108.815797</v>
      </c>
      <c r="P71" s="212">
        <v>101.644127</v>
      </c>
      <c r="Q71" s="212">
        <v>103.007525</v>
      </c>
      <c r="R71" s="212">
        <v>96.433465999999996</v>
      </c>
      <c r="S71" s="212">
        <v>100.731737</v>
      </c>
      <c r="T71" s="212">
        <v>103.974582</v>
      </c>
      <c r="U71" s="212">
        <v>99.601732999999996</v>
      </c>
      <c r="V71" s="212">
        <v>59.727755999999999</v>
      </c>
      <c r="W71" s="212">
        <v>93.860828999999995</v>
      </c>
      <c r="X71" s="212">
        <v>102.930808</v>
      </c>
      <c r="Y71" s="212">
        <v>92.031302999999994</v>
      </c>
      <c r="Z71" s="212">
        <v>80.564407000000003</v>
      </c>
      <c r="AA71" s="212">
        <v>94.476905000000002</v>
      </c>
      <c r="AB71" s="212">
        <v>93.593446999999998</v>
      </c>
      <c r="AC71" s="212">
        <v>102.50208600000001</v>
      </c>
      <c r="AD71" s="212">
        <v>91.431777999999994</v>
      </c>
      <c r="AE71" s="212">
        <v>103.94601900000001</v>
      </c>
      <c r="AF71" s="212">
        <v>96.366867999999997</v>
      </c>
      <c r="AG71" s="212">
        <v>92.378743999999998</v>
      </c>
      <c r="AH71" s="212">
        <v>51.755972999999997</v>
      </c>
      <c r="AI71" s="212">
        <v>89.842421000000002</v>
      </c>
      <c r="AJ71" s="212">
        <v>100.89416</v>
      </c>
      <c r="AK71" s="212">
        <v>93.589973999999998</v>
      </c>
      <c r="AL71" s="212">
        <v>73.726032000000004</v>
      </c>
      <c r="AM71" s="212">
        <v>93.907660000000007</v>
      </c>
      <c r="AN71" s="212">
        <v>88.503814000000006</v>
      </c>
      <c r="AO71" s="212">
        <v>84.540644</v>
      </c>
      <c r="AP71" s="212">
        <v>91.398927999999998</v>
      </c>
      <c r="AQ71" s="212">
        <v>88.589957999999996</v>
      </c>
      <c r="AR71" s="212">
        <v>75.194734999999994</v>
      </c>
      <c r="AS71" s="212">
        <v>73.456659999999999</v>
      </c>
      <c r="AT71" s="212">
        <v>40.521718</v>
      </c>
      <c r="AU71" s="212">
        <v>83.560081999999994</v>
      </c>
      <c r="AV71" s="212">
        <v>78.868047000000004</v>
      </c>
      <c r="AW71" s="212">
        <v>73.158241000000004</v>
      </c>
      <c r="AX71" s="212">
        <v>57.486272</v>
      </c>
      <c r="AY71" s="212">
        <v>65.645143000000004</v>
      </c>
      <c r="AZ71" s="212">
        <v>62.626429000000002</v>
      </c>
      <c r="BA71" s="212">
        <v>66.387968000000001</v>
      </c>
      <c r="BB71" s="212">
        <v>64.017482999999999</v>
      </c>
      <c r="BC71" s="212">
        <v>62.885907000000003</v>
      </c>
      <c r="BD71" s="212">
        <v>59.211958000000003</v>
      </c>
      <c r="BE71" s="212">
        <v>59.953352000000002</v>
      </c>
      <c r="BF71" s="212">
        <v>30.127147999999998</v>
      </c>
      <c r="BG71" s="212">
        <v>65.550794999999994</v>
      </c>
      <c r="BH71" s="212">
        <v>63.198255000000003</v>
      </c>
      <c r="BI71" s="212">
        <v>65.313237000000001</v>
      </c>
      <c r="BJ71" s="212">
        <v>54.623381999999999</v>
      </c>
      <c r="BK71" s="212">
        <v>57.914889000000002</v>
      </c>
      <c r="BL71" s="212">
        <v>64.295871000000005</v>
      </c>
      <c r="BM71" s="212">
        <v>66.196546999999995</v>
      </c>
      <c r="BN71" s="212">
        <v>59.722451</v>
      </c>
      <c r="BO71" s="212">
        <v>66.106496000000007</v>
      </c>
      <c r="BP71" s="212">
        <v>69.019924000000003</v>
      </c>
      <c r="BQ71" s="212">
        <v>66.495289</v>
      </c>
      <c r="BR71" s="212">
        <v>37.310181</v>
      </c>
      <c r="BS71" s="212">
        <v>65.168203000000005</v>
      </c>
      <c r="BT71" s="212">
        <v>64.053101999999996</v>
      </c>
      <c r="BU71" s="212">
        <v>64.797005999999996</v>
      </c>
      <c r="BV71" s="212">
        <v>56.718403000000002</v>
      </c>
      <c r="BW71" s="212">
        <v>62.388674999999999</v>
      </c>
      <c r="BX71" s="212">
        <v>60.604346999999997</v>
      </c>
      <c r="BY71" s="212">
        <v>70.695513000000005</v>
      </c>
      <c r="BZ71" s="212">
        <v>55.676501000000002</v>
      </c>
      <c r="CA71" s="212">
        <v>65.937083999999999</v>
      </c>
      <c r="CB71" s="212">
        <v>62.556126999999996</v>
      </c>
      <c r="CC71" s="212">
        <v>55.759270999999998</v>
      </c>
      <c r="CD71" s="212">
        <v>36.508623999999998</v>
      </c>
      <c r="CE71" s="212">
        <v>68.120794000000004</v>
      </c>
      <c r="CF71" s="212">
        <v>64.459507000000002</v>
      </c>
      <c r="CG71" s="212">
        <v>61.372774999999997</v>
      </c>
      <c r="CH71" s="212">
        <v>51.992662000000003</v>
      </c>
      <c r="CI71" s="212">
        <v>61.952390000000001</v>
      </c>
      <c r="CJ71" s="212">
        <v>59.967886</v>
      </c>
      <c r="CK71" s="212">
        <v>62.719423999999997</v>
      </c>
      <c r="CL71" s="212">
        <v>53.621656000000002</v>
      </c>
      <c r="CM71" s="212">
        <v>61.025440000000003</v>
      </c>
      <c r="CN71" s="212">
        <v>58.953552999999999</v>
      </c>
      <c r="CO71" s="212">
        <v>58.487304000000002</v>
      </c>
      <c r="CP71" s="212">
        <v>38.997064000000002</v>
      </c>
      <c r="CQ71" s="212">
        <v>55.858167000000002</v>
      </c>
      <c r="CR71" s="212">
        <v>62.984918</v>
      </c>
      <c r="CS71" s="212">
        <v>55.680309999999999</v>
      </c>
      <c r="CT71" s="212">
        <v>49.703240000000001</v>
      </c>
      <c r="CU71" s="212">
        <v>59.613500999999999</v>
      </c>
      <c r="CV71" s="212">
        <v>56.386445000000002</v>
      </c>
      <c r="CW71" s="212">
        <v>59.178027</v>
      </c>
      <c r="CX71" s="212">
        <v>59.413007999999998</v>
      </c>
      <c r="CY71" s="212">
        <v>60.66574</v>
      </c>
      <c r="CZ71" s="212">
        <v>58.937137999999997</v>
      </c>
      <c r="DA71" s="212">
        <v>61.088225999999999</v>
      </c>
      <c r="DB71" s="212">
        <v>36.948799999999999</v>
      </c>
      <c r="DC71" s="212">
        <v>59.393320000000003</v>
      </c>
      <c r="DD71" s="212">
        <v>62.159560999999997</v>
      </c>
      <c r="DE71" s="212">
        <v>57.526994000000002</v>
      </c>
      <c r="DF71" s="212">
        <v>50.493842999999998</v>
      </c>
      <c r="DG71" s="212">
        <v>58.172443999999999</v>
      </c>
      <c r="DH71" s="212">
        <v>59.936152</v>
      </c>
      <c r="DI71" s="212">
        <v>60.588610000000003</v>
      </c>
      <c r="DJ71" s="212">
        <v>57.336444999999998</v>
      </c>
      <c r="DK71" s="212">
        <v>60.838338</v>
      </c>
      <c r="DL71" s="212">
        <v>56.989894</v>
      </c>
      <c r="DM71" s="212">
        <v>61.269126</v>
      </c>
      <c r="DN71" s="212">
        <v>34.507762999999997</v>
      </c>
      <c r="DO71" s="212">
        <v>58.814993000000001</v>
      </c>
      <c r="DP71" s="212">
        <v>62.737363000000002</v>
      </c>
      <c r="DQ71" s="212">
        <v>56.688771000000003</v>
      </c>
      <c r="DR71" s="212">
        <v>49.248719000000001</v>
      </c>
      <c r="DS71" s="212">
        <v>56.587107000000003</v>
      </c>
      <c r="DT71" s="212">
        <v>58.302332999999997</v>
      </c>
      <c r="DU71" s="212">
        <v>60.754044999999998</v>
      </c>
      <c r="DV71" s="212">
        <v>58.194374000000003</v>
      </c>
      <c r="DW71" s="212">
        <v>59.537328000000002</v>
      </c>
      <c r="DX71" s="212">
        <v>59.222020999999998</v>
      </c>
      <c r="DY71" s="212">
        <v>61.266359000000001</v>
      </c>
      <c r="DZ71" s="212">
        <v>34.375470999999997</v>
      </c>
      <c r="EA71" s="212">
        <v>59.319882</v>
      </c>
      <c r="EB71" s="212">
        <v>61.208333000000003</v>
      </c>
      <c r="EC71" s="212">
        <v>59.297777000000004</v>
      </c>
      <c r="ED71" s="212">
        <v>50.556434000000003</v>
      </c>
      <c r="EE71" s="212">
        <v>54.635475999999997</v>
      </c>
      <c r="EF71" s="212">
        <v>57.815826000000001</v>
      </c>
      <c r="EG71" s="212">
        <v>59.024168000000003</v>
      </c>
      <c r="EH71" s="212">
        <v>58.999417999999999</v>
      </c>
      <c r="EI71" s="212">
        <v>56.644205999999997</v>
      </c>
      <c r="EJ71" s="212">
        <v>60.844588999999999</v>
      </c>
      <c r="EK71" s="212">
        <v>57.186729</v>
      </c>
      <c r="EL71" s="212">
        <v>36.567352999999997</v>
      </c>
      <c r="EM71" s="212">
        <v>59.324266999999999</v>
      </c>
      <c r="EN71" s="212">
        <v>64.594290000000001</v>
      </c>
      <c r="EO71" s="212">
        <v>58.435118000000003</v>
      </c>
      <c r="EP71" s="212">
        <v>58.75855</v>
      </c>
      <c r="EQ71" s="212">
        <v>48.343539999999997</v>
      </c>
      <c r="ER71" s="212">
        <v>57.697592</v>
      </c>
      <c r="ES71" s="212">
        <v>62.290644</v>
      </c>
      <c r="ET71" s="212">
        <v>53.998967</v>
      </c>
      <c r="EU71" s="212">
        <v>61.555329999999998</v>
      </c>
      <c r="EV71" s="212">
        <v>61.150160999999997</v>
      </c>
      <c r="EW71" s="212">
        <v>59.153233999999998</v>
      </c>
      <c r="EX71" s="212">
        <v>36.804355000000001</v>
      </c>
      <c r="EY71" s="212">
        <v>57.791863999999997</v>
      </c>
      <c r="EZ71" s="212">
        <v>58.628684999999997</v>
      </c>
      <c r="FA71" s="212">
        <v>59.616002000000002</v>
      </c>
      <c r="FB71" s="212">
        <v>47.449472999999998</v>
      </c>
      <c r="FC71" s="212">
        <v>60.331266999999997</v>
      </c>
      <c r="FD71" s="212">
        <v>57.696787</v>
      </c>
      <c r="FE71" s="212">
        <v>58.392617000000001</v>
      </c>
      <c r="FF71" s="212">
        <v>53.590600999999999</v>
      </c>
      <c r="FG71" s="212">
        <v>57.978467999999999</v>
      </c>
      <c r="FH71" s="212">
        <v>56.127259000000002</v>
      </c>
      <c r="FI71" s="212">
        <v>54.673558</v>
      </c>
      <c r="FJ71" s="212">
        <v>36.347676</v>
      </c>
      <c r="FK71" s="212">
        <v>54.825133000000001</v>
      </c>
      <c r="FL71" s="212">
        <v>57.372861999999998</v>
      </c>
      <c r="FM71" s="212">
        <v>55.423569999999998</v>
      </c>
      <c r="FN71" s="336"/>
    </row>
    <row r="72" spans="1:170" s="316" customFormat="1">
      <c r="A72" s="323" t="s">
        <v>51</v>
      </c>
      <c r="B72" s="212">
        <v>69.304570999999996</v>
      </c>
      <c r="C72" s="212">
        <v>75.299222</v>
      </c>
      <c r="D72" s="212">
        <v>72.308645999999996</v>
      </c>
      <c r="E72" s="212">
        <v>76.939741999999995</v>
      </c>
      <c r="F72" s="212">
        <v>75.637805</v>
      </c>
      <c r="G72" s="212">
        <v>74.492104999999995</v>
      </c>
      <c r="H72" s="212">
        <v>79.793694000000002</v>
      </c>
      <c r="I72" s="212">
        <v>80.306771999999995</v>
      </c>
      <c r="J72" s="212">
        <v>70.048524999999998</v>
      </c>
      <c r="K72" s="212">
        <v>81.498115999999996</v>
      </c>
      <c r="L72" s="212">
        <v>79.877228000000002</v>
      </c>
      <c r="M72" s="212">
        <v>71.955252000000002</v>
      </c>
      <c r="N72" s="212">
        <v>74.511680999999996</v>
      </c>
      <c r="O72" s="212">
        <v>78.213577000000001</v>
      </c>
      <c r="P72" s="212">
        <v>81.813625000000002</v>
      </c>
      <c r="Q72" s="212">
        <v>84.142812000000006</v>
      </c>
      <c r="R72" s="212">
        <v>70.338177999999999</v>
      </c>
      <c r="S72" s="212">
        <v>69.036762999999993</v>
      </c>
      <c r="T72" s="212">
        <v>81.710508000000004</v>
      </c>
      <c r="U72" s="212">
        <v>78.682888000000005</v>
      </c>
      <c r="V72" s="212">
        <v>70.301193999999995</v>
      </c>
      <c r="W72" s="212">
        <v>84.366400999999996</v>
      </c>
      <c r="X72" s="212">
        <v>91.894909999999996</v>
      </c>
      <c r="Y72" s="212">
        <v>76.639543000000003</v>
      </c>
      <c r="Z72" s="212">
        <v>62.482157999999998</v>
      </c>
      <c r="AA72" s="212">
        <v>64.18544</v>
      </c>
      <c r="AB72" s="212">
        <v>86.493600000000001</v>
      </c>
      <c r="AC72" s="212">
        <v>75.368174999999994</v>
      </c>
      <c r="AD72" s="212">
        <v>112.776584</v>
      </c>
      <c r="AE72" s="212">
        <v>87.793719999999993</v>
      </c>
      <c r="AF72" s="212">
        <v>85.388846999999998</v>
      </c>
      <c r="AG72" s="212">
        <v>87.377735999999999</v>
      </c>
      <c r="AH72" s="212">
        <v>80.551254</v>
      </c>
      <c r="AI72" s="212">
        <v>81.745953999999998</v>
      </c>
      <c r="AJ72" s="212">
        <v>93.416618</v>
      </c>
      <c r="AK72" s="212">
        <v>82.483153000000001</v>
      </c>
      <c r="AL72" s="212">
        <v>94.208399999999997</v>
      </c>
      <c r="AM72" s="212">
        <v>98.021388000000002</v>
      </c>
      <c r="AN72" s="212">
        <v>92.092444999999998</v>
      </c>
      <c r="AO72" s="212">
        <v>91.184016</v>
      </c>
      <c r="AP72" s="212">
        <v>96.824590000000001</v>
      </c>
      <c r="AQ72" s="212">
        <v>90.742279999999994</v>
      </c>
      <c r="AR72" s="212">
        <v>92.146552</v>
      </c>
      <c r="AS72" s="212">
        <v>83.966966999999997</v>
      </c>
      <c r="AT72" s="212">
        <v>93.607097999999993</v>
      </c>
      <c r="AU72" s="212">
        <v>88.257080999999999</v>
      </c>
      <c r="AV72" s="212">
        <v>88.074324000000004</v>
      </c>
      <c r="AW72" s="212">
        <v>83.753983000000005</v>
      </c>
      <c r="AX72" s="212">
        <v>70.944647000000003</v>
      </c>
      <c r="AY72" s="212">
        <v>80.107570999999993</v>
      </c>
      <c r="AZ72" s="212">
        <v>82.938457999999997</v>
      </c>
      <c r="BA72" s="212">
        <v>86.550639000000004</v>
      </c>
      <c r="BB72" s="212">
        <v>68.517926000000003</v>
      </c>
      <c r="BC72" s="212">
        <v>77.681222000000005</v>
      </c>
      <c r="BD72" s="212">
        <v>79.404088999999999</v>
      </c>
      <c r="BE72" s="212">
        <v>81.857862999999995</v>
      </c>
      <c r="BF72" s="212">
        <v>64.624824000000004</v>
      </c>
      <c r="BG72" s="212">
        <v>82.068442000000005</v>
      </c>
      <c r="BH72" s="212">
        <v>93.583811999999995</v>
      </c>
      <c r="BI72" s="212">
        <v>79.420631</v>
      </c>
      <c r="BJ72" s="212">
        <v>73.238453000000007</v>
      </c>
      <c r="BK72" s="212">
        <v>77.937775999999999</v>
      </c>
      <c r="BL72" s="212">
        <v>78.274956000000003</v>
      </c>
      <c r="BM72" s="212">
        <v>90.240641999999994</v>
      </c>
      <c r="BN72" s="212">
        <v>81.616922000000002</v>
      </c>
      <c r="BO72" s="212">
        <v>84.492932999999994</v>
      </c>
      <c r="BP72" s="212">
        <v>78.238594000000006</v>
      </c>
      <c r="BQ72" s="212">
        <v>81.932714000000004</v>
      </c>
      <c r="BR72" s="212">
        <v>73.172939999999997</v>
      </c>
      <c r="BS72" s="212">
        <v>81.326203000000007</v>
      </c>
      <c r="BT72" s="212">
        <v>81.727768999999995</v>
      </c>
      <c r="BU72" s="212">
        <v>80.769390999999999</v>
      </c>
      <c r="BV72" s="212">
        <v>73.682778999999996</v>
      </c>
      <c r="BW72" s="212">
        <v>76.917240000000007</v>
      </c>
      <c r="BX72" s="212">
        <v>75.274349999999998</v>
      </c>
      <c r="BY72" s="212">
        <v>83.035771999999994</v>
      </c>
      <c r="BZ72" s="212">
        <v>78.989116999999993</v>
      </c>
      <c r="CA72" s="212">
        <v>87.968287000000004</v>
      </c>
      <c r="CB72" s="212">
        <v>82.413749999999993</v>
      </c>
      <c r="CC72" s="212">
        <v>83.725829000000004</v>
      </c>
      <c r="CD72" s="212">
        <v>78.860726</v>
      </c>
      <c r="CE72" s="212">
        <v>79.508782999999994</v>
      </c>
      <c r="CF72" s="212">
        <v>86.057277999999997</v>
      </c>
      <c r="CG72" s="212">
        <v>78.295658000000003</v>
      </c>
      <c r="CH72" s="212">
        <v>71.975925000000004</v>
      </c>
      <c r="CI72" s="212">
        <v>74.830478999999997</v>
      </c>
      <c r="CJ72" s="212">
        <v>80.538775999999999</v>
      </c>
      <c r="CK72" s="212">
        <v>86.778170000000003</v>
      </c>
      <c r="CL72" s="212">
        <v>76.380544999999998</v>
      </c>
      <c r="CM72" s="212">
        <v>84.440316999999993</v>
      </c>
      <c r="CN72" s="212">
        <v>81.013358999999994</v>
      </c>
      <c r="CO72" s="212">
        <v>81.540380999999996</v>
      </c>
      <c r="CP72" s="212">
        <v>81.723185999999998</v>
      </c>
      <c r="CQ72" s="212">
        <v>77.884096</v>
      </c>
      <c r="CR72" s="212">
        <v>83.98066</v>
      </c>
      <c r="CS72" s="212">
        <v>72.947085000000001</v>
      </c>
      <c r="CT72" s="212">
        <v>70.205299999999994</v>
      </c>
      <c r="CU72" s="212">
        <v>71.610583000000005</v>
      </c>
      <c r="CV72" s="212">
        <v>84.793913000000003</v>
      </c>
      <c r="CW72" s="212">
        <v>79.789497999999995</v>
      </c>
      <c r="CX72" s="212">
        <v>76.351009000000005</v>
      </c>
      <c r="CY72" s="212">
        <v>81.715272999999996</v>
      </c>
      <c r="CZ72" s="212">
        <v>81.535402000000005</v>
      </c>
      <c r="DA72" s="212">
        <v>81.786073000000002</v>
      </c>
      <c r="DB72" s="212">
        <v>79.970896999999994</v>
      </c>
      <c r="DC72" s="212">
        <v>81.391161999999994</v>
      </c>
      <c r="DD72" s="212">
        <v>82.489356999999998</v>
      </c>
      <c r="DE72" s="212">
        <v>71.579329999999999</v>
      </c>
      <c r="DF72" s="212">
        <v>66.557164</v>
      </c>
      <c r="DG72" s="212">
        <v>70.079504999999997</v>
      </c>
      <c r="DH72" s="212">
        <v>70.663826999999998</v>
      </c>
      <c r="DI72" s="212">
        <v>73.08905</v>
      </c>
      <c r="DJ72" s="212">
        <v>75.348215999999994</v>
      </c>
      <c r="DK72" s="212">
        <v>79.387037000000007</v>
      </c>
      <c r="DL72" s="212">
        <v>73.291319000000001</v>
      </c>
      <c r="DM72" s="212">
        <v>77.065594000000004</v>
      </c>
      <c r="DN72" s="212">
        <v>75.309597999999994</v>
      </c>
      <c r="DO72" s="212">
        <v>74.532031000000003</v>
      </c>
      <c r="DP72" s="212">
        <v>76.146906000000001</v>
      </c>
      <c r="DQ72" s="212">
        <v>70.543170000000003</v>
      </c>
      <c r="DR72" s="212">
        <v>63.849561000000001</v>
      </c>
      <c r="DS72" s="212">
        <v>71.158925999999994</v>
      </c>
      <c r="DT72" s="212">
        <v>63.492572000000003</v>
      </c>
      <c r="DU72" s="212">
        <v>77.910687999999993</v>
      </c>
      <c r="DV72" s="212">
        <v>74.607467</v>
      </c>
      <c r="DW72" s="212">
        <v>71.390311999999994</v>
      </c>
      <c r="DX72" s="212">
        <v>70.808541000000005</v>
      </c>
      <c r="DY72" s="212">
        <v>73.607955000000004</v>
      </c>
      <c r="DZ72" s="212">
        <v>80.501285999999993</v>
      </c>
      <c r="EA72" s="212">
        <v>74.640253999999999</v>
      </c>
      <c r="EB72" s="212">
        <v>82.269858999999997</v>
      </c>
      <c r="EC72" s="212">
        <v>68.997247999999999</v>
      </c>
      <c r="ED72" s="212">
        <v>69.432721000000001</v>
      </c>
      <c r="EE72" s="212">
        <v>67.735929999999996</v>
      </c>
      <c r="EF72" s="212">
        <v>72.605530000000002</v>
      </c>
      <c r="EG72" s="212">
        <v>74.046384000000003</v>
      </c>
      <c r="EH72" s="212">
        <v>79.274330000000006</v>
      </c>
      <c r="EI72" s="212">
        <v>79.636549000000002</v>
      </c>
      <c r="EJ72" s="212">
        <v>71.720257000000004</v>
      </c>
      <c r="EK72" s="212">
        <v>74.794849999999997</v>
      </c>
      <c r="EL72" s="212">
        <v>81.139852000000005</v>
      </c>
      <c r="EM72" s="212">
        <v>74.158460000000005</v>
      </c>
      <c r="EN72" s="212">
        <v>75.539100000000005</v>
      </c>
      <c r="EO72" s="212">
        <v>74.665901000000005</v>
      </c>
      <c r="EP72" s="212">
        <v>72.242497999999998</v>
      </c>
      <c r="EQ72" s="212">
        <v>73.574944000000002</v>
      </c>
      <c r="ER72" s="212">
        <v>72.301004000000006</v>
      </c>
      <c r="ES72" s="212">
        <v>80.914140000000003</v>
      </c>
      <c r="ET72" s="212">
        <v>75.120407</v>
      </c>
      <c r="EU72" s="212">
        <v>87.030922000000004</v>
      </c>
      <c r="EV72" s="212">
        <v>78.599006000000003</v>
      </c>
      <c r="EW72" s="212">
        <v>79.419308999999998</v>
      </c>
      <c r="EX72" s="212">
        <v>79.663567</v>
      </c>
      <c r="EY72" s="212">
        <v>79.149642</v>
      </c>
      <c r="EZ72" s="212">
        <v>80.748784000000001</v>
      </c>
      <c r="FA72" s="212">
        <v>72.201798999999994</v>
      </c>
      <c r="FB72" s="212">
        <v>86.349372500000001</v>
      </c>
      <c r="FC72" s="212">
        <v>86.349372500000001</v>
      </c>
      <c r="FD72" s="212">
        <v>77.233243999999999</v>
      </c>
      <c r="FE72" s="212">
        <v>79.920670999999999</v>
      </c>
      <c r="FF72" s="212">
        <v>78.017994999999999</v>
      </c>
      <c r="FG72" s="212">
        <v>75.050604000000007</v>
      </c>
      <c r="FH72" s="212">
        <v>81.488535999999996</v>
      </c>
      <c r="FI72" s="212">
        <v>78.843119000000002</v>
      </c>
      <c r="FJ72" s="212">
        <v>73.682946999999999</v>
      </c>
      <c r="FK72" s="212">
        <v>84.080214999999995</v>
      </c>
      <c r="FL72" s="212">
        <v>85.949319500000001</v>
      </c>
      <c r="FM72" s="212">
        <v>68.838932</v>
      </c>
      <c r="FN72" s="336"/>
    </row>
    <row r="73" spans="1:170" s="316" customFormat="1">
      <c r="A73" s="323" t="s">
        <v>52</v>
      </c>
      <c r="B73" s="212">
        <v>161.20078799999999</v>
      </c>
      <c r="C73" s="212">
        <v>181.27784600000001</v>
      </c>
      <c r="D73" s="212">
        <v>189.75770600000001</v>
      </c>
      <c r="E73" s="212">
        <v>190.11596800000001</v>
      </c>
      <c r="F73" s="212">
        <v>193.36560900000001</v>
      </c>
      <c r="G73" s="212">
        <v>194.44737799999999</v>
      </c>
      <c r="H73" s="212">
        <v>199.06168400000001</v>
      </c>
      <c r="I73" s="212">
        <v>196.701559</v>
      </c>
      <c r="J73" s="212">
        <v>136.51075599999999</v>
      </c>
      <c r="K73" s="212">
        <v>195.96275800000001</v>
      </c>
      <c r="L73" s="212">
        <v>193.23233999999999</v>
      </c>
      <c r="M73" s="212">
        <v>185.764062</v>
      </c>
      <c r="N73" s="212">
        <v>168.51501500000001</v>
      </c>
      <c r="O73" s="212">
        <v>194.357629</v>
      </c>
      <c r="P73" s="212">
        <v>198.658455</v>
      </c>
      <c r="Q73" s="212">
        <v>200.891357</v>
      </c>
      <c r="R73" s="212">
        <v>179.52011100000001</v>
      </c>
      <c r="S73" s="212">
        <v>210.27387300000001</v>
      </c>
      <c r="T73" s="212">
        <v>201.043431</v>
      </c>
      <c r="U73" s="212">
        <v>206.837085</v>
      </c>
      <c r="V73" s="212">
        <v>146.245698</v>
      </c>
      <c r="W73" s="212">
        <v>197.75113099999999</v>
      </c>
      <c r="X73" s="212">
        <v>200.848626</v>
      </c>
      <c r="Y73" s="212">
        <v>192.09177700000001</v>
      </c>
      <c r="Z73" s="212">
        <v>163.99455499999999</v>
      </c>
      <c r="AA73" s="212">
        <v>186.593782</v>
      </c>
      <c r="AB73" s="212">
        <v>209.35373300000001</v>
      </c>
      <c r="AC73" s="212">
        <v>210.23363599999999</v>
      </c>
      <c r="AD73" s="212">
        <v>182.43737200000001</v>
      </c>
      <c r="AE73" s="212">
        <v>207.38396599999999</v>
      </c>
      <c r="AF73" s="212">
        <v>210.65487100000001</v>
      </c>
      <c r="AG73" s="212">
        <v>213.903998</v>
      </c>
      <c r="AH73" s="212">
        <v>143.736614</v>
      </c>
      <c r="AI73" s="212">
        <v>191.992931</v>
      </c>
      <c r="AJ73" s="212">
        <v>213.90301700000001</v>
      </c>
      <c r="AK73" s="212">
        <v>199.228385</v>
      </c>
      <c r="AL73" s="212">
        <v>157.84996100000001</v>
      </c>
      <c r="AM73" s="212">
        <v>202.59157500000001</v>
      </c>
      <c r="AN73" s="212">
        <v>199.692936</v>
      </c>
      <c r="AO73" s="212">
        <v>184.19645700000001</v>
      </c>
      <c r="AP73" s="212">
        <v>201.249427</v>
      </c>
      <c r="AQ73" s="212">
        <v>187.562513</v>
      </c>
      <c r="AR73" s="212">
        <v>185.32824400000001</v>
      </c>
      <c r="AS73" s="212">
        <v>204.98835533333332</v>
      </c>
      <c r="AT73" s="212">
        <v>129.64823333333334</v>
      </c>
      <c r="AU73" s="212">
        <v>175.73449833333331</v>
      </c>
      <c r="AV73" s="212">
        <v>183.66700700000001</v>
      </c>
      <c r="AW73" s="212">
        <v>165.05065500000001</v>
      </c>
      <c r="AX73" s="212">
        <v>124.744319</v>
      </c>
      <c r="AY73" s="212">
        <v>134.789883</v>
      </c>
      <c r="AZ73" s="212">
        <v>145.425251</v>
      </c>
      <c r="BA73" s="212">
        <v>146.12642299999999</v>
      </c>
      <c r="BB73" s="212">
        <v>141.565234</v>
      </c>
      <c r="BC73" s="212">
        <v>156.63277199999999</v>
      </c>
      <c r="BD73" s="212">
        <v>148.649235</v>
      </c>
      <c r="BE73" s="212">
        <v>157.61875699999999</v>
      </c>
      <c r="BF73" s="212">
        <v>100.378023</v>
      </c>
      <c r="BG73" s="212">
        <v>152.41759400000001</v>
      </c>
      <c r="BH73" s="212">
        <v>154.45121499999999</v>
      </c>
      <c r="BI73" s="212">
        <v>148.42956899999999</v>
      </c>
      <c r="BJ73" s="212">
        <v>129.338368</v>
      </c>
      <c r="BK73" s="212">
        <v>135.88753700000001</v>
      </c>
      <c r="BL73" s="212">
        <v>145.53406200000001</v>
      </c>
      <c r="BM73" s="212">
        <v>157.68084300000001</v>
      </c>
      <c r="BN73" s="212">
        <v>150.47350700000001</v>
      </c>
      <c r="BO73" s="212">
        <v>157.38126449999999</v>
      </c>
      <c r="BP73" s="212">
        <v>158.2697225</v>
      </c>
      <c r="BQ73" s="212">
        <v>167.88053249999999</v>
      </c>
      <c r="BR73" s="212">
        <v>114.4904255</v>
      </c>
      <c r="BS73" s="212">
        <v>155.39392699999999</v>
      </c>
      <c r="BT73" s="212">
        <v>153.28565900000001</v>
      </c>
      <c r="BU73" s="212">
        <v>157.47258400000001</v>
      </c>
      <c r="BV73" s="212">
        <v>132.394745</v>
      </c>
      <c r="BW73" s="212">
        <v>146.82015899999999</v>
      </c>
      <c r="BX73" s="212">
        <v>153.28945400000001</v>
      </c>
      <c r="BY73" s="212">
        <v>165.57915</v>
      </c>
      <c r="BZ73" s="212">
        <v>141.33819399999999</v>
      </c>
      <c r="CA73" s="212">
        <v>166.6677885</v>
      </c>
      <c r="CB73" s="212">
        <v>152.89097649999999</v>
      </c>
      <c r="CC73" s="212">
        <v>166.64712499999999</v>
      </c>
      <c r="CD73" s="212">
        <v>114.2474</v>
      </c>
      <c r="CE73" s="212">
        <v>159.3550175</v>
      </c>
      <c r="CF73" s="212">
        <v>146.48684549999999</v>
      </c>
      <c r="CG73" s="212">
        <v>142.34127100000001</v>
      </c>
      <c r="CH73" s="212">
        <v>118.83425699999999</v>
      </c>
      <c r="CI73" s="212">
        <v>140.84933699999999</v>
      </c>
      <c r="CJ73" s="212">
        <v>147.364757</v>
      </c>
      <c r="CK73" s="212">
        <v>153.88890799999999</v>
      </c>
      <c r="CL73" s="212">
        <v>129.61063799999999</v>
      </c>
      <c r="CM73" s="212">
        <v>152.339077</v>
      </c>
      <c r="CN73" s="212">
        <v>151.21533099999999</v>
      </c>
      <c r="CO73" s="212">
        <v>155.36408299999999</v>
      </c>
      <c r="CP73" s="212">
        <v>110.126364</v>
      </c>
      <c r="CQ73" s="212">
        <v>135.913263</v>
      </c>
      <c r="CR73" s="212">
        <v>150.858858</v>
      </c>
      <c r="CS73" s="212">
        <v>132.538656</v>
      </c>
      <c r="CT73" s="212">
        <v>105.052859</v>
      </c>
      <c r="CU73" s="212">
        <v>138.102971</v>
      </c>
      <c r="CV73" s="212">
        <v>130.46337299999999</v>
      </c>
      <c r="CW73" s="212">
        <v>133.32748100000001</v>
      </c>
      <c r="CX73" s="212">
        <v>141.04918599999999</v>
      </c>
      <c r="CY73" s="212">
        <v>140.61152300000001</v>
      </c>
      <c r="CZ73" s="212">
        <v>134.50595000000001</v>
      </c>
      <c r="DA73" s="212">
        <v>148.21768499999999</v>
      </c>
      <c r="DB73" s="212">
        <v>101.448367</v>
      </c>
      <c r="DC73" s="212">
        <v>140.49334300000001</v>
      </c>
      <c r="DD73" s="212">
        <v>148.32045600000001</v>
      </c>
      <c r="DE73" s="212">
        <v>135.59010900000001</v>
      </c>
      <c r="DF73" s="212">
        <v>111.412007</v>
      </c>
      <c r="DG73" s="212">
        <v>133.59339</v>
      </c>
      <c r="DH73" s="212">
        <v>137.964642</v>
      </c>
      <c r="DI73" s="212">
        <v>143.69943499999999</v>
      </c>
      <c r="DJ73" s="212">
        <v>129.53339099999999</v>
      </c>
      <c r="DK73" s="212">
        <v>143.25280799999999</v>
      </c>
      <c r="DL73" s="212">
        <v>137.92896099999999</v>
      </c>
      <c r="DM73" s="212">
        <v>153.311137</v>
      </c>
      <c r="DN73" s="212">
        <v>101.899281</v>
      </c>
      <c r="DO73" s="212">
        <v>139.58497399999999</v>
      </c>
      <c r="DP73" s="212">
        <v>150.778165</v>
      </c>
      <c r="DQ73" s="212">
        <v>136.79473300000001</v>
      </c>
      <c r="DR73" s="212">
        <v>112.69054800000001</v>
      </c>
      <c r="DS73" s="212">
        <v>132.889521</v>
      </c>
      <c r="DT73" s="212">
        <v>137.99658400000001</v>
      </c>
      <c r="DU73" s="212">
        <v>151.05510799999999</v>
      </c>
      <c r="DV73" s="212">
        <v>132.95851200000001</v>
      </c>
      <c r="DW73" s="212">
        <v>147.594202</v>
      </c>
      <c r="DX73" s="212">
        <v>148.10336899999999</v>
      </c>
      <c r="DY73" s="212">
        <v>160.675096</v>
      </c>
      <c r="DZ73" s="212">
        <v>106.68787</v>
      </c>
      <c r="EA73" s="212">
        <v>144.310787</v>
      </c>
      <c r="EB73" s="212">
        <v>147.45340899999999</v>
      </c>
      <c r="EC73" s="212">
        <v>141.2217</v>
      </c>
      <c r="ED73" s="212">
        <v>116.942246</v>
      </c>
      <c r="EE73" s="212">
        <v>130.418229</v>
      </c>
      <c r="EF73" s="212">
        <v>139.86579900000001</v>
      </c>
      <c r="EG73" s="212">
        <v>145.324465</v>
      </c>
      <c r="EH73" s="212">
        <v>143.216128</v>
      </c>
      <c r="EI73" s="212">
        <v>142.786248</v>
      </c>
      <c r="EJ73" s="212">
        <v>149.88904700000001</v>
      </c>
      <c r="EK73" s="212">
        <v>159.57737</v>
      </c>
      <c r="EL73" s="212">
        <v>116.206126</v>
      </c>
      <c r="EM73" s="212">
        <v>151.24550600000001</v>
      </c>
      <c r="EN73" s="212">
        <v>145.45392200000001</v>
      </c>
      <c r="EO73" s="212">
        <v>146.505244</v>
      </c>
      <c r="EP73" s="212">
        <v>121.410844</v>
      </c>
      <c r="EQ73" s="212">
        <v>141.38583299999999</v>
      </c>
      <c r="ER73" s="212">
        <v>145.92737600000001</v>
      </c>
      <c r="ES73" s="212">
        <v>157.77812399999999</v>
      </c>
      <c r="ET73" s="212">
        <v>131.67515599999999</v>
      </c>
      <c r="EU73" s="212">
        <v>159.391334</v>
      </c>
      <c r="EV73" s="212">
        <v>156.539131</v>
      </c>
      <c r="EW73" s="212">
        <v>161.35068899999999</v>
      </c>
      <c r="EX73" s="212">
        <v>121.891795</v>
      </c>
      <c r="EY73" s="212">
        <v>148.79446799999999</v>
      </c>
      <c r="EZ73" s="212">
        <v>151.933188</v>
      </c>
      <c r="FA73" s="212">
        <v>153.63779199999999</v>
      </c>
      <c r="FB73" s="212">
        <v>124.923621</v>
      </c>
      <c r="FC73" s="212">
        <v>152.598277</v>
      </c>
      <c r="FD73" s="212">
        <v>150.69199</v>
      </c>
      <c r="FE73" s="212">
        <v>157.40844300000001</v>
      </c>
      <c r="FF73" s="212">
        <v>151.68912</v>
      </c>
      <c r="FG73" s="212">
        <v>147.03656100000001</v>
      </c>
      <c r="FH73" s="212">
        <v>170.12090499999999</v>
      </c>
      <c r="FI73" s="212">
        <v>166.87262100000001</v>
      </c>
      <c r="FJ73" s="212">
        <v>119.193352</v>
      </c>
      <c r="FK73" s="212">
        <v>152.702403</v>
      </c>
      <c r="FL73" s="212">
        <v>155.35237699999999</v>
      </c>
      <c r="FM73" s="212">
        <v>143.34722300000001</v>
      </c>
      <c r="FN73" s="336"/>
    </row>
    <row r="74" spans="1:170">
      <c r="A74" s="238" t="s">
        <v>20</v>
      </c>
      <c r="B74" s="239">
        <f>SUM(B61:B73)</f>
        <v>1257.9673576699997</v>
      </c>
      <c r="C74" s="239">
        <f t="shared" ref="C74:BN74" si="3">SUM(C61:C73)</f>
        <v>1324.0682946699999</v>
      </c>
      <c r="D74" s="239">
        <f t="shared" si="3"/>
        <v>1366.639574</v>
      </c>
      <c r="E74" s="239">
        <f t="shared" si="3"/>
        <v>1440.8954180000001</v>
      </c>
      <c r="F74" s="239">
        <f t="shared" si="3"/>
        <v>1475.3535030000003</v>
      </c>
      <c r="G74" s="239">
        <f t="shared" si="3"/>
        <v>1539.3585520000001</v>
      </c>
      <c r="H74" s="239">
        <f t="shared" si="3"/>
        <v>1486.7809849999999</v>
      </c>
      <c r="I74" s="239">
        <f t="shared" si="3"/>
        <v>1500.049829</v>
      </c>
      <c r="J74" s="239">
        <f t="shared" si="3"/>
        <v>1219.9279320099997</v>
      </c>
      <c r="K74" s="239">
        <f t="shared" si="3"/>
        <v>1492.6336519900001</v>
      </c>
      <c r="L74" s="239">
        <f t="shared" si="3"/>
        <v>1462.416755</v>
      </c>
      <c r="M74" s="239">
        <f t="shared" si="3"/>
        <v>1346.3579919999997</v>
      </c>
      <c r="N74" s="239">
        <f t="shared" si="3"/>
        <v>1346.3829559999999</v>
      </c>
      <c r="O74" s="239">
        <f t="shared" si="3"/>
        <v>1373.6910599999999</v>
      </c>
      <c r="P74" s="239">
        <f t="shared" si="3"/>
        <v>1387.623229</v>
      </c>
      <c r="Q74" s="239">
        <f t="shared" si="3"/>
        <v>1473.6642730000001</v>
      </c>
      <c r="R74" s="239">
        <f t="shared" si="3"/>
        <v>1407.7689739999998</v>
      </c>
      <c r="S74" s="239">
        <f t="shared" si="3"/>
        <v>1527.4664920000002</v>
      </c>
      <c r="T74" s="239">
        <f t="shared" si="3"/>
        <v>1520.0172910000001</v>
      </c>
      <c r="U74" s="239">
        <f t="shared" si="3"/>
        <v>1501.44065</v>
      </c>
      <c r="V74" s="239">
        <f t="shared" si="3"/>
        <v>1258.3344649999999</v>
      </c>
      <c r="W74" s="239">
        <f t="shared" si="3"/>
        <v>1534.616495</v>
      </c>
      <c r="X74" s="239">
        <f t="shared" si="3"/>
        <v>1539.6690060000001</v>
      </c>
      <c r="Y74" s="239">
        <f t="shared" si="3"/>
        <v>1360.5449520000002</v>
      </c>
      <c r="Z74" s="239">
        <f t="shared" si="3"/>
        <v>1270.423121</v>
      </c>
      <c r="AA74" s="239">
        <f t="shared" si="3"/>
        <v>1393.0101639999998</v>
      </c>
      <c r="AB74" s="239">
        <f t="shared" si="3"/>
        <v>1425.3131059999998</v>
      </c>
      <c r="AC74" s="239">
        <f t="shared" si="3"/>
        <v>1496.8793334999998</v>
      </c>
      <c r="AD74" s="239">
        <f t="shared" si="3"/>
        <v>1428.3061504999998</v>
      </c>
      <c r="AE74" s="239">
        <f t="shared" si="3"/>
        <v>1548.0611749999998</v>
      </c>
      <c r="AF74" s="239">
        <f t="shared" si="3"/>
        <v>1516.8353629999999</v>
      </c>
      <c r="AG74" s="239">
        <f t="shared" si="3"/>
        <v>1542.590023</v>
      </c>
      <c r="AH74" s="239">
        <f t="shared" si="3"/>
        <v>1267.871455</v>
      </c>
      <c r="AI74" s="239">
        <f t="shared" si="3"/>
        <v>1486.2425490000001</v>
      </c>
      <c r="AJ74" s="239">
        <f t="shared" si="3"/>
        <v>1574.7498008800001</v>
      </c>
      <c r="AK74" s="239">
        <f t="shared" si="3"/>
        <v>1413.8064138999998</v>
      </c>
      <c r="AL74" s="239">
        <f t="shared" si="3"/>
        <v>1301.8900571599997</v>
      </c>
      <c r="AM74" s="239">
        <f t="shared" si="3"/>
        <v>1445.7912883599997</v>
      </c>
      <c r="AN74" s="239">
        <f t="shared" si="3"/>
        <v>1391.5898026799998</v>
      </c>
      <c r="AO74" s="239">
        <f t="shared" si="3"/>
        <v>1430.2442780399999</v>
      </c>
      <c r="AP74" s="239">
        <f t="shared" si="3"/>
        <v>1470.3959342199998</v>
      </c>
      <c r="AQ74" s="239">
        <f t="shared" si="3"/>
        <v>1468.2347475400002</v>
      </c>
      <c r="AR74" s="239">
        <f t="shared" si="3"/>
        <v>1385.5119910400001</v>
      </c>
      <c r="AS74" s="239">
        <f t="shared" si="3"/>
        <v>1410.068727166667</v>
      </c>
      <c r="AT74" s="239">
        <f t="shared" si="3"/>
        <v>1230.5329285</v>
      </c>
      <c r="AU74" s="239">
        <f t="shared" si="3"/>
        <v>1352.5518304999998</v>
      </c>
      <c r="AV74" s="239">
        <f t="shared" si="3"/>
        <v>1329.2833994999999</v>
      </c>
      <c r="AW74" s="239">
        <f t="shared" si="3"/>
        <v>1329.2972121666667</v>
      </c>
      <c r="AX74" s="239">
        <f t="shared" si="3"/>
        <v>1116.568902</v>
      </c>
      <c r="AY74" s="239">
        <f t="shared" si="3"/>
        <v>1157.1128908333333</v>
      </c>
      <c r="AZ74" s="239">
        <f t="shared" si="3"/>
        <v>1148.9762038333333</v>
      </c>
      <c r="BA74" s="239">
        <f t="shared" si="3"/>
        <v>1290.9620658333333</v>
      </c>
      <c r="BB74" s="239">
        <f t="shared" si="3"/>
        <v>1187.3363368333332</v>
      </c>
      <c r="BC74" s="239">
        <f t="shared" si="3"/>
        <v>1219.9605508333332</v>
      </c>
      <c r="BD74" s="239">
        <f t="shared" si="3"/>
        <v>1193.8974390000001</v>
      </c>
      <c r="BE74" s="239">
        <f t="shared" si="3"/>
        <v>1301.7648199999999</v>
      </c>
      <c r="BF74" s="239">
        <f t="shared" si="3"/>
        <v>1124.988574</v>
      </c>
      <c r="BG74" s="239">
        <f t="shared" si="3"/>
        <v>1235.440208</v>
      </c>
      <c r="BH74" s="239">
        <f t="shared" si="3"/>
        <v>1359.4225870000002</v>
      </c>
      <c r="BI74" s="239">
        <f t="shared" si="3"/>
        <v>1239.8868136428571</v>
      </c>
      <c r="BJ74" s="239">
        <f t="shared" si="3"/>
        <v>1113.944192357143</v>
      </c>
      <c r="BK74" s="239">
        <f t="shared" si="3"/>
        <v>1205.4905150000002</v>
      </c>
      <c r="BL74" s="239">
        <f t="shared" si="3"/>
        <v>1322.9550812</v>
      </c>
      <c r="BM74" s="239">
        <f t="shared" si="3"/>
        <v>1360.3551499999999</v>
      </c>
      <c r="BN74" s="239">
        <f t="shared" si="3"/>
        <v>1260.2685619999997</v>
      </c>
      <c r="BO74" s="239">
        <f t="shared" ref="BO74:DZ74" si="4">SUM(BO61:BO73)</f>
        <v>1366.1749525000002</v>
      </c>
      <c r="BP74" s="239">
        <f t="shared" si="4"/>
        <v>1349.5515254999998</v>
      </c>
      <c r="BQ74" s="239">
        <f t="shared" si="4"/>
        <v>1417.3682685000001</v>
      </c>
      <c r="BR74" s="239">
        <f t="shared" si="4"/>
        <v>1185.13804772</v>
      </c>
      <c r="BS74" s="239">
        <f t="shared" si="4"/>
        <v>1339.8283052200002</v>
      </c>
      <c r="BT74" s="239">
        <f t="shared" si="4"/>
        <v>1318.718936489091</v>
      </c>
      <c r="BU74" s="239">
        <f t="shared" si="4"/>
        <v>1307.0837454890909</v>
      </c>
      <c r="BV74" s="239">
        <f t="shared" si="4"/>
        <v>1162.434242620606</v>
      </c>
      <c r="BW74" s="239">
        <f t="shared" si="4"/>
        <v>1252.1960226206056</v>
      </c>
      <c r="BX74" s="239">
        <f t="shared" si="4"/>
        <v>1269.9850676206058</v>
      </c>
      <c r="BY74" s="239">
        <f t="shared" si="4"/>
        <v>1436.4981966799999</v>
      </c>
      <c r="BZ74" s="239">
        <f t="shared" si="4"/>
        <v>1241.25545356</v>
      </c>
      <c r="CA74" s="239">
        <f t="shared" si="4"/>
        <v>1412.1856928599998</v>
      </c>
      <c r="CB74" s="239">
        <f t="shared" si="4"/>
        <v>1343.8357613799999</v>
      </c>
      <c r="CC74" s="239">
        <f t="shared" si="4"/>
        <v>1334.6429470399999</v>
      </c>
      <c r="CD74" s="239">
        <f t="shared" si="4"/>
        <v>1137.0573978800001</v>
      </c>
      <c r="CE74" s="239">
        <f t="shared" si="4"/>
        <v>1410.6895244999998</v>
      </c>
      <c r="CF74" s="239">
        <f t="shared" si="4"/>
        <v>1303.3829439799999</v>
      </c>
      <c r="CG74" s="239">
        <f t="shared" si="4"/>
        <v>1272.5717904799999</v>
      </c>
      <c r="CH74" s="239">
        <f t="shared" si="4"/>
        <v>1064.937887</v>
      </c>
      <c r="CI74" s="239">
        <f t="shared" si="4"/>
        <v>1237.1241559999999</v>
      </c>
      <c r="CJ74" s="239">
        <f t="shared" si="4"/>
        <v>1215.070541</v>
      </c>
      <c r="CK74" s="239">
        <f t="shared" si="4"/>
        <v>1379.3225069999999</v>
      </c>
      <c r="CL74" s="239">
        <f t="shared" si="4"/>
        <v>1165.6335490000001</v>
      </c>
      <c r="CM74" s="239">
        <f t="shared" si="4"/>
        <v>1332.338385</v>
      </c>
      <c r="CN74" s="239">
        <f t="shared" si="4"/>
        <v>1297.1428810000002</v>
      </c>
      <c r="CO74" s="239">
        <f t="shared" si="4"/>
        <v>1300.3792645000001</v>
      </c>
      <c r="CP74" s="239">
        <f t="shared" si="4"/>
        <v>1158.6218325</v>
      </c>
      <c r="CQ74" s="239">
        <f t="shared" si="4"/>
        <v>1261.991518</v>
      </c>
      <c r="CR74" s="239">
        <f t="shared" si="4"/>
        <v>1324.8552875</v>
      </c>
      <c r="CS74" s="239">
        <f t="shared" si="4"/>
        <v>1173.6712144999999</v>
      </c>
      <c r="CT74" s="239">
        <f t="shared" si="4"/>
        <v>1021.6174279999998</v>
      </c>
      <c r="CU74" s="239">
        <f t="shared" si="4"/>
        <v>1244.5832059999998</v>
      </c>
      <c r="CV74" s="239">
        <f t="shared" si="4"/>
        <v>1147.3257529999998</v>
      </c>
      <c r="CW74" s="239">
        <f t="shared" si="4"/>
        <v>1181.525337</v>
      </c>
      <c r="CX74" s="239">
        <f t="shared" si="4"/>
        <v>1232.096358</v>
      </c>
      <c r="CY74" s="239">
        <f t="shared" si="4"/>
        <v>1246.36941</v>
      </c>
      <c r="CZ74" s="239">
        <f t="shared" si="4"/>
        <v>1218.5302775600001</v>
      </c>
      <c r="DA74" s="239">
        <f t="shared" si="4"/>
        <v>1262.0393650000001</v>
      </c>
      <c r="DB74" s="239">
        <f t="shared" si="4"/>
        <v>1097.4016469999999</v>
      </c>
      <c r="DC74" s="239">
        <f t="shared" si="4"/>
        <v>1263.4850490400001</v>
      </c>
      <c r="DD74" s="239">
        <f t="shared" si="4"/>
        <v>1271.6441499999999</v>
      </c>
      <c r="DE74" s="239">
        <f t="shared" si="4"/>
        <v>1152.68387624</v>
      </c>
      <c r="DF74" s="239">
        <f t="shared" si="4"/>
        <v>1032.1526449999999</v>
      </c>
      <c r="DG74" s="239">
        <f t="shared" si="4"/>
        <v>1197.2500950000001</v>
      </c>
      <c r="DH74" s="239">
        <f t="shared" si="4"/>
        <v>1169.264797</v>
      </c>
      <c r="DI74" s="239">
        <f t="shared" si="4"/>
        <v>1229.9136880000001</v>
      </c>
      <c r="DJ74" s="239">
        <f t="shared" si="4"/>
        <v>1237.8622459999999</v>
      </c>
      <c r="DK74" s="239">
        <f t="shared" si="4"/>
        <v>1284.0398259999999</v>
      </c>
      <c r="DL74" s="239">
        <f t="shared" si="4"/>
        <v>1246.403963</v>
      </c>
      <c r="DM74" s="239">
        <f t="shared" si="4"/>
        <v>1294.4583409999996</v>
      </c>
      <c r="DN74" s="239">
        <f t="shared" si="4"/>
        <v>1125.0678019999998</v>
      </c>
      <c r="DO74" s="239">
        <f t="shared" si="4"/>
        <v>1305.0052439999999</v>
      </c>
      <c r="DP74" s="239">
        <f t="shared" si="4"/>
        <v>1312.9489859999999</v>
      </c>
      <c r="DQ74" s="239">
        <f t="shared" si="4"/>
        <v>1177.3717329999999</v>
      </c>
      <c r="DR74" s="239">
        <f t="shared" si="4"/>
        <v>1093.538808</v>
      </c>
      <c r="DS74" s="239">
        <f t="shared" si="4"/>
        <v>1199.4879975000001</v>
      </c>
      <c r="DT74" s="239">
        <f t="shared" si="4"/>
        <v>1161.6108295000001</v>
      </c>
      <c r="DU74" s="239">
        <f t="shared" si="4"/>
        <v>1307.8073334999997</v>
      </c>
      <c r="DV74" s="239">
        <f t="shared" si="4"/>
        <v>1194.3046824999999</v>
      </c>
      <c r="DW74" s="239">
        <f t="shared" si="4"/>
        <v>1322.4155250000001</v>
      </c>
      <c r="DX74" s="239">
        <f t="shared" si="4"/>
        <v>1305.692589</v>
      </c>
      <c r="DY74" s="239">
        <f t="shared" si="4"/>
        <v>1348.4907529999998</v>
      </c>
      <c r="DZ74" s="239">
        <f t="shared" si="4"/>
        <v>1152.6740359999999</v>
      </c>
      <c r="EA74" s="239">
        <f t="shared" ref="EA74:FK74" si="5">SUM(EA61:EA73)</f>
        <v>1264.1708520000002</v>
      </c>
      <c r="EB74" s="239">
        <f t="shared" si="5"/>
        <v>1302.424904</v>
      </c>
      <c r="EC74" s="239">
        <f t="shared" si="5"/>
        <v>1237.249284</v>
      </c>
      <c r="ED74" s="239">
        <f t="shared" si="5"/>
        <v>1119.423346</v>
      </c>
      <c r="EE74" s="239">
        <f t="shared" si="5"/>
        <v>1193.2839250000002</v>
      </c>
      <c r="EF74" s="239">
        <f t="shared" si="5"/>
        <v>1219.3350079999998</v>
      </c>
      <c r="EG74" s="239">
        <f t="shared" si="5"/>
        <v>1267.8199189999998</v>
      </c>
      <c r="EH74" s="239">
        <f t="shared" si="5"/>
        <v>1254.7331060000001</v>
      </c>
      <c r="EI74" s="239">
        <f t="shared" si="5"/>
        <v>1294.8652739999998</v>
      </c>
      <c r="EJ74" s="239">
        <f t="shared" si="5"/>
        <v>1298.9969919999999</v>
      </c>
      <c r="EK74" s="239">
        <f t="shared" si="5"/>
        <v>1313.1134769999999</v>
      </c>
      <c r="EL74" s="239">
        <f t="shared" si="5"/>
        <v>1198.4325839999999</v>
      </c>
      <c r="EM74" s="239">
        <f t="shared" si="5"/>
        <v>1332.5757070000002</v>
      </c>
      <c r="EN74" s="239">
        <f t="shared" si="5"/>
        <v>1318.8327669999999</v>
      </c>
      <c r="EO74" s="239">
        <f t="shared" si="5"/>
        <v>1252.4834860000001</v>
      </c>
      <c r="EP74" s="239">
        <f t="shared" si="5"/>
        <v>1133.710795</v>
      </c>
      <c r="EQ74" s="239">
        <f t="shared" si="5"/>
        <v>1169.094388</v>
      </c>
      <c r="ER74" s="239">
        <f t="shared" si="5"/>
        <v>1212.8289820000002</v>
      </c>
      <c r="ES74" s="239">
        <f t="shared" si="5"/>
        <v>1379.3404619999999</v>
      </c>
      <c r="ET74" s="239">
        <f t="shared" si="5"/>
        <v>1263.7399069999999</v>
      </c>
      <c r="EU74" s="239">
        <f t="shared" si="5"/>
        <v>1395.1680299999998</v>
      </c>
      <c r="EV74" s="239">
        <f t="shared" si="5"/>
        <v>1354.171141</v>
      </c>
      <c r="EW74" s="239">
        <f t="shared" si="5"/>
        <v>1382.7963229999996</v>
      </c>
      <c r="EX74" s="239">
        <f t="shared" si="5"/>
        <v>1192.5013060000001</v>
      </c>
      <c r="EY74" s="239">
        <f t="shared" si="5"/>
        <v>1320.1273250000002</v>
      </c>
      <c r="EZ74" s="239">
        <f t="shared" si="5"/>
        <v>1325.6493779999996</v>
      </c>
      <c r="FA74" s="239">
        <f t="shared" si="5"/>
        <v>1329.9160460000001</v>
      </c>
      <c r="FB74" s="239">
        <f t="shared" si="5"/>
        <v>1132.7728605</v>
      </c>
      <c r="FC74" s="239">
        <f t="shared" si="5"/>
        <v>1222.0204880000001</v>
      </c>
      <c r="FD74" s="239">
        <f t="shared" si="5"/>
        <v>1118.1109985000001</v>
      </c>
      <c r="FE74" s="239">
        <f t="shared" si="5"/>
        <v>1229.208124</v>
      </c>
      <c r="FF74" s="239">
        <f t="shared" si="5"/>
        <v>1195.0948820000001</v>
      </c>
      <c r="FG74" s="239">
        <f t="shared" si="5"/>
        <v>1192.0215969999999</v>
      </c>
      <c r="FH74" s="239">
        <f t="shared" si="5"/>
        <v>1248.127461</v>
      </c>
      <c r="FI74" s="239">
        <f t="shared" si="5"/>
        <v>1263.5853689999999</v>
      </c>
      <c r="FJ74" s="239">
        <f t="shared" si="5"/>
        <v>1093.5170170000001</v>
      </c>
      <c r="FK74" s="239">
        <f t="shared" si="5"/>
        <v>1267.6568589999999</v>
      </c>
      <c r="FL74" s="239">
        <f>SUM(FL61:FL73)</f>
        <v>1245.6533454999999</v>
      </c>
      <c r="FM74" s="239">
        <f>SUM(FM61:FM73)</f>
        <v>1109.7993570000001</v>
      </c>
      <c r="FN74" s="337"/>
    </row>
    <row r="75" spans="1:170" s="29" customFormat="1" ht="13.5" thickBot="1">
      <c r="A75" s="234"/>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c r="BH75" s="234"/>
      <c r="BI75" s="234"/>
      <c r="BJ75" s="234"/>
      <c r="BK75" s="234"/>
      <c r="BL75" s="234"/>
      <c r="BM75" s="234"/>
      <c r="BN75" s="234"/>
      <c r="BO75" s="234"/>
      <c r="BP75" s="234"/>
      <c r="BQ75" s="234"/>
      <c r="BR75" s="234"/>
      <c r="BS75" s="234"/>
      <c r="BT75" s="234"/>
      <c r="BU75" s="234"/>
      <c r="BV75" s="234"/>
      <c r="BW75" s="234"/>
      <c r="BX75" s="234"/>
      <c r="BY75" s="234"/>
      <c r="BZ75" s="234"/>
      <c r="CA75" s="234"/>
      <c r="CB75" s="234"/>
      <c r="CC75" s="234"/>
      <c r="CD75" s="234"/>
      <c r="CE75" s="234"/>
      <c r="CF75" s="234"/>
      <c r="CG75" s="234"/>
      <c r="CH75" s="234"/>
      <c r="CI75" s="234"/>
      <c r="CJ75" s="234"/>
      <c r="CK75" s="234"/>
      <c r="CL75" s="234"/>
      <c r="CM75" s="234"/>
      <c r="CN75" s="234"/>
      <c r="CO75" s="234"/>
      <c r="CP75" s="234"/>
      <c r="CQ75" s="234"/>
      <c r="CR75" s="234"/>
      <c r="CS75" s="234"/>
      <c r="CT75" s="234"/>
      <c r="CU75" s="234"/>
      <c r="CV75" s="234"/>
      <c r="CW75" s="234"/>
      <c r="CX75" s="234"/>
      <c r="CY75" s="234"/>
      <c r="CZ75" s="234"/>
      <c r="DA75" s="234"/>
      <c r="DB75" s="234"/>
      <c r="DC75" s="234"/>
      <c r="DD75" s="234"/>
      <c r="DE75" s="234"/>
      <c r="DF75" s="234"/>
      <c r="DG75" s="234"/>
      <c r="DH75" s="234"/>
      <c r="DI75" s="234"/>
      <c r="DJ75" s="234"/>
      <c r="DK75" s="234"/>
      <c r="DL75" s="234"/>
      <c r="DM75" s="234"/>
      <c r="DN75" s="234"/>
      <c r="DO75" s="234"/>
      <c r="DP75" s="234"/>
      <c r="DQ75" s="234"/>
      <c r="DR75" s="234"/>
      <c r="DS75" s="234"/>
      <c r="DT75" s="234"/>
      <c r="DU75" s="234"/>
      <c r="DV75" s="234"/>
      <c r="DW75" s="234"/>
      <c r="DX75" s="234"/>
      <c r="DY75" s="234"/>
      <c r="DZ75" s="234"/>
      <c r="EA75" s="234"/>
      <c r="EB75" s="234"/>
      <c r="EC75" s="234"/>
      <c r="ED75" s="234"/>
      <c r="EE75" s="234"/>
      <c r="EF75" s="234"/>
      <c r="EG75" s="234"/>
      <c r="EH75" s="234"/>
      <c r="EI75" s="234"/>
      <c r="EJ75" s="234"/>
      <c r="EK75" s="234"/>
      <c r="EL75" s="234"/>
      <c r="EM75" s="234"/>
      <c r="EN75" s="234"/>
      <c r="EO75" s="234"/>
      <c r="EP75" s="234"/>
      <c r="EQ75" s="234"/>
      <c r="ER75" s="234"/>
      <c r="ES75" s="234"/>
      <c r="ET75" s="234"/>
      <c r="EU75" s="234"/>
      <c r="EV75" s="234"/>
      <c r="EW75" s="234"/>
      <c r="EX75" s="234"/>
      <c r="EY75" s="234"/>
      <c r="EZ75" s="234"/>
      <c r="FA75" s="234"/>
      <c r="FB75" s="234"/>
      <c r="FC75" s="234"/>
      <c r="FD75" s="234"/>
      <c r="FE75" s="234"/>
      <c r="FF75" s="234"/>
      <c r="FG75" s="234"/>
      <c r="FH75" s="234"/>
      <c r="FI75" s="234"/>
      <c r="FJ75" s="234"/>
      <c r="FK75" s="234"/>
      <c r="FL75" s="234"/>
      <c r="FM75" s="234"/>
    </row>
    <row r="76" spans="1:170">
      <c r="CA76" s="194"/>
      <c r="DY76" s="194"/>
      <c r="DZ76" s="194"/>
      <c r="EA76" s="194"/>
      <c r="EB76" s="194"/>
      <c r="EC76" s="194"/>
      <c r="ED76" s="194"/>
      <c r="EE76" s="194"/>
      <c r="EF76" s="194"/>
      <c r="EG76" s="194"/>
      <c r="EH76" s="194"/>
      <c r="EI76" s="194"/>
      <c r="EJ76" s="194"/>
      <c r="EK76" s="194"/>
      <c r="EL76" s="194"/>
      <c r="EM76" s="194"/>
      <c r="EN76" s="194"/>
      <c r="EO76" s="194"/>
      <c r="EP76" s="194"/>
      <c r="EQ76" s="194"/>
      <c r="ER76" s="194"/>
      <c r="ES76" s="194"/>
      <c r="ET76" s="194"/>
      <c r="EU76" s="194"/>
      <c r="EV76" s="194"/>
      <c r="EW76" s="194"/>
      <c r="EX76" s="194"/>
      <c r="EY76" s="194"/>
      <c r="EZ76" s="194"/>
      <c r="FA76" s="194"/>
      <c r="FB76" s="194"/>
      <c r="FC76" s="194"/>
      <c r="FD76" s="194"/>
      <c r="FE76" s="194"/>
      <c r="FF76" s="194"/>
      <c r="FG76" s="194"/>
      <c r="FH76" s="194"/>
      <c r="FI76" s="194"/>
      <c r="FJ76" s="194"/>
      <c r="FK76" s="194"/>
    </row>
    <row r="77" spans="1:170" s="5" customFormat="1" ht="15.75">
      <c r="A77" s="26" t="s">
        <v>6</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03"/>
      <c r="AY77" s="203"/>
      <c r="AZ77" s="203"/>
      <c r="BA77" s="203"/>
      <c r="BB77" s="203"/>
      <c r="BC77" s="203"/>
      <c r="BD77" s="203"/>
      <c r="BE77" s="203"/>
      <c r="BF77" s="203"/>
      <c r="BG77" s="203"/>
      <c r="BH77" s="203"/>
      <c r="BI77" s="203"/>
      <c r="BJ77" s="203"/>
      <c r="BK77" s="203"/>
      <c r="BL77" s="203"/>
      <c r="BM77" s="203"/>
      <c r="BN77" s="203"/>
      <c r="BO77" s="203"/>
      <c r="BP77" s="203"/>
      <c r="BQ77" s="203"/>
      <c r="BR77" s="203"/>
      <c r="BS77" s="203"/>
      <c r="BT77" s="203"/>
      <c r="BU77" s="203"/>
      <c r="BV77" s="203"/>
      <c r="BW77" s="203"/>
      <c r="BX77" s="203"/>
      <c r="BY77" s="203"/>
      <c r="BZ77" s="203"/>
      <c r="CA77" s="203"/>
      <c r="CB77" s="203"/>
      <c r="CC77" s="203"/>
      <c r="CD77" s="203"/>
      <c r="CE77" s="203"/>
      <c r="CF77" s="203"/>
      <c r="CG77" s="203"/>
      <c r="CH77" s="203"/>
      <c r="CI77" s="203"/>
      <c r="CJ77" s="203"/>
      <c r="CK77" s="203"/>
      <c r="CL77" s="203"/>
      <c r="CM77" s="203"/>
      <c r="CN77" s="203"/>
      <c r="CO77" s="203"/>
      <c r="CP77" s="203"/>
      <c r="CQ77" s="203"/>
      <c r="CR77" s="203"/>
      <c r="CS77" s="203"/>
      <c r="CT77" s="203"/>
      <c r="CU77" s="203"/>
      <c r="CV77" s="203"/>
      <c r="CW77" s="203"/>
      <c r="CX77" s="203"/>
      <c r="CY77" s="203"/>
      <c r="CZ77" s="203"/>
      <c r="DA77" s="203"/>
      <c r="DB77" s="203"/>
      <c r="DC77" s="203"/>
      <c r="DD77" s="203"/>
      <c r="DE77" s="203"/>
      <c r="DF77" s="203"/>
      <c r="DG77" s="203"/>
      <c r="DH77" s="203"/>
      <c r="DI77" s="203"/>
      <c r="DJ77" s="203"/>
      <c r="DK77" s="203"/>
      <c r="DL77" s="203"/>
      <c r="DM77" s="203"/>
      <c r="DN77" s="203"/>
      <c r="DO77" s="203"/>
      <c r="DP77" s="203"/>
      <c r="DQ77" s="203"/>
      <c r="DR77" s="203"/>
      <c r="DS77" s="203"/>
      <c r="DT77" s="203"/>
      <c r="DU77" s="203"/>
      <c r="DV77" s="203"/>
      <c r="DW77" s="203"/>
      <c r="DX77" s="203"/>
      <c r="DY77" s="203"/>
      <c r="DZ77" s="203"/>
      <c r="EA77" s="203"/>
      <c r="EB77" s="203"/>
      <c r="EC77" s="203"/>
      <c r="ED77" s="203"/>
      <c r="EE77" s="203"/>
      <c r="EF77" s="203"/>
      <c r="EG77" s="203"/>
      <c r="EH77" s="203"/>
      <c r="EI77" s="203"/>
      <c r="EJ77" s="203"/>
      <c r="EK77" s="203"/>
      <c r="EL77" s="203"/>
      <c r="EM77" s="203"/>
      <c r="EN77" s="203"/>
      <c r="EO77" s="203"/>
      <c r="EP77" s="203"/>
      <c r="EQ77" s="203"/>
      <c r="ER77" s="203"/>
      <c r="ES77" s="203"/>
      <c r="ET77" s="203"/>
      <c r="EU77" s="203"/>
      <c r="EV77" s="203"/>
      <c r="EW77" s="203"/>
      <c r="EX77" s="203"/>
      <c r="EY77" s="203"/>
      <c r="EZ77" s="203"/>
      <c r="FA77" s="203"/>
      <c r="FB77" s="203"/>
      <c r="FC77" s="203"/>
      <c r="FD77" s="203"/>
      <c r="FE77" s="203"/>
      <c r="FF77" s="203"/>
      <c r="FG77" s="203"/>
      <c r="FH77" s="203"/>
      <c r="FI77" s="203"/>
      <c r="FJ77" s="203"/>
      <c r="FK77" s="203"/>
      <c r="FL77" s="203"/>
      <c r="FM77" s="203"/>
    </row>
    <row r="78" spans="1:170" s="5" customFormat="1" ht="9" customHeight="1">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CN78" s="240"/>
      <c r="CO78" s="240"/>
      <c r="CP78" s="240"/>
      <c r="CQ78" s="240"/>
      <c r="CR78" s="240"/>
      <c r="CS78" s="240"/>
      <c r="CT78" s="240"/>
      <c r="CU78" s="240"/>
      <c r="CV78" s="240"/>
      <c r="CW78" s="240"/>
      <c r="CX78" s="240"/>
      <c r="CY78" s="240"/>
      <c r="CZ78" s="240"/>
      <c r="DA78" s="240"/>
      <c r="DB78" s="240"/>
      <c r="DC78" s="240"/>
      <c r="DD78" s="240"/>
      <c r="DE78" s="240"/>
      <c r="DF78" s="240"/>
      <c r="DG78" s="240"/>
      <c r="DH78" s="240"/>
      <c r="DI78" s="240"/>
      <c r="DJ78" s="240"/>
      <c r="DK78" s="240"/>
      <c r="DL78" s="240"/>
      <c r="DM78" s="240"/>
      <c r="DN78" s="240"/>
      <c r="DO78" s="240"/>
      <c r="DP78" s="240"/>
      <c r="DQ78" s="240"/>
      <c r="DR78" s="240"/>
      <c r="DS78" s="240"/>
      <c r="DT78" s="240"/>
      <c r="DU78" s="240"/>
      <c r="DV78" s="240"/>
      <c r="DW78" s="240"/>
      <c r="DX78" s="240"/>
      <c r="DY78" s="240"/>
      <c r="DZ78" s="240"/>
      <c r="EA78" s="240"/>
      <c r="EB78" s="240"/>
      <c r="EC78" s="240"/>
      <c r="ED78" s="240"/>
      <c r="EE78" s="240"/>
      <c r="EF78" s="240"/>
      <c r="EG78" s="240"/>
      <c r="EH78" s="240"/>
      <c r="EI78" s="240"/>
      <c r="EJ78" s="240"/>
      <c r="EK78" s="240"/>
      <c r="EL78" s="240"/>
      <c r="EM78" s="240"/>
      <c r="EN78" s="240"/>
      <c r="EO78" s="240"/>
      <c r="EP78" s="240"/>
      <c r="EQ78" s="240"/>
      <c r="ER78" s="240"/>
      <c r="ES78" s="240"/>
      <c r="ET78" s="240"/>
      <c r="EU78" s="240"/>
      <c r="EV78" s="240"/>
      <c r="EW78" s="240"/>
      <c r="EX78" s="240"/>
      <c r="EY78" s="240"/>
      <c r="EZ78" s="240"/>
      <c r="FA78" s="240"/>
      <c r="FB78" s="240"/>
      <c r="FC78" s="240"/>
      <c r="FD78" s="240"/>
      <c r="FE78" s="240"/>
      <c r="FF78" s="240"/>
      <c r="FG78" s="240"/>
    </row>
    <row r="79" spans="1:170" s="243" customFormat="1" ht="12">
      <c r="A79" s="10" t="s">
        <v>7</v>
      </c>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241"/>
      <c r="AY79" s="208"/>
      <c r="AZ79" s="208"/>
      <c r="BA79" s="208"/>
      <c r="BB79" s="208"/>
      <c r="BC79" s="208"/>
      <c r="BD79" s="208"/>
      <c r="BE79" s="208"/>
      <c r="BF79" s="208"/>
      <c r="BG79" s="208"/>
      <c r="BH79" s="208"/>
      <c r="BI79" s="208"/>
      <c r="BJ79" s="208"/>
      <c r="BK79" s="208"/>
      <c r="BL79" s="208"/>
      <c r="BM79" s="208"/>
      <c r="BN79" s="208"/>
      <c r="BO79" s="208"/>
      <c r="BP79" s="208"/>
      <c r="BQ79" s="208"/>
      <c r="BR79" s="208"/>
      <c r="BS79" s="208"/>
      <c r="BT79" s="208"/>
      <c r="BU79" s="208"/>
      <c r="BV79" s="208"/>
      <c r="BW79" s="208"/>
      <c r="BX79" s="208"/>
      <c r="BY79" s="208"/>
      <c r="BZ79" s="208"/>
      <c r="CA79" s="208"/>
      <c r="CB79" s="208"/>
      <c r="CC79" s="208"/>
      <c r="CD79" s="208"/>
      <c r="CE79" s="208"/>
      <c r="CF79" s="208"/>
      <c r="CG79" s="208"/>
      <c r="CH79" s="208"/>
      <c r="CI79" s="208"/>
      <c r="CJ79" s="208"/>
      <c r="CK79" s="208"/>
      <c r="CL79" s="208"/>
      <c r="CM79" s="208"/>
      <c r="CN79" s="242"/>
      <c r="CO79" s="242"/>
      <c r="CP79" s="242"/>
      <c r="CQ79" s="242"/>
      <c r="CR79" s="242"/>
      <c r="CS79" s="242"/>
      <c r="CT79" s="242"/>
      <c r="CU79" s="242"/>
      <c r="CV79" s="242"/>
      <c r="CW79" s="242"/>
      <c r="CX79" s="242"/>
      <c r="CY79" s="242"/>
      <c r="CZ79" s="242"/>
      <c r="DA79" s="242"/>
      <c r="DB79" s="242"/>
      <c r="DC79" s="242"/>
      <c r="DD79" s="242"/>
      <c r="DE79" s="242"/>
      <c r="DF79" s="242"/>
      <c r="DG79" s="242"/>
      <c r="DH79" s="242"/>
      <c r="DI79" s="242"/>
      <c r="DJ79" s="242"/>
      <c r="DK79" s="242"/>
      <c r="DL79" s="242"/>
      <c r="DM79" s="242"/>
      <c r="DN79" s="242"/>
      <c r="DO79" s="242"/>
      <c r="DP79" s="242"/>
      <c r="DQ79" s="242"/>
      <c r="DR79" s="242"/>
      <c r="DS79" s="242"/>
      <c r="DT79" s="242"/>
      <c r="DU79" s="242"/>
      <c r="DV79" s="242"/>
      <c r="DW79" s="242"/>
      <c r="DX79" s="242"/>
      <c r="DY79" s="242"/>
      <c r="DZ79" s="242"/>
      <c r="EA79" s="242"/>
      <c r="EB79" s="242"/>
      <c r="EC79" s="242"/>
      <c r="ED79" s="242"/>
      <c r="EE79" s="242"/>
      <c r="EF79" s="242"/>
      <c r="EG79" s="242"/>
      <c r="EH79" s="242"/>
      <c r="EI79" s="242"/>
      <c r="EJ79" s="242"/>
      <c r="EK79" s="242"/>
      <c r="EL79" s="242"/>
      <c r="EM79" s="242"/>
      <c r="EN79" s="242"/>
      <c r="EO79" s="242"/>
      <c r="EP79" s="242"/>
      <c r="EQ79" s="242"/>
      <c r="ER79" s="242"/>
      <c r="ES79" s="242"/>
      <c r="ET79" s="242"/>
      <c r="EU79" s="242"/>
      <c r="EV79" s="242"/>
      <c r="EW79" s="242"/>
      <c r="EX79" s="242"/>
      <c r="EY79" s="242"/>
      <c r="EZ79" s="242"/>
      <c r="FA79" s="242"/>
      <c r="FB79" s="242"/>
      <c r="FC79" s="242"/>
      <c r="FD79" s="242"/>
      <c r="FE79" s="242"/>
      <c r="FF79" s="242"/>
      <c r="FG79" s="242"/>
    </row>
    <row r="80" spans="1:170" s="243" customFormat="1" ht="12">
      <c r="A80" s="244"/>
      <c r="B80" s="244"/>
      <c r="C80" s="244"/>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c r="BR80" s="244"/>
      <c r="BS80" s="244"/>
      <c r="BT80" s="244"/>
      <c r="BU80" s="244"/>
      <c r="BV80" s="244"/>
      <c r="BW80" s="244"/>
      <c r="BX80" s="244"/>
      <c r="BY80" s="244"/>
      <c r="BZ80" s="244"/>
      <c r="CA80" s="244"/>
      <c r="CB80" s="244"/>
      <c r="CC80" s="244"/>
      <c r="CD80" s="244"/>
      <c r="CE80" s="244"/>
      <c r="CF80" s="244"/>
      <c r="CG80" s="244"/>
      <c r="CH80" s="244"/>
      <c r="CI80" s="244"/>
      <c r="CJ80" s="244"/>
      <c r="CK80" s="244"/>
      <c r="CL80" s="244"/>
      <c r="CM80" s="244"/>
      <c r="CN80" s="244"/>
      <c r="CO80" s="244"/>
      <c r="CP80" s="244"/>
      <c r="CQ80" s="244"/>
      <c r="CR80" s="244"/>
      <c r="CS80" s="244"/>
      <c r="CT80" s="244"/>
      <c r="CU80" s="244"/>
      <c r="CV80" s="244"/>
      <c r="CW80" s="244"/>
      <c r="CX80" s="244"/>
      <c r="CY80" s="244"/>
      <c r="CZ80" s="244"/>
      <c r="DA80" s="244"/>
      <c r="DB80" s="244"/>
      <c r="DC80" s="244"/>
      <c r="DD80" s="244"/>
      <c r="DE80" s="244"/>
      <c r="DF80" s="244"/>
      <c r="DG80" s="244"/>
      <c r="DH80" s="244"/>
      <c r="DI80" s="244"/>
      <c r="DJ80" s="244"/>
      <c r="DK80" s="244"/>
      <c r="DL80" s="244"/>
      <c r="DM80" s="244"/>
      <c r="DN80" s="244"/>
      <c r="DO80" s="244"/>
      <c r="DP80" s="244"/>
      <c r="DQ80" s="244"/>
      <c r="DR80" s="244"/>
      <c r="DS80" s="244"/>
      <c r="DT80" s="244"/>
      <c r="DU80" s="244"/>
      <c r="DV80" s="244"/>
      <c r="DW80" s="244"/>
      <c r="DX80" s="244"/>
      <c r="DY80" s="244"/>
      <c r="DZ80" s="244"/>
      <c r="EA80" s="244"/>
      <c r="EB80" s="244"/>
      <c r="EC80" s="244"/>
      <c r="ED80" s="244"/>
      <c r="EE80" s="244"/>
      <c r="EF80" s="244"/>
      <c r="EG80" s="244"/>
      <c r="EH80" s="244"/>
      <c r="EI80" s="244"/>
      <c r="EJ80" s="244"/>
      <c r="EK80" s="244"/>
      <c r="EL80" s="244"/>
      <c r="EM80" s="244"/>
      <c r="EN80" s="244"/>
      <c r="EO80" s="244"/>
      <c r="EP80" s="244"/>
      <c r="EQ80" s="244"/>
      <c r="ER80" s="244"/>
      <c r="ES80" s="244"/>
      <c r="ET80" s="244"/>
      <c r="EU80" s="244"/>
      <c r="EV80" s="244"/>
      <c r="EW80" s="244"/>
      <c r="EX80" s="244"/>
      <c r="EY80" s="244"/>
      <c r="EZ80" s="244"/>
      <c r="FA80" s="244"/>
      <c r="FB80" s="244"/>
      <c r="FC80" s="244"/>
      <c r="FD80" s="244"/>
      <c r="FE80" s="244"/>
      <c r="FF80" s="244"/>
      <c r="FG80" s="244"/>
      <c r="FH80" s="244"/>
      <c r="FI80" s="244"/>
      <c r="FJ80" s="244"/>
      <c r="FK80" s="244"/>
      <c r="FL80" s="244"/>
      <c r="FM80" s="244"/>
    </row>
    <row r="81" spans="1:169" s="243" customFormat="1" ht="12">
      <c r="A81" s="245" t="s">
        <v>79</v>
      </c>
      <c r="B81" s="209" t="s">
        <v>90</v>
      </c>
      <c r="C81" s="209" t="s">
        <v>91</v>
      </c>
      <c r="D81" s="209" t="s">
        <v>92</v>
      </c>
      <c r="E81" s="209" t="s">
        <v>93</v>
      </c>
      <c r="F81" s="209" t="s">
        <v>94</v>
      </c>
      <c r="G81" s="209" t="s">
        <v>95</v>
      </c>
      <c r="H81" s="209" t="s">
        <v>96</v>
      </c>
      <c r="I81" s="209" t="s">
        <v>97</v>
      </c>
      <c r="J81" s="209" t="s">
        <v>98</v>
      </c>
      <c r="K81" s="209" t="s">
        <v>99</v>
      </c>
      <c r="L81" s="209" t="s">
        <v>100</v>
      </c>
      <c r="M81" s="209" t="s">
        <v>101</v>
      </c>
      <c r="N81" s="209" t="s">
        <v>102</v>
      </c>
      <c r="O81" s="209" t="s">
        <v>103</v>
      </c>
      <c r="P81" s="209" t="s">
        <v>104</v>
      </c>
      <c r="Q81" s="209" t="s">
        <v>105</v>
      </c>
      <c r="R81" s="209" t="s">
        <v>106</v>
      </c>
      <c r="S81" s="209" t="s">
        <v>107</v>
      </c>
      <c r="T81" s="209" t="s">
        <v>108</v>
      </c>
      <c r="U81" s="209" t="s">
        <v>109</v>
      </c>
      <c r="V81" s="209" t="s">
        <v>110</v>
      </c>
      <c r="W81" s="209" t="s">
        <v>111</v>
      </c>
      <c r="X81" s="209" t="s">
        <v>112</v>
      </c>
      <c r="Y81" s="209" t="s">
        <v>113</v>
      </c>
      <c r="Z81" s="209" t="s">
        <v>114</v>
      </c>
      <c r="AA81" s="209" t="s">
        <v>115</v>
      </c>
      <c r="AB81" s="209" t="s">
        <v>116</v>
      </c>
      <c r="AC81" s="209" t="s">
        <v>117</v>
      </c>
      <c r="AD81" s="209" t="s">
        <v>118</v>
      </c>
      <c r="AE81" s="209" t="s">
        <v>119</v>
      </c>
      <c r="AF81" s="209" t="s">
        <v>120</v>
      </c>
      <c r="AG81" s="209" t="s">
        <v>121</v>
      </c>
      <c r="AH81" s="209" t="s">
        <v>122</v>
      </c>
      <c r="AI81" s="209" t="s">
        <v>123</v>
      </c>
      <c r="AJ81" s="209" t="s">
        <v>124</v>
      </c>
      <c r="AK81" s="209" t="s">
        <v>125</v>
      </c>
      <c r="AL81" s="209" t="s">
        <v>126</v>
      </c>
      <c r="AM81" s="209" t="s">
        <v>127</v>
      </c>
      <c r="AN81" s="209" t="s">
        <v>128</v>
      </c>
      <c r="AO81" s="209" t="s">
        <v>129</v>
      </c>
      <c r="AP81" s="209" t="s">
        <v>130</v>
      </c>
      <c r="AQ81" s="209" t="s">
        <v>131</v>
      </c>
      <c r="AR81" s="209" t="s">
        <v>132</v>
      </c>
      <c r="AS81" s="209" t="s">
        <v>133</v>
      </c>
      <c r="AT81" s="209" t="s">
        <v>134</v>
      </c>
      <c r="AU81" s="209" t="s">
        <v>135</v>
      </c>
      <c r="AV81" s="209" t="s">
        <v>136</v>
      </c>
      <c r="AW81" s="209" t="s">
        <v>137</v>
      </c>
      <c r="AX81" s="210" t="s">
        <v>138</v>
      </c>
      <c r="AY81" s="210" t="s">
        <v>139</v>
      </c>
      <c r="AZ81" s="210" t="s">
        <v>140</v>
      </c>
      <c r="BA81" s="210" t="s">
        <v>141</v>
      </c>
      <c r="BB81" s="210" t="s">
        <v>142</v>
      </c>
      <c r="BC81" s="210" t="s">
        <v>143</v>
      </c>
      <c r="BD81" s="210" t="s">
        <v>144</v>
      </c>
      <c r="BE81" s="210" t="s">
        <v>145</v>
      </c>
      <c r="BF81" s="210" t="s">
        <v>146</v>
      </c>
      <c r="BG81" s="210" t="s">
        <v>147</v>
      </c>
      <c r="BH81" s="210" t="s">
        <v>148</v>
      </c>
      <c r="BI81" s="210" t="s">
        <v>149</v>
      </c>
      <c r="BJ81" s="210" t="s">
        <v>150</v>
      </c>
      <c r="BK81" s="210" t="s">
        <v>151</v>
      </c>
      <c r="BL81" s="210" t="s">
        <v>152</v>
      </c>
      <c r="BM81" s="210" t="s">
        <v>153</v>
      </c>
      <c r="BN81" s="210" t="s">
        <v>154</v>
      </c>
      <c r="BO81" s="210" t="s">
        <v>155</v>
      </c>
      <c r="BP81" s="210" t="s">
        <v>156</v>
      </c>
      <c r="BQ81" s="210" t="s">
        <v>157</v>
      </c>
      <c r="BR81" s="210" t="s">
        <v>158</v>
      </c>
      <c r="BS81" s="210" t="s">
        <v>159</v>
      </c>
      <c r="BT81" s="210" t="s">
        <v>160</v>
      </c>
      <c r="BU81" s="210" t="s">
        <v>161</v>
      </c>
      <c r="BV81" s="210" t="s">
        <v>162</v>
      </c>
      <c r="BW81" s="209" t="s">
        <v>163</v>
      </c>
      <c r="BX81" s="209" t="s">
        <v>164</v>
      </c>
      <c r="BY81" s="209" t="s">
        <v>165</v>
      </c>
      <c r="BZ81" s="209" t="s">
        <v>166</v>
      </c>
      <c r="CA81" s="209" t="s">
        <v>167</v>
      </c>
      <c r="CB81" s="209" t="s">
        <v>168</v>
      </c>
      <c r="CC81" s="209" t="s">
        <v>169</v>
      </c>
      <c r="CD81" s="209" t="s">
        <v>170</v>
      </c>
      <c r="CE81" s="209" t="s">
        <v>171</v>
      </c>
      <c r="CF81" s="209" t="s">
        <v>172</v>
      </c>
      <c r="CG81" s="209" t="s">
        <v>173</v>
      </c>
      <c r="CH81" s="209" t="s">
        <v>174</v>
      </c>
      <c r="CI81" s="209" t="s">
        <v>175</v>
      </c>
      <c r="CJ81" s="209" t="s">
        <v>176</v>
      </c>
      <c r="CK81" s="209" t="s">
        <v>177</v>
      </c>
      <c r="CL81" s="209" t="s">
        <v>178</v>
      </c>
      <c r="CM81" s="209" t="s">
        <v>179</v>
      </c>
      <c r="CN81" s="209" t="s">
        <v>180</v>
      </c>
      <c r="CO81" s="209" t="s">
        <v>181</v>
      </c>
      <c r="CP81" s="209" t="s">
        <v>182</v>
      </c>
      <c r="CQ81" s="209" t="s">
        <v>183</v>
      </c>
      <c r="CR81" s="209" t="s">
        <v>184</v>
      </c>
      <c r="CS81" s="209" t="s">
        <v>185</v>
      </c>
      <c r="CT81" s="209" t="s">
        <v>186</v>
      </c>
      <c r="CU81" s="209" t="s">
        <v>187</v>
      </c>
      <c r="CV81" s="209" t="s">
        <v>188</v>
      </c>
      <c r="CW81" s="209" t="s">
        <v>189</v>
      </c>
      <c r="CX81" s="209" t="s">
        <v>190</v>
      </c>
      <c r="CY81" s="209" t="s">
        <v>191</v>
      </c>
      <c r="CZ81" s="209" t="s">
        <v>192</v>
      </c>
      <c r="DA81" s="209" t="s">
        <v>193</v>
      </c>
      <c r="DB81" s="209" t="s">
        <v>194</v>
      </c>
      <c r="DC81" s="209" t="s">
        <v>195</v>
      </c>
      <c r="DD81" s="209" t="s">
        <v>196</v>
      </c>
      <c r="DE81" s="211" t="s">
        <v>197</v>
      </c>
      <c r="DF81" s="211" t="s">
        <v>198</v>
      </c>
      <c r="DG81" s="209" t="s">
        <v>199</v>
      </c>
      <c r="DH81" s="209" t="s">
        <v>200</v>
      </c>
      <c r="DI81" s="209" t="s">
        <v>201</v>
      </c>
      <c r="DJ81" s="209" t="s">
        <v>202</v>
      </c>
      <c r="DK81" s="209" t="s">
        <v>203</v>
      </c>
      <c r="DL81" s="209" t="s">
        <v>204</v>
      </c>
      <c r="DM81" s="209" t="s">
        <v>205</v>
      </c>
      <c r="DN81" s="209" t="s">
        <v>206</v>
      </c>
      <c r="DO81" s="209" t="s">
        <v>207</v>
      </c>
      <c r="DP81" s="209" t="s">
        <v>208</v>
      </c>
      <c r="DQ81" s="209" t="s">
        <v>209</v>
      </c>
      <c r="DR81" s="209" t="s">
        <v>210</v>
      </c>
      <c r="DS81" s="209" t="s">
        <v>211</v>
      </c>
      <c r="DT81" s="209" t="s">
        <v>212</v>
      </c>
      <c r="DU81" s="209" t="s">
        <v>213</v>
      </c>
      <c r="DV81" s="209" t="s">
        <v>214</v>
      </c>
      <c r="DW81" s="209" t="s">
        <v>215</v>
      </c>
      <c r="DX81" s="209" t="s">
        <v>216</v>
      </c>
      <c r="DY81" s="209" t="s">
        <v>217</v>
      </c>
      <c r="DZ81" s="209" t="s">
        <v>218</v>
      </c>
      <c r="EA81" s="209" t="s">
        <v>219</v>
      </c>
      <c r="EB81" s="209" t="s">
        <v>220</v>
      </c>
      <c r="EC81" s="209" t="s">
        <v>221</v>
      </c>
      <c r="ED81" s="209" t="s">
        <v>222</v>
      </c>
      <c r="EE81" s="209" t="s">
        <v>223</v>
      </c>
      <c r="EF81" s="209" t="s">
        <v>224</v>
      </c>
      <c r="EG81" s="209" t="s">
        <v>225</v>
      </c>
      <c r="EH81" s="209" t="s">
        <v>226</v>
      </c>
      <c r="EI81" s="209" t="s">
        <v>227</v>
      </c>
      <c r="EJ81" s="209" t="s">
        <v>228</v>
      </c>
      <c r="EK81" s="209" t="s">
        <v>229</v>
      </c>
      <c r="EL81" s="209" t="s">
        <v>230</v>
      </c>
      <c r="EM81" s="209" t="s">
        <v>231</v>
      </c>
      <c r="EN81" s="209" t="s">
        <v>232</v>
      </c>
      <c r="EO81" s="209" t="s">
        <v>233</v>
      </c>
      <c r="EP81" s="209" t="s">
        <v>234</v>
      </c>
      <c r="EQ81" s="209" t="s">
        <v>235</v>
      </c>
      <c r="ER81" s="209" t="s">
        <v>236</v>
      </c>
      <c r="ES81" s="209" t="s">
        <v>237</v>
      </c>
      <c r="ET81" s="209" t="s">
        <v>238</v>
      </c>
      <c r="EU81" s="209" t="s">
        <v>239</v>
      </c>
      <c r="EV81" s="209" t="s">
        <v>240</v>
      </c>
      <c r="EW81" s="209" t="s">
        <v>241</v>
      </c>
      <c r="EX81" s="209" t="s">
        <v>242</v>
      </c>
      <c r="EY81" s="209" t="s">
        <v>243</v>
      </c>
      <c r="EZ81" s="209" t="s">
        <v>244</v>
      </c>
      <c r="FA81" s="209" t="s">
        <v>245</v>
      </c>
      <c r="FB81" s="209" t="s">
        <v>255</v>
      </c>
      <c r="FC81" s="209" t="s">
        <v>266</v>
      </c>
      <c r="FD81" s="209" t="s">
        <v>267</v>
      </c>
      <c r="FE81" s="209" t="s">
        <v>279</v>
      </c>
      <c r="FF81" s="209" t="s">
        <v>280</v>
      </c>
      <c r="FG81" s="209" t="s">
        <v>281</v>
      </c>
      <c r="FH81" s="209" t="s">
        <v>282</v>
      </c>
      <c r="FI81" s="209" t="s">
        <v>283</v>
      </c>
      <c r="FJ81" s="209" t="s">
        <v>285</v>
      </c>
      <c r="FK81" s="209" t="s">
        <v>286</v>
      </c>
      <c r="FL81" s="209" t="s">
        <v>288</v>
      </c>
      <c r="FM81" s="209" t="s">
        <v>290</v>
      </c>
    </row>
    <row r="82" spans="1:169" s="243" customFormat="1" ht="15.75" customHeight="1">
      <c r="A82" s="246" t="s">
        <v>80</v>
      </c>
      <c r="B82" s="247">
        <v>9058.5</v>
      </c>
      <c r="C82" s="247">
        <v>8737.7000000000007</v>
      </c>
      <c r="D82" s="247">
        <v>7812.7</v>
      </c>
      <c r="E82" s="247">
        <v>6603.4</v>
      </c>
      <c r="F82" s="247">
        <v>5749.1</v>
      </c>
      <c r="G82" s="247">
        <v>5722.7</v>
      </c>
      <c r="H82" s="247">
        <v>6905.7</v>
      </c>
      <c r="I82" s="247">
        <v>5302.8</v>
      </c>
      <c r="J82" s="247">
        <v>5998.7</v>
      </c>
      <c r="K82" s="247">
        <v>5774.1</v>
      </c>
      <c r="L82" s="247">
        <v>7131.2</v>
      </c>
      <c r="M82" s="247">
        <v>8522.5</v>
      </c>
      <c r="N82" s="247">
        <v>8431.1</v>
      </c>
      <c r="O82" s="247">
        <v>7896.4</v>
      </c>
      <c r="P82" s="247">
        <v>7138.9</v>
      </c>
      <c r="Q82" s="247">
        <v>5720.2</v>
      </c>
      <c r="R82" s="247">
        <v>5851</v>
      </c>
      <c r="S82" s="247">
        <v>5819.7</v>
      </c>
      <c r="T82" s="247">
        <v>6372.6</v>
      </c>
      <c r="U82" s="247">
        <v>4728.8</v>
      </c>
      <c r="V82" s="247">
        <v>5614.9</v>
      </c>
      <c r="W82" s="247">
        <v>5097.3999999999996</v>
      </c>
      <c r="X82" s="247">
        <v>5518.5</v>
      </c>
      <c r="Y82" s="247">
        <v>6867.7</v>
      </c>
      <c r="Z82" s="247">
        <v>8093</v>
      </c>
      <c r="AA82" s="247">
        <v>6671.2</v>
      </c>
      <c r="AB82" s="247">
        <v>6766.6</v>
      </c>
      <c r="AC82" s="247">
        <v>5964.8</v>
      </c>
      <c r="AD82" s="247">
        <v>5870.4</v>
      </c>
      <c r="AE82" s="247">
        <v>6131.5</v>
      </c>
      <c r="AF82" s="247">
        <v>6455.7</v>
      </c>
      <c r="AG82" s="247">
        <v>5214.6000000000004</v>
      </c>
      <c r="AH82" s="247">
        <v>5740.9</v>
      </c>
      <c r="AI82" s="247">
        <v>6718.6</v>
      </c>
      <c r="AJ82" s="247">
        <v>8530.2000000000007</v>
      </c>
      <c r="AK82" s="247">
        <v>8500.5</v>
      </c>
      <c r="AL82" s="247">
        <v>9035.4</v>
      </c>
      <c r="AM82" s="247">
        <v>8074.2</v>
      </c>
      <c r="AN82" s="247">
        <v>7646.7</v>
      </c>
      <c r="AO82" s="247">
        <v>6329.1</v>
      </c>
      <c r="AP82" s="247">
        <v>5524.6</v>
      </c>
      <c r="AQ82" s="247">
        <v>5579.7</v>
      </c>
      <c r="AR82" s="247">
        <v>5900.4</v>
      </c>
      <c r="AS82" s="247">
        <v>5324</v>
      </c>
      <c r="AT82" s="247">
        <v>5841.2</v>
      </c>
      <c r="AU82" s="247">
        <v>6632</v>
      </c>
      <c r="AV82" s="247">
        <v>7034.1</v>
      </c>
      <c r="AW82" s="247">
        <v>7246</v>
      </c>
      <c r="AX82" s="247">
        <v>7509.1</v>
      </c>
      <c r="AY82" s="247">
        <v>6531.6</v>
      </c>
      <c r="AZ82" s="247">
        <v>6366.7</v>
      </c>
      <c r="BA82" s="247">
        <v>5762.5</v>
      </c>
      <c r="BB82" s="247">
        <v>5428</v>
      </c>
      <c r="BC82" s="247">
        <v>5407</v>
      </c>
      <c r="BD82" s="247">
        <v>6288.2</v>
      </c>
      <c r="BE82" s="247">
        <v>4921.1000000000004</v>
      </c>
      <c r="BF82" s="247">
        <v>5470.9</v>
      </c>
      <c r="BG82" s="247">
        <v>5617.6</v>
      </c>
      <c r="BH82" s="247">
        <v>6135.6</v>
      </c>
      <c r="BI82" s="247">
        <v>7694</v>
      </c>
      <c r="BJ82" s="247">
        <v>8008.4</v>
      </c>
      <c r="BK82" s="247">
        <v>7103.2</v>
      </c>
      <c r="BL82" s="247">
        <v>7318.4</v>
      </c>
      <c r="BM82" s="247">
        <v>5390.7</v>
      </c>
      <c r="BN82" s="247">
        <v>5537.2</v>
      </c>
      <c r="BO82" s="247">
        <v>5066.1000000000004</v>
      </c>
      <c r="BP82" s="247">
        <v>5357.1</v>
      </c>
      <c r="BQ82" s="247">
        <v>4620</v>
      </c>
      <c r="BR82" s="247">
        <v>5126.7</v>
      </c>
      <c r="BS82" s="247">
        <v>6063.2</v>
      </c>
      <c r="BT82" s="247">
        <v>7121.3</v>
      </c>
      <c r="BU82" s="247">
        <v>7754.9</v>
      </c>
      <c r="BV82" s="247">
        <v>7838.1</v>
      </c>
      <c r="BW82" s="247">
        <v>7203</v>
      </c>
      <c r="BX82" s="247">
        <v>7357.2</v>
      </c>
      <c r="BY82" s="247">
        <v>5476.3</v>
      </c>
      <c r="BZ82" s="247">
        <v>5676.6</v>
      </c>
      <c r="CA82" s="247">
        <v>5422.3</v>
      </c>
      <c r="CB82" s="247">
        <v>5282.9</v>
      </c>
      <c r="CC82" s="247">
        <v>4964.1000000000004</v>
      </c>
      <c r="CD82" s="247">
        <v>5388.8</v>
      </c>
      <c r="CE82" s="247">
        <v>5241.1000000000004</v>
      </c>
      <c r="CF82" s="247">
        <v>5829.4</v>
      </c>
      <c r="CG82" s="247">
        <v>7006</v>
      </c>
      <c r="CH82" s="247">
        <v>8156.1</v>
      </c>
      <c r="CI82" s="247">
        <v>8166.6</v>
      </c>
      <c r="CJ82" s="247">
        <v>6276</v>
      </c>
      <c r="CK82" s="247">
        <v>5196.3999999999996</v>
      </c>
      <c r="CL82" s="247">
        <v>4864.2</v>
      </c>
      <c r="CM82" s="247">
        <v>4916.8</v>
      </c>
      <c r="CN82" s="247">
        <v>5489.1</v>
      </c>
      <c r="CO82" s="247">
        <v>4960.1000000000004</v>
      </c>
      <c r="CP82" s="247">
        <v>5316.5</v>
      </c>
      <c r="CQ82" s="247">
        <v>5641.6</v>
      </c>
      <c r="CR82" s="247">
        <v>6387.9</v>
      </c>
      <c r="CS82" s="247">
        <v>7127.1</v>
      </c>
      <c r="CT82" s="247">
        <v>7878</v>
      </c>
      <c r="CU82" s="247">
        <v>7087.9</v>
      </c>
      <c r="CV82" s="247">
        <v>6303.3</v>
      </c>
      <c r="CW82" s="247">
        <v>5216.5</v>
      </c>
      <c r="CX82" s="247">
        <v>5107.8999999999996</v>
      </c>
      <c r="CY82" s="247">
        <v>4448.8999999999996</v>
      </c>
      <c r="CZ82" s="247">
        <v>4960.6000000000004</v>
      </c>
      <c r="DA82" s="247">
        <v>4259.7</v>
      </c>
      <c r="DB82" s="247">
        <v>4734.7</v>
      </c>
      <c r="DC82" s="247">
        <v>4843.6000000000004</v>
      </c>
      <c r="DD82" s="247">
        <v>5776.7</v>
      </c>
      <c r="DE82" s="247">
        <v>7383.1</v>
      </c>
      <c r="DF82" s="247">
        <v>6905.9</v>
      </c>
      <c r="DG82" s="247">
        <v>5956.3</v>
      </c>
      <c r="DH82" s="247">
        <v>5369.7</v>
      </c>
      <c r="DI82" s="247">
        <v>4282</v>
      </c>
      <c r="DJ82" s="247">
        <v>4478.7</v>
      </c>
      <c r="DK82" s="247">
        <v>4540.3999999999996</v>
      </c>
      <c r="DL82" s="247">
        <v>4520.8</v>
      </c>
      <c r="DM82" s="247">
        <v>4031</v>
      </c>
      <c r="DN82" s="247">
        <v>4510.2</v>
      </c>
      <c r="DO82" s="247">
        <v>4639.3999999999996</v>
      </c>
      <c r="DP82" s="247">
        <v>5328.9</v>
      </c>
      <c r="DQ82" s="247">
        <v>6665</v>
      </c>
      <c r="DR82" s="247">
        <v>7366.7</v>
      </c>
      <c r="DS82" s="247">
        <v>6601.3</v>
      </c>
      <c r="DT82" s="247">
        <v>6021</v>
      </c>
      <c r="DU82" s="247">
        <v>4839.3</v>
      </c>
      <c r="DV82" s="247">
        <v>4663.1000000000004</v>
      </c>
      <c r="DW82" s="247">
        <v>4649.3999999999996</v>
      </c>
      <c r="DX82" s="247">
        <v>5043.5</v>
      </c>
      <c r="DY82" s="247">
        <v>4297.1000000000004</v>
      </c>
      <c r="DZ82" s="247">
        <v>4487.7</v>
      </c>
      <c r="EA82" s="247">
        <v>4937.2</v>
      </c>
      <c r="EB82" s="247">
        <v>5758.9</v>
      </c>
      <c r="EC82" s="247">
        <v>6636.2</v>
      </c>
      <c r="ED82" s="247">
        <v>6504.6</v>
      </c>
      <c r="EE82" s="247">
        <v>6059</v>
      </c>
      <c r="EF82" s="247">
        <v>5882.8</v>
      </c>
      <c r="EG82" s="247">
        <v>4926.1000000000004</v>
      </c>
      <c r="EH82" s="247">
        <v>4501.1000000000004</v>
      </c>
      <c r="EI82" s="247">
        <v>4250.3999999999996</v>
      </c>
      <c r="EJ82" s="247">
        <v>4566.3999999999996</v>
      </c>
      <c r="EK82" s="247">
        <v>4116.5</v>
      </c>
      <c r="EL82" s="247">
        <v>4543.5</v>
      </c>
      <c r="EM82" s="247">
        <v>5502.5</v>
      </c>
      <c r="EN82" s="247">
        <v>6396.9</v>
      </c>
      <c r="EO82" s="247">
        <v>7208.3</v>
      </c>
      <c r="EP82" s="247">
        <v>7953.3</v>
      </c>
      <c r="EQ82" s="247">
        <v>5854.6</v>
      </c>
      <c r="ER82" s="247">
        <v>5805.7</v>
      </c>
      <c r="ES82" s="247">
        <v>4843.3</v>
      </c>
      <c r="ET82" s="247">
        <v>4768.6000000000004</v>
      </c>
      <c r="EU82" s="247">
        <v>5084.3</v>
      </c>
      <c r="EV82" s="247">
        <v>5078.8</v>
      </c>
      <c r="EW82" s="247">
        <v>4662.7</v>
      </c>
      <c r="EX82" s="247">
        <v>4709.8</v>
      </c>
      <c r="EY82" s="247">
        <v>5391.3</v>
      </c>
      <c r="EZ82" s="247">
        <v>7256.7</v>
      </c>
      <c r="FA82" s="247">
        <v>7698.7</v>
      </c>
      <c r="FB82" s="247">
        <v>7136.1</v>
      </c>
      <c r="FC82" s="247">
        <v>7110.3</v>
      </c>
      <c r="FD82" s="247">
        <v>6269.8</v>
      </c>
      <c r="FE82" s="247">
        <v>5075.1000000000004</v>
      </c>
      <c r="FF82" s="247">
        <v>5043</v>
      </c>
      <c r="FG82" s="247">
        <v>4346.3999999999996</v>
      </c>
      <c r="FH82" s="247">
        <v>4821.1000000000004</v>
      </c>
      <c r="FI82" s="247">
        <v>4495.3999999999996</v>
      </c>
      <c r="FJ82" s="247">
        <v>4638.5</v>
      </c>
      <c r="FK82" s="247">
        <v>5249.5</v>
      </c>
      <c r="FL82" s="247">
        <v>6728.1</v>
      </c>
      <c r="FM82" s="247">
        <v>7009.4</v>
      </c>
    </row>
    <row r="83" spans="1:169" s="243" customFormat="1" ht="15.75" customHeight="1">
      <c r="A83" s="248" t="s">
        <v>81</v>
      </c>
      <c r="B83" s="247">
        <v>31.2</v>
      </c>
      <c r="C83" s="247">
        <v>29.7</v>
      </c>
      <c r="D83" s="247">
        <v>24.7</v>
      </c>
      <c r="E83" s="247">
        <v>14.4</v>
      </c>
      <c r="F83" s="247">
        <v>9.1</v>
      </c>
      <c r="G83" s="247">
        <v>8.3000000000000007</v>
      </c>
      <c r="H83" s="247">
        <v>7.1</v>
      </c>
      <c r="I83" s="247">
        <v>9.6</v>
      </c>
      <c r="J83" s="247">
        <v>8.9</v>
      </c>
      <c r="K83" s="247">
        <v>11.1</v>
      </c>
      <c r="L83" s="247">
        <v>21.4</v>
      </c>
      <c r="M83" s="247">
        <v>33.9</v>
      </c>
      <c r="N83" s="247">
        <v>28.3</v>
      </c>
      <c r="O83" s="247">
        <v>23.3</v>
      </c>
      <c r="P83" s="247">
        <v>24</v>
      </c>
      <c r="Q83" s="247">
        <v>10.9</v>
      </c>
      <c r="R83" s="247">
        <v>6.3</v>
      </c>
      <c r="S83" s="247">
        <v>4.8</v>
      </c>
      <c r="T83" s="247">
        <v>4</v>
      </c>
      <c r="U83" s="247">
        <v>4.2</v>
      </c>
      <c r="V83" s="247">
        <v>4.9000000000000004</v>
      </c>
      <c r="W83" s="247">
        <v>5.7</v>
      </c>
      <c r="X83" s="247">
        <v>11.1</v>
      </c>
      <c r="Y83" s="247">
        <v>23.8</v>
      </c>
      <c r="Z83" s="247">
        <v>25.2</v>
      </c>
      <c r="AA83" s="247">
        <v>20.399999999999999</v>
      </c>
      <c r="AB83" s="247">
        <v>18.2</v>
      </c>
      <c r="AC83" s="247">
        <v>11.2</v>
      </c>
      <c r="AD83" s="247">
        <v>5.9</v>
      </c>
      <c r="AE83" s="247">
        <v>4.8</v>
      </c>
      <c r="AF83" s="247">
        <v>4.4000000000000004</v>
      </c>
      <c r="AG83" s="247">
        <v>3.8</v>
      </c>
      <c r="AH83" s="247">
        <v>4.7</v>
      </c>
      <c r="AI83" s="247">
        <v>6.5</v>
      </c>
      <c r="AJ83" s="247">
        <v>16.5</v>
      </c>
      <c r="AK83" s="247">
        <v>26.3</v>
      </c>
      <c r="AL83" s="247">
        <v>23.9</v>
      </c>
      <c r="AM83" s="247">
        <v>20.100000000000001</v>
      </c>
      <c r="AN83" s="247">
        <v>19.2</v>
      </c>
      <c r="AO83" s="247">
        <v>12.3</v>
      </c>
      <c r="AP83" s="247">
        <v>7.2</v>
      </c>
      <c r="AQ83" s="247">
        <v>4.8</v>
      </c>
      <c r="AR83" s="247">
        <v>4.3</v>
      </c>
      <c r="AS83" s="247">
        <v>3.7</v>
      </c>
      <c r="AT83" s="247">
        <v>5</v>
      </c>
      <c r="AU83" s="247">
        <v>6.3</v>
      </c>
      <c r="AV83" s="247">
        <v>18.600000000000001</v>
      </c>
      <c r="AW83" s="247">
        <v>26.4</v>
      </c>
      <c r="AX83" s="247">
        <v>26</v>
      </c>
      <c r="AY83" s="247">
        <v>20.9</v>
      </c>
      <c r="AZ83" s="247">
        <v>17.399999999999999</v>
      </c>
      <c r="BA83" s="247">
        <v>13.1</v>
      </c>
      <c r="BB83" s="247">
        <v>6</v>
      </c>
      <c r="BC83" s="247">
        <v>4.5999999999999996</v>
      </c>
      <c r="BD83" s="247">
        <v>4.2</v>
      </c>
      <c r="BE83" s="247">
        <v>3.7</v>
      </c>
      <c r="BF83" s="247">
        <v>4.7</v>
      </c>
      <c r="BG83" s="247">
        <v>6.5</v>
      </c>
      <c r="BH83" s="247">
        <v>13.8</v>
      </c>
      <c r="BI83" s="247">
        <v>26.2</v>
      </c>
      <c r="BJ83" s="247">
        <v>26.1</v>
      </c>
      <c r="BK83" s="247">
        <v>24.4</v>
      </c>
      <c r="BL83" s="247">
        <v>7</v>
      </c>
      <c r="BM83" s="247">
        <v>2.9</v>
      </c>
      <c r="BN83" s="247">
        <v>5.0999999999999996</v>
      </c>
      <c r="BO83" s="247">
        <v>0.9</v>
      </c>
      <c r="BP83" s="247">
        <v>0.6</v>
      </c>
      <c r="BQ83" s="247">
        <v>0.5</v>
      </c>
      <c r="BR83" s="247">
        <v>1.3</v>
      </c>
      <c r="BS83" s="247">
        <v>1.8</v>
      </c>
      <c r="BT83" s="247">
        <v>5.0999999999999996</v>
      </c>
      <c r="BU83" s="247">
        <v>8.1999999999999993</v>
      </c>
      <c r="BV83" s="247">
        <v>7.4</v>
      </c>
      <c r="BW83" s="247">
        <v>5.7</v>
      </c>
      <c r="BX83" s="247">
        <v>5.8</v>
      </c>
      <c r="BY83" s="247">
        <v>1.7</v>
      </c>
      <c r="BZ83" s="247">
        <v>1.3</v>
      </c>
      <c r="CA83" s="247">
        <v>0.9</v>
      </c>
      <c r="CB83" s="247">
        <v>0.8</v>
      </c>
      <c r="CC83" s="247">
        <v>0.9</v>
      </c>
      <c r="CD83" s="247">
        <v>1.1000000000000001</v>
      </c>
      <c r="CE83" s="247">
        <v>0.8</v>
      </c>
      <c r="CF83" s="247">
        <v>3.9</v>
      </c>
      <c r="CG83" s="247">
        <v>6.7</v>
      </c>
      <c r="CH83" s="247">
        <v>7.2</v>
      </c>
      <c r="CI83" s="247">
        <v>7.1</v>
      </c>
      <c r="CJ83" s="247">
        <v>4.8</v>
      </c>
      <c r="CK83" s="247">
        <v>3.2</v>
      </c>
      <c r="CL83" s="247">
        <v>1.2</v>
      </c>
      <c r="CM83" s="247">
        <v>0.6</v>
      </c>
      <c r="CN83" s="247">
        <v>0.6</v>
      </c>
      <c r="CO83" s="247">
        <v>0.6</v>
      </c>
      <c r="CP83" s="247">
        <v>0.8</v>
      </c>
      <c r="CQ83" s="247">
        <v>2.2000000000000002</v>
      </c>
      <c r="CR83" s="247">
        <v>4.3</v>
      </c>
      <c r="CS83" s="247">
        <v>8.1</v>
      </c>
      <c r="CT83" s="247">
        <v>6.9</v>
      </c>
      <c r="CU83" s="247">
        <v>7.5</v>
      </c>
      <c r="CV83" s="247">
        <v>6.4</v>
      </c>
      <c r="CW83" s="247">
        <v>2.7</v>
      </c>
      <c r="CX83" s="247">
        <v>2.4</v>
      </c>
      <c r="CY83" s="247">
        <v>0.9</v>
      </c>
      <c r="CZ83" s="247">
        <v>0.6</v>
      </c>
      <c r="DA83" s="247">
        <v>0.6</v>
      </c>
      <c r="DB83" s="247">
        <v>1.1000000000000001</v>
      </c>
      <c r="DC83" s="247">
        <v>1.5</v>
      </c>
      <c r="DD83" s="247">
        <v>4.7</v>
      </c>
      <c r="DE83" s="247">
        <v>9.9</v>
      </c>
      <c r="DF83" s="247">
        <v>7.6</v>
      </c>
      <c r="DG83" s="247">
        <v>7.2</v>
      </c>
      <c r="DH83" s="247">
        <v>6.4</v>
      </c>
      <c r="DI83" s="247">
        <v>2.6</v>
      </c>
      <c r="DJ83" s="247">
        <v>2.2000000000000002</v>
      </c>
      <c r="DK83" s="247">
        <v>0.9</v>
      </c>
      <c r="DL83" s="247">
        <v>1.4</v>
      </c>
      <c r="DM83" s="247">
        <v>0.6</v>
      </c>
      <c r="DN83" s="247">
        <v>0.8</v>
      </c>
      <c r="DO83" s="247">
        <v>2.2999999999999998</v>
      </c>
      <c r="DP83" s="247">
        <v>7.3</v>
      </c>
      <c r="DQ83" s="247">
        <v>10.6</v>
      </c>
      <c r="DR83" s="247">
        <v>11</v>
      </c>
      <c r="DS83" s="247">
        <v>11.7</v>
      </c>
      <c r="DT83" s="247">
        <v>9.9</v>
      </c>
      <c r="DU83" s="247">
        <v>4.3</v>
      </c>
      <c r="DV83" s="247">
        <v>2.4</v>
      </c>
      <c r="DW83" s="247">
        <v>2.2999999999999998</v>
      </c>
      <c r="DX83" s="247">
        <v>1.1000000000000001</v>
      </c>
      <c r="DY83" s="247">
        <v>2.6</v>
      </c>
      <c r="DZ83" s="247">
        <v>2.4</v>
      </c>
      <c r="EA83" s="247">
        <v>5.5</v>
      </c>
      <c r="EB83" s="247">
        <v>7.7</v>
      </c>
      <c r="EC83" s="247">
        <v>12.6</v>
      </c>
      <c r="ED83" s="247">
        <v>14.8</v>
      </c>
      <c r="EE83" s="247">
        <v>13.4</v>
      </c>
      <c r="EF83" s="247">
        <v>14.4</v>
      </c>
      <c r="EG83" s="247">
        <v>5.6</v>
      </c>
      <c r="EH83" s="247">
        <v>4.7</v>
      </c>
      <c r="EI83" s="247">
        <v>2.7</v>
      </c>
      <c r="EJ83" s="247">
        <v>1.4</v>
      </c>
      <c r="EK83" s="247">
        <v>2.9</v>
      </c>
      <c r="EL83" s="247">
        <v>2.2000000000000002</v>
      </c>
      <c r="EM83" s="247">
        <v>4.3</v>
      </c>
      <c r="EN83" s="247">
        <v>10.199999999999999</v>
      </c>
      <c r="EO83" s="247">
        <v>17.2</v>
      </c>
      <c r="EP83" s="247">
        <v>20.8</v>
      </c>
      <c r="EQ83" s="247">
        <v>13.9</v>
      </c>
      <c r="ER83" s="247">
        <v>10.4</v>
      </c>
      <c r="ES83" s="247">
        <v>6.2</v>
      </c>
      <c r="ET83" s="247">
        <v>6.5</v>
      </c>
      <c r="EU83" s="247">
        <v>3.5</v>
      </c>
      <c r="EV83" s="247">
        <v>2.6</v>
      </c>
      <c r="EW83" s="247">
        <v>2.7</v>
      </c>
      <c r="EX83" s="247">
        <v>0.2</v>
      </c>
      <c r="EY83" s="247">
        <v>3.8</v>
      </c>
      <c r="EZ83" s="247">
        <v>0.9</v>
      </c>
      <c r="FA83" s="247">
        <v>1.6</v>
      </c>
      <c r="FB83" s="247">
        <v>23</v>
      </c>
      <c r="FC83" s="247">
        <v>25.1</v>
      </c>
      <c r="FD83" s="247">
        <v>21.4</v>
      </c>
      <c r="FE83" s="247">
        <v>8.4</v>
      </c>
      <c r="FF83" s="247">
        <v>5.7</v>
      </c>
      <c r="FG83" s="247">
        <v>3.3</v>
      </c>
      <c r="FH83" s="247">
        <v>3.2</v>
      </c>
      <c r="FI83" s="247">
        <v>4.0999999999999996</v>
      </c>
      <c r="FJ83" s="247">
        <v>3.7</v>
      </c>
      <c r="FK83" s="247">
        <v>6.8</v>
      </c>
      <c r="FL83" s="247">
        <v>19.8</v>
      </c>
      <c r="FM83" s="247">
        <v>29.9</v>
      </c>
    </row>
    <row r="84" spans="1:169" s="243" customFormat="1" ht="12">
      <c r="A84" s="249" t="s">
        <v>82</v>
      </c>
      <c r="B84" s="250">
        <v>9089.7000000000007</v>
      </c>
      <c r="C84" s="250">
        <v>8767.4000000000015</v>
      </c>
      <c r="D84" s="250">
        <v>7837.4</v>
      </c>
      <c r="E84" s="250">
        <v>6617.7999999999993</v>
      </c>
      <c r="F84" s="250">
        <v>5758.2000000000007</v>
      </c>
      <c r="G84" s="250">
        <v>5731</v>
      </c>
      <c r="H84" s="250">
        <v>6912.8</v>
      </c>
      <c r="I84" s="250">
        <v>5312.4000000000005</v>
      </c>
      <c r="J84" s="250">
        <v>6007.5999999999995</v>
      </c>
      <c r="K84" s="250">
        <v>5785.1805450000002</v>
      </c>
      <c r="L84" s="250">
        <v>7152.5944890000001</v>
      </c>
      <c r="M84" s="250">
        <v>8556.3479580000003</v>
      </c>
      <c r="N84" s="250">
        <v>8459.4440969999996</v>
      </c>
      <c r="O84" s="250">
        <v>7919.6327380000002</v>
      </c>
      <c r="P84" s="250">
        <v>7162.9246349999994</v>
      </c>
      <c r="Q84" s="250">
        <v>5731.1277180000006</v>
      </c>
      <c r="R84" s="250">
        <v>5857.2813219999998</v>
      </c>
      <c r="S84" s="250">
        <v>5824.4812869999996</v>
      </c>
      <c r="T84" s="250">
        <v>6376.6014340000002</v>
      </c>
      <c r="U84" s="250">
        <v>4732.9694869999994</v>
      </c>
      <c r="V84" s="250">
        <v>5619.8166670000001</v>
      </c>
      <c r="W84" s="250">
        <v>5103.0254070000001</v>
      </c>
      <c r="X84" s="250">
        <v>5529.5255470000002</v>
      </c>
      <c r="Y84" s="250">
        <v>6891.5226940000002</v>
      </c>
      <c r="Z84" s="250">
        <v>8118.2886760000001</v>
      </c>
      <c r="AA84" s="250">
        <v>6691.613558</v>
      </c>
      <c r="AB84" s="250">
        <v>6784.8105740000001</v>
      </c>
      <c r="AC84" s="250">
        <v>5975.9740160000001</v>
      </c>
      <c r="AD84" s="250">
        <v>5876.3243839999996</v>
      </c>
      <c r="AE84" s="250">
        <v>6136.2074840000005</v>
      </c>
      <c r="AF84" s="250">
        <v>6460.1093419999997</v>
      </c>
      <c r="AG84" s="250">
        <v>5218.3548000000001</v>
      </c>
      <c r="AH84" s="250">
        <v>5745.6035910000001</v>
      </c>
      <c r="AI84" s="250">
        <v>6725.1791210000001</v>
      </c>
      <c r="AJ84" s="250">
        <v>8546.6895749999985</v>
      </c>
      <c r="AK84" s="250">
        <v>8526.7996425505607</v>
      </c>
      <c r="AL84" s="250">
        <v>9059.304839109891</v>
      </c>
      <c r="AM84" s="250">
        <v>8094.3082489999997</v>
      </c>
      <c r="AN84" s="250">
        <v>7665.9352013043481</v>
      </c>
      <c r="AO84" s="250">
        <v>6341.3745566315793</v>
      </c>
      <c r="AP84" s="250">
        <v>5531.8505174444444</v>
      </c>
      <c r="AQ84" s="250">
        <v>5584.4539770000001</v>
      </c>
      <c r="AR84" s="250">
        <v>5904.7160962340422</v>
      </c>
      <c r="AS84" s="250">
        <v>5327.7129770000001</v>
      </c>
      <c r="AT84" s="250">
        <v>5846.2046399999999</v>
      </c>
      <c r="AU84" s="250">
        <v>6638.2432672208588</v>
      </c>
      <c r="AV84" s="250">
        <v>7052.7780025714283</v>
      </c>
      <c r="AW84" s="250">
        <v>7272.3375459999997</v>
      </c>
      <c r="AX84" s="250">
        <v>7535.1</v>
      </c>
      <c r="AY84" s="250">
        <v>6552.5</v>
      </c>
      <c r="AZ84" s="250">
        <v>6384.0999999999995</v>
      </c>
      <c r="BA84" s="250">
        <v>5775.6</v>
      </c>
      <c r="BB84" s="250">
        <v>5434</v>
      </c>
      <c r="BC84" s="250">
        <v>5411.6</v>
      </c>
      <c r="BD84" s="250">
        <v>6292.4</v>
      </c>
      <c r="BE84" s="250">
        <v>4924.8</v>
      </c>
      <c r="BF84" s="250">
        <v>5475.5999999999995</v>
      </c>
      <c r="BG84" s="250">
        <v>5624.1</v>
      </c>
      <c r="BH84" s="250">
        <v>6149.4000000000005</v>
      </c>
      <c r="BI84" s="250">
        <v>7720.2</v>
      </c>
      <c r="BJ84" s="250">
        <v>8034.5</v>
      </c>
      <c r="BK84" s="250">
        <v>7127.5999999999995</v>
      </c>
      <c r="BL84" s="250">
        <v>7325.4</v>
      </c>
      <c r="BM84" s="250">
        <v>5393.5999999999995</v>
      </c>
      <c r="BN84" s="250">
        <v>5542.3</v>
      </c>
      <c r="BO84" s="250">
        <v>5067</v>
      </c>
      <c r="BP84" s="250">
        <v>5357.7000000000007</v>
      </c>
      <c r="BQ84" s="250">
        <v>4620.5</v>
      </c>
      <c r="BR84" s="250">
        <v>5128</v>
      </c>
      <c r="BS84" s="250">
        <v>6065</v>
      </c>
      <c r="BT84" s="250">
        <v>7126.4000000000005</v>
      </c>
      <c r="BU84" s="250">
        <v>7763.0999999999995</v>
      </c>
      <c r="BV84" s="250">
        <v>7845.5</v>
      </c>
      <c r="BW84" s="250">
        <v>7208.7</v>
      </c>
      <c r="BX84" s="250">
        <v>7363</v>
      </c>
      <c r="BY84" s="250">
        <v>5478</v>
      </c>
      <c r="BZ84" s="250">
        <v>5677.9000000000005</v>
      </c>
      <c r="CA84" s="250">
        <v>5423.2</v>
      </c>
      <c r="CB84" s="250">
        <v>5283.7</v>
      </c>
      <c r="CC84" s="250">
        <v>4965</v>
      </c>
      <c r="CD84" s="250">
        <v>5389.9000000000005</v>
      </c>
      <c r="CE84" s="250">
        <v>5241.9000000000005</v>
      </c>
      <c r="CF84" s="250">
        <v>5833.2999999999993</v>
      </c>
      <c r="CG84" s="250">
        <v>7012.7</v>
      </c>
      <c r="CH84" s="250">
        <v>8163.3</v>
      </c>
      <c r="CI84" s="250">
        <v>8173.7000000000007</v>
      </c>
      <c r="CJ84" s="250">
        <v>6280.8</v>
      </c>
      <c r="CK84" s="250">
        <v>5199.5999999999995</v>
      </c>
      <c r="CL84" s="250">
        <v>4865.3999999999996</v>
      </c>
      <c r="CM84" s="250">
        <v>4917.4000000000005</v>
      </c>
      <c r="CN84" s="250">
        <v>5489.7000000000007</v>
      </c>
      <c r="CO84" s="250">
        <v>4960.7000000000007</v>
      </c>
      <c r="CP84" s="250">
        <v>5317.3</v>
      </c>
      <c r="CQ84" s="250">
        <v>5643.8</v>
      </c>
      <c r="CR84" s="250">
        <v>6392.2</v>
      </c>
      <c r="CS84" s="250">
        <v>7135.2000000000007</v>
      </c>
      <c r="CT84" s="250">
        <v>7884.9</v>
      </c>
      <c r="CU84" s="250">
        <v>7095.4</v>
      </c>
      <c r="CV84" s="250">
        <v>6309.7</v>
      </c>
      <c r="CW84" s="250">
        <v>5219.2</v>
      </c>
      <c r="CX84" s="250">
        <v>5110.2999999999993</v>
      </c>
      <c r="CY84" s="250">
        <v>4449.7999999999993</v>
      </c>
      <c r="CZ84" s="250">
        <v>4961.2000000000007</v>
      </c>
      <c r="DA84" s="250">
        <v>4260.3</v>
      </c>
      <c r="DB84" s="250">
        <v>4735.8</v>
      </c>
      <c r="DC84" s="250">
        <v>4845.1000000000004</v>
      </c>
      <c r="DD84" s="250">
        <v>5781.4</v>
      </c>
      <c r="DE84" s="250">
        <v>7393</v>
      </c>
      <c r="DF84" s="250">
        <v>6913.5</v>
      </c>
      <c r="DG84" s="250">
        <v>5963.5</v>
      </c>
      <c r="DH84" s="250">
        <v>5376.0999999999995</v>
      </c>
      <c r="DI84" s="250">
        <v>4284.6000000000004</v>
      </c>
      <c r="DJ84" s="250">
        <v>4480.8999999999996</v>
      </c>
      <c r="DK84" s="250">
        <v>4541.2999999999993</v>
      </c>
      <c r="DL84" s="250">
        <v>4522.2</v>
      </c>
      <c r="DM84" s="250">
        <v>4031.6</v>
      </c>
      <c r="DN84" s="250">
        <v>4511</v>
      </c>
      <c r="DO84" s="250">
        <v>4641.7</v>
      </c>
      <c r="DP84" s="250">
        <v>5336.2</v>
      </c>
      <c r="DQ84" s="250">
        <v>6675.6</v>
      </c>
      <c r="DR84" s="250">
        <v>7377.7</v>
      </c>
      <c r="DS84" s="250">
        <v>6613</v>
      </c>
      <c r="DT84" s="250">
        <v>6030.9</v>
      </c>
      <c r="DU84" s="250">
        <v>4843.6000000000004</v>
      </c>
      <c r="DV84" s="250">
        <v>4665.5</v>
      </c>
      <c r="DW84" s="250">
        <v>4651.7</v>
      </c>
      <c r="DX84" s="250">
        <v>5044.6000000000004</v>
      </c>
      <c r="DY84" s="250">
        <v>4299.7000000000007</v>
      </c>
      <c r="DZ84" s="250">
        <v>4490.0999999999995</v>
      </c>
      <c r="EA84" s="250">
        <v>4942.7</v>
      </c>
      <c r="EB84" s="250">
        <v>5766.5999999999995</v>
      </c>
      <c r="EC84" s="250">
        <v>6648.8</v>
      </c>
      <c r="ED84" s="250">
        <v>6519.4000000000005</v>
      </c>
      <c r="EE84" s="250">
        <v>6072.4</v>
      </c>
      <c r="EF84" s="250">
        <v>5897.2</v>
      </c>
      <c r="EG84" s="250">
        <v>4931.7000000000007</v>
      </c>
      <c r="EH84" s="250">
        <v>4505.8</v>
      </c>
      <c r="EI84" s="250">
        <v>4253.0999999999995</v>
      </c>
      <c r="EJ84" s="250">
        <v>4567.7999999999993</v>
      </c>
      <c r="EK84" s="250">
        <v>4119.3999999999996</v>
      </c>
      <c r="EL84" s="250">
        <v>4545.7</v>
      </c>
      <c r="EM84" s="250">
        <v>5506.8</v>
      </c>
      <c r="EN84" s="250">
        <v>6407.0999999999995</v>
      </c>
      <c r="EO84" s="250">
        <v>7225.5</v>
      </c>
      <c r="EP84" s="250">
        <v>7974.1</v>
      </c>
      <c r="EQ84" s="250">
        <v>5868.5</v>
      </c>
      <c r="ER84" s="250">
        <v>5816.0999999999995</v>
      </c>
      <c r="ES84" s="250">
        <v>4849.5</v>
      </c>
      <c r="ET84" s="250">
        <v>4775.1000000000004</v>
      </c>
      <c r="EU84" s="250">
        <v>5087.8</v>
      </c>
      <c r="EV84" s="250">
        <v>5081.4000000000005</v>
      </c>
      <c r="EW84" s="250">
        <v>4665.3999999999996</v>
      </c>
      <c r="EX84" s="250">
        <v>4710</v>
      </c>
      <c r="EY84" s="250">
        <v>5395.1</v>
      </c>
      <c r="EZ84" s="250">
        <v>7257.5999999999995</v>
      </c>
      <c r="FA84" s="250">
        <v>7700.3</v>
      </c>
      <c r="FB84" s="250">
        <v>7159.1</v>
      </c>
      <c r="FC84" s="250">
        <v>7135.4000000000005</v>
      </c>
      <c r="FD84" s="250">
        <v>6291.2</v>
      </c>
      <c r="FE84" s="250">
        <v>5083.5</v>
      </c>
      <c r="FF84" s="250">
        <v>5048.7</v>
      </c>
      <c r="FG84" s="250">
        <v>4349.7</v>
      </c>
      <c r="FH84" s="250">
        <v>4824.3</v>
      </c>
      <c r="FI84" s="250">
        <v>4499.5</v>
      </c>
      <c r="FJ84" s="250">
        <v>4642.2</v>
      </c>
      <c r="FK84" s="250">
        <v>5256.3</v>
      </c>
      <c r="FL84" s="250">
        <v>6747.9000000000005</v>
      </c>
      <c r="FM84" s="250">
        <v>7039.2999999999993</v>
      </c>
    </row>
    <row r="85" spans="1:169" s="243" customFormat="1" ht="5.25" customHeight="1">
      <c r="A85" s="251"/>
      <c r="B85" s="252"/>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c r="AP85" s="252"/>
      <c r="AQ85" s="252"/>
      <c r="AR85" s="252"/>
      <c r="AS85" s="252"/>
      <c r="AT85" s="252"/>
      <c r="AU85" s="252"/>
      <c r="AV85" s="252"/>
      <c r="AW85" s="252"/>
      <c r="AX85" s="252"/>
      <c r="AY85" s="252"/>
      <c r="AZ85" s="252"/>
      <c r="BA85" s="252"/>
      <c r="BB85" s="252"/>
      <c r="BC85" s="252"/>
      <c r="BD85" s="252"/>
      <c r="BE85" s="252"/>
      <c r="BF85" s="252"/>
      <c r="BG85" s="252"/>
      <c r="BH85" s="252"/>
      <c r="BI85" s="252"/>
      <c r="BJ85" s="252"/>
      <c r="BK85" s="252"/>
      <c r="BL85" s="252"/>
      <c r="BM85" s="252"/>
      <c r="BN85" s="252"/>
      <c r="BO85" s="252"/>
      <c r="BP85" s="252"/>
      <c r="BQ85" s="252"/>
      <c r="BR85" s="252"/>
      <c r="BS85" s="252"/>
      <c r="BT85" s="252"/>
      <c r="BU85" s="252"/>
      <c r="BV85" s="252"/>
      <c r="BW85" s="252"/>
      <c r="BX85" s="252"/>
      <c r="BY85" s="252"/>
      <c r="BZ85" s="252"/>
      <c r="CA85" s="252"/>
      <c r="CB85" s="252"/>
      <c r="CC85" s="252"/>
      <c r="CD85" s="252"/>
      <c r="CE85" s="252"/>
      <c r="CF85" s="252"/>
      <c r="CG85" s="252"/>
      <c r="CH85" s="252"/>
      <c r="CI85" s="252"/>
      <c r="CJ85" s="252"/>
      <c r="CK85" s="252"/>
      <c r="CL85" s="252"/>
      <c r="CM85" s="252"/>
      <c r="CN85" s="252"/>
      <c r="CO85" s="252"/>
      <c r="CP85" s="252"/>
      <c r="CQ85" s="252"/>
      <c r="CR85" s="252"/>
      <c r="CS85" s="252"/>
      <c r="CT85" s="252"/>
      <c r="CU85" s="252"/>
      <c r="CV85" s="252"/>
      <c r="CW85" s="252"/>
      <c r="CX85" s="252"/>
      <c r="CY85" s="252"/>
      <c r="CZ85" s="252"/>
      <c r="DA85" s="252"/>
      <c r="DB85" s="252"/>
      <c r="DC85" s="252"/>
      <c r="DD85" s="252"/>
      <c r="DE85" s="252"/>
      <c r="DF85" s="252"/>
      <c r="DG85" s="252"/>
      <c r="DH85" s="252"/>
      <c r="DI85" s="252"/>
      <c r="DJ85" s="252"/>
      <c r="DK85" s="252"/>
      <c r="DL85" s="252"/>
      <c r="DM85" s="252"/>
      <c r="DN85" s="252"/>
      <c r="DO85" s="252"/>
      <c r="DP85" s="252"/>
      <c r="DQ85" s="252"/>
      <c r="DR85" s="252"/>
      <c r="DS85" s="252"/>
      <c r="DT85" s="252"/>
      <c r="DU85" s="252"/>
      <c r="DV85" s="252"/>
      <c r="DW85" s="252"/>
      <c r="DX85" s="252"/>
      <c r="DY85" s="252"/>
      <c r="DZ85" s="252"/>
      <c r="EA85" s="252"/>
      <c r="EB85" s="252"/>
      <c r="EC85" s="252"/>
      <c r="ED85" s="252"/>
      <c r="EE85" s="252"/>
      <c r="EF85" s="252"/>
      <c r="EG85" s="252"/>
      <c r="EH85" s="252"/>
      <c r="EI85" s="252"/>
      <c r="EJ85" s="252"/>
      <c r="EK85" s="252"/>
      <c r="EL85" s="252"/>
      <c r="EM85" s="252"/>
      <c r="EN85" s="252"/>
      <c r="EO85" s="252"/>
      <c r="EP85" s="252"/>
      <c r="EQ85" s="252"/>
      <c r="ER85" s="252"/>
      <c r="ES85" s="252"/>
      <c r="ET85" s="252"/>
      <c r="EU85" s="252"/>
      <c r="EV85" s="252"/>
      <c r="EW85" s="252"/>
      <c r="EX85" s="252"/>
      <c r="EY85" s="252"/>
      <c r="EZ85" s="252"/>
      <c r="FA85" s="252"/>
      <c r="FB85" s="252"/>
      <c r="FC85" s="252"/>
      <c r="FD85" s="252"/>
      <c r="FE85" s="252"/>
      <c r="FF85" s="252"/>
      <c r="FG85" s="252"/>
      <c r="FH85" s="252"/>
      <c r="FI85" s="252"/>
      <c r="FJ85" s="252"/>
      <c r="FK85" s="252"/>
      <c r="FL85" s="252"/>
      <c r="FM85" s="252"/>
    </row>
    <row r="86" spans="1:169" s="255" customFormat="1" ht="12">
      <c r="A86" s="253" t="s">
        <v>83</v>
      </c>
      <c r="B86" s="254">
        <v>2223.3000000000002</v>
      </c>
      <c r="C86" s="254">
        <v>2296.7000000000003</v>
      </c>
      <c r="D86" s="254">
        <v>2095.3000000000002</v>
      </c>
      <c r="E86" s="254">
        <v>1973.6000000000001</v>
      </c>
      <c r="F86" s="254">
        <v>1632.9</v>
      </c>
      <c r="G86" s="254">
        <v>2054.3000000000002</v>
      </c>
      <c r="H86" s="254">
        <v>3027.4</v>
      </c>
      <c r="I86" s="254">
        <v>2071.9</v>
      </c>
      <c r="J86" s="254">
        <v>1982.1</v>
      </c>
      <c r="K86" s="254">
        <v>1855.9</v>
      </c>
      <c r="L86" s="254">
        <v>1885.2</v>
      </c>
      <c r="M86" s="254">
        <v>2114.4</v>
      </c>
      <c r="N86" s="254">
        <v>2205.1999999999998</v>
      </c>
      <c r="O86" s="254">
        <v>2144.7999999999997</v>
      </c>
      <c r="P86" s="254">
        <v>1744.8</v>
      </c>
      <c r="Q86" s="254">
        <v>1667.9</v>
      </c>
      <c r="R86" s="254">
        <v>1758.8</v>
      </c>
      <c r="S86" s="254">
        <v>2060.4</v>
      </c>
      <c r="T86" s="254">
        <v>2694.8</v>
      </c>
      <c r="U86" s="254">
        <v>1753.4</v>
      </c>
      <c r="V86" s="254">
        <v>2000.4</v>
      </c>
      <c r="W86" s="254">
        <v>1279.5</v>
      </c>
      <c r="X86" s="254">
        <v>1006.2</v>
      </c>
      <c r="Y86" s="254">
        <v>960.9</v>
      </c>
      <c r="Z86" s="254">
        <v>1701.7</v>
      </c>
      <c r="AA86" s="254">
        <v>1410.1</v>
      </c>
      <c r="AB86" s="254">
        <v>1445.3999999999999</v>
      </c>
      <c r="AC86" s="254">
        <v>1536</v>
      </c>
      <c r="AD86" s="254">
        <v>1821.3</v>
      </c>
      <c r="AE86" s="254">
        <v>2294.2999999999997</v>
      </c>
      <c r="AF86" s="254">
        <v>2698.5</v>
      </c>
      <c r="AG86" s="254">
        <v>2000.6</v>
      </c>
      <c r="AH86" s="254">
        <v>2054.5</v>
      </c>
      <c r="AI86" s="254">
        <v>2468.6999999999998</v>
      </c>
      <c r="AJ86" s="254">
        <v>2986.4</v>
      </c>
      <c r="AK86" s="254">
        <v>2578.3000000000002</v>
      </c>
      <c r="AL86" s="254">
        <v>2814.8</v>
      </c>
      <c r="AM86" s="254">
        <v>2387</v>
      </c>
      <c r="AN86" s="254">
        <v>2402.3000000000002</v>
      </c>
      <c r="AO86" s="254">
        <v>1858.8</v>
      </c>
      <c r="AP86" s="254">
        <v>1653.7</v>
      </c>
      <c r="AQ86" s="254">
        <v>1907.3</v>
      </c>
      <c r="AR86" s="254">
        <v>2124.5</v>
      </c>
      <c r="AS86" s="254">
        <v>2239.6</v>
      </c>
      <c r="AT86" s="254">
        <v>2169.6000000000004</v>
      </c>
      <c r="AU86" s="254">
        <v>2548.9</v>
      </c>
      <c r="AV86" s="254">
        <v>1825.3999999999999</v>
      </c>
      <c r="AW86" s="254">
        <v>1255.2</v>
      </c>
      <c r="AX86" s="254">
        <v>1298.9000000000001</v>
      </c>
      <c r="AY86" s="254">
        <v>1224.9000000000001</v>
      </c>
      <c r="AZ86" s="254">
        <v>1612.6</v>
      </c>
      <c r="BA86" s="254">
        <v>1542.4</v>
      </c>
      <c r="BB86" s="254">
        <v>1772.9</v>
      </c>
      <c r="BC86" s="254">
        <v>2007.2</v>
      </c>
      <c r="BD86" s="254">
        <v>2708.8</v>
      </c>
      <c r="BE86" s="254">
        <v>1943.2</v>
      </c>
      <c r="BF86" s="254">
        <v>1931.2</v>
      </c>
      <c r="BG86" s="254">
        <v>1725.9</v>
      </c>
      <c r="BH86" s="254">
        <v>1555.9</v>
      </c>
      <c r="BI86" s="254">
        <v>1873.4</v>
      </c>
      <c r="BJ86" s="254">
        <v>1547.4</v>
      </c>
      <c r="BK86" s="254">
        <v>1319.7</v>
      </c>
      <c r="BL86" s="254">
        <v>1564.8</v>
      </c>
      <c r="BM86" s="254">
        <v>1231.4000000000001</v>
      </c>
      <c r="BN86" s="254">
        <v>1747.2</v>
      </c>
      <c r="BO86" s="254">
        <v>1512.5</v>
      </c>
      <c r="BP86" s="254">
        <v>1858</v>
      </c>
      <c r="BQ86" s="254">
        <v>1573.1</v>
      </c>
      <c r="BR86" s="254">
        <v>1621.9</v>
      </c>
      <c r="BS86" s="254">
        <v>2054.6</v>
      </c>
      <c r="BT86" s="254">
        <v>1848.8</v>
      </c>
      <c r="BU86" s="254">
        <v>1496.6</v>
      </c>
      <c r="BV86" s="254">
        <v>1523.2</v>
      </c>
      <c r="BW86" s="254">
        <v>2029.8</v>
      </c>
      <c r="BX86" s="254">
        <v>2151.5</v>
      </c>
      <c r="BY86" s="254">
        <v>1631.1</v>
      </c>
      <c r="BZ86" s="254">
        <v>1762.2</v>
      </c>
      <c r="CA86" s="254">
        <v>1806.1</v>
      </c>
      <c r="CB86" s="254">
        <v>1750.4</v>
      </c>
      <c r="CC86" s="254">
        <v>1858.2</v>
      </c>
      <c r="CD86" s="254">
        <v>1898.7</v>
      </c>
      <c r="CE86" s="254">
        <v>1634.6</v>
      </c>
      <c r="CF86" s="254">
        <v>1467.9</v>
      </c>
      <c r="CG86" s="254">
        <v>1477.5</v>
      </c>
      <c r="CH86" s="254">
        <v>1927.3</v>
      </c>
      <c r="CI86" s="254">
        <v>1622.6</v>
      </c>
      <c r="CJ86" s="254">
        <v>1363.8</v>
      </c>
      <c r="CK86" s="254">
        <v>1105.9000000000001</v>
      </c>
      <c r="CL86" s="254">
        <v>1039.4000000000001</v>
      </c>
      <c r="CM86" s="254">
        <v>1569.9</v>
      </c>
      <c r="CN86" s="254">
        <v>1839.9</v>
      </c>
      <c r="CO86" s="254">
        <v>1774.4</v>
      </c>
      <c r="CP86" s="254">
        <v>1666.2</v>
      </c>
      <c r="CQ86" s="254">
        <v>1549.6</v>
      </c>
      <c r="CR86" s="254">
        <v>1563.7</v>
      </c>
      <c r="CS86" s="254">
        <v>1348.3</v>
      </c>
      <c r="CT86" s="254">
        <v>1498.5</v>
      </c>
      <c r="CU86" s="254">
        <v>1244.9000000000001</v>
      </c>
      <c r="CV86" s="254">
        <v>1048.7</v>
      </c>
      <c r="CW86" s="254">
        <v>758.3</v>
      </c>
      <c r="CX86" s="254">
        <v>867.4</v>
      </c>
      <c r="CY86" s="254">
        <v>736.9</v>
      </c>
      <c r="CZ86" s="254">
        <v>1240.3</v>
      </c>
      <c r="DA86" s="254">
        <v>1107.4000000000001</v>
      </c>
      <c r="DB86" s="254">
        <v>1148</v>
      </c>
      <c r="DC86" s="254">
        <v>1255.9000000000001</v>
      </c>
      <c r="DD86" s="254">
        <v>1086.5</v>
      </c>
      <c r="DE86" s="254">
        <v>1421.1</v>
      </c>
      <c r="DF86" s="254">
        <v>945</v>
      </c>
      <c r="DG86" s="254">
        <v>786.2</v>
      </c>
      <c r="DH86" s="254">
        <v>750.5</v>
      </c>
      <c r="DI86" s="254">
        <v>797.2</v>
      </c>
      <c r="DJ86" s="254">
        <v>810.9</v>
      </c>
      <c r="DK86" s="254">
        <v>1029.5</v>
      </c>
      <c r="DL86" s="254">
        <v>1026</v>
      </c>
      <c r="DM86" s="254">
        <v>1108.3</v>
      </c>
      <c r="DN86" s="254">
        <v>1194.5999999999999</v>
      </c>
      <c r="DO86" s="254">
        <v>1125.3</v>
      </c>
      <c r="DP86" s="254">
        <v>1128.5</v>
      </c>
      <c r="DQ86" s="254">
        <v>1154.9000000000001</v>
      </c>
      <c r="DR86" s="254">
        <v>1324.3</v>
      </c>
      <c r="DS86" s="254">
        <v>1045.9000000000001</v>
      </c>
      <c r="DT86" s="254">
        <v>1178.7</v>
      </c>
      <c r="DU86" s="254">
        <v>1154.2</v>
      </c>
      <c r="DV86" s="254">
        <v>1234.5</v>
      </c>
      <c r="DW86" s="254">
        <v>1345.4</v>
      </c>
      <c r="DX86" s="254">
        <v>1736.1</v>
      </c>
      <c r="DY86" s="254">
        <v>1410</v>
      </c>
      <c r="DZ86" s="254">
        <v>1141.7</v>
      </c>
      <c r="EA86" s="254">
        <v>1165.5999999999999</v>
      </c>
      <c r="EB86" s="254">
        <v>1412.9</v>
      </c>
      <c r="EC86" s="254">
        <v>1574.7</v>
      </c>
      <c r="ED86" s="254">
        <v>1242.8</v>
      </c>
      <c r="EE86" s="254">
        <v>1156</v>
      </c>
      <c r="EF86" s="254">
        <v>1007.5</v>
      </c>
      <c r="EG86" s="254">
        <v>998.8</v>
      </c>
      <c r="EH86" s="254">
        <v>1145</v>
      </c>
      <c r="EI86" s="254">
        <v>1210.8</v>
      </c>
      <c r="EJ86" s="254">
        <v>1237.9000000000001</v>
      </c>
      <c r="EK86" s="254">
        <v>1159.9000000000001</v>
      </c>
      <c r="EL86" s="254">
        <v>1238.4000000000001</v>
      </c>
      <c r="EM86" s="254">
        <v>1876.2</v>
      </c>
      <c r="EN86" s="254">
        <v>1776.4</v>
      </c>
      <c r="EO86" s="254">
        <v>1801.8</v>
      </c>
      <c r="EP86" s="254">
        <v>1472.2</v>
      </c>
      <c r="EQ86" s="254">
        <v>983.6</v>
      </c>
      <c r="ER86" s="254">
        <v>1083</v>
      </c>
      <c r="ES86" s="254">
        <v>938.9</v>
      </c>
      <c r="ET86" s="254">
        <v>1079.5</v>
      </c>
      <c r="EU86" s="254">
        <v>1715.6</v>
      </c>
      <c r="EV86" s="254">
        <v>1732.9</v>
      </c>
      <c r="EW86" s="254">
        <v>1675.6</v>
      </c>
      <c r="EX86" s="254">
        <v>1379.3</v>
      </c>
      <c r="EY86" s="254">
        <v>1801.9</v>
      </c>
      <c r="EZ86" s="254">
        <v>2139.6</v>
      </c>
      <c r="FA86" s="254">
        <v>1509.1</v>
      </c>
      <c r="FB86" s="254">
        <v>1301.3</v>
      </c>
      <c r="FC86" s="254">
        <v>1233.5</v>
      </c>
      <c r="FD86" s="254">
        <v>1136.0999999999999</v>
      </c>
      <c r="FE86" s="254">
        <v>988.8</v>
      </c>
      <c r="FF86" s="254">
        <v>1289</v>
      </c>
      <c r="FG86" s="254">
        <v>1269.5999999999999</v>
      </c>
      <c r="FH86" s="254">
        <v>1466.6</v>
      </c>
      <c r="FI86" s="254">
        <v>1411.3</v>
      </c>
      <c r="FJ86" s="254">
        <v>1276</v>
      </c>
      <c r="FK86" s="254">
        <v>1269.5999999999999</v>
      </c>
      <c r="FL86" s="254">
        <v>1752.6</v>
      </c>
      <c r="FM86" s="254">
        <v>1571.1</v>
      </c>
    </row>
    <row r="87" spans="1:169" s="243" customFormat="1" ht="24">
      <c r="A87" s="238" t="s">
        <v>59</v>
      </c>
      <c r="B87" s="239">
        <v>6866.4000000000005</v>
      </c>
      <c r="C87" s="239">
        <v>6470.7000000000007</v>
      </c>
      <c r="D87" s="239">
        <v>5742.0999999999995</v>
      </c>
      <c r="E87" s="239">
        <v>4644.1999999999989</v>
      </c>
      <c r="F87" s="239">
        <v>4125.3000000000011</v>
      </c>
      <c r="G87" s="239">
        <v>3676.7</v>
      </c>
      <c r="H87" s="239">
        <v>3885.4</v>
      </c>
      <c r="I87" s="239">
        <v>3240.5000000000005</v>
      </c>
      <c r="J87" s="239">
        <v>4025.4999999999995</v>
      </c>
      <c r="K87" s="239">
        <v>3929.2805450000001</v>
      </c>
      <c r="L87" s="239">
        <v>5267.3944890000002</v>
      </c>
      <c r="M87" s="239">
        <v>6441.9479580000007</v>
      </c>
      <c r="N87" s="239">
        <v>6254.2440969999998</v>
      </c>
      <c r="O87" s="239">
        <v>5774.832738000001</v>
      </c>
      <c r="P87" s="239">
        <v>5418.1246349999992</v>
      </c>
      <c r="Q87" s="239">
        <v>4063.2277180000006</v>
      </c>
      <c r="R87" s="239">
        <v>4098.4813219999996</v>
      </c>
      <c r="S87" s="239">
        <v>3764.0812869999995</v>
      </c>
      <c r="T87" s="239">
        <v>3681.801434</v>
      </c>
      <c r="U87" s="239">
        <v>2979.5694869999993</v>
      </c>
      <c r="V87" s="239">
        <v>3619.416667</v>
      </c>
      <c r="W87" s="239">
        <v>3823.5254070000001</v>
      </c>
      <c r="X87" s="239">
        <v>4523.3255470000004</v>
      </c>
      <c r="Y87" s="239">
        <v>5930.6226940000006</v>
      </c>
      <c r="Z87" s="239">
        <v>6416.5886760000003</v>
      </c>
      <c r="AA87" s="239">
        <v>5281.5135580000006</v>
      </c>
      <c r="AB87" s="239">
        <v>5339.4105740000005</v>
      </c>
      <c r="AC87" s="239">
        <v>4439.9740160000001</v>
      </c>
      <c r="AD87" s="239">
        <v>4055.0243839999994</v>
      </c>
      <c r="AE87" s="239">
        <v>3841.9074840000007</v>
      </c>
      <c r="AF87" s="239">
        <v>3761.6093419999997</v>
      </c>
      <c r="AG87" s="239">
        <v>3217.7548000000002</v>
      </c>
      <c r="AH87" s="239">
        <v>3691.1035910000001</v>
      </c>
      <c r="AI87" s="239">
        <v>4256.4791210000003</v>
      </c>
      <c r="AJ87" s="239">
        <v>5560.2895749999989</v>
      </c>
      <c r="AK87" s="239">
        <v>5948.4996425505606</v>
      </c>
      <c r="AL87" s="239">
        <v>6244.5048391098908</v>
      </c>
      <c r="AM87" s="239">
        <v>5707.3082489999997</v>
      </c>
      <c r="AN87" s="239">
        <v>5263.6352013043479</v>
      </c>
      <c r="AO87" s="239">
        <v>4482.5745566315791</v>
      </c>
      <c r="AP87" s="239">
        <v>3878.1505174444446</v>
      </c>
      <c r="AQ87" s="239">
        <v>3677.1539769999999</v>
      </c>
      <c r="AR87" s="239">
        <v>3780.2160962340422</v>
      </c>
      <c r="AS87" s="239">
        <v>3088.1129770000002</v>
      </c>
      <c r="AT87" s="239">
        <v>3676.6046399999996</v>
      </c>
      <c r="AU87" s="239">
        <v>4089.3432672208587</v>
      </c>
      <c r="AV87" s="239">
        <v>5227.3780025714286</v>
      </c>
      <c r="AW87" s="239">
        <v>6017.1375459999999</v>
      </c>
      <c r="AX87" s="239">
        <v>6236.2000000000007</v>
      </c>
      <c r="AY87" s="239">
        <v>5327.6</v>
      </c>
      <c r="AZ87" s="239">
        <v>4771.5</v>
      </c>
      <c r="BA87" s="239">
        <v>4233.2000000000007</v>
      </c>
      <c r="BB87" s="239">
        <v>3661.1</v>
      </c>
      <c r="BC87" s="239">
        <v>3404.4000000000005</v>
      </c>
      <c r="BD87" s="239">
        <v>3583.5999999999995</v>
      </c>
      <c r="BE87" s="239">
        <v>2981.6000000000004</v>
      </c>
      <c r="BF87" s="239">
        <v>3544.3999999999996</v>
      </c>
      <c r="BG87" s="239">
        <v>3898.2000000000003</v>
      </c>
      <c r="BH87" s="239">
        <v>4593.5</v>
      </c>
      <c r="BI87" s="239">
        <v>5846.7999999999993</v>
      </c>
      <c r="BJ87" s="239">
        <v>6487.1</v>
      </c>
      <c r="BK87" s="239">
        <v>5807.9</v>
      </c>
      <c r="BL87" s="239">
        <v>5760.5999999999995</v>
      </c>
      <c r="BM87" s="239">
        <v>4162.1999999999989</v>
      </c>
      <c r="BN87" s="239">
        <v>3795.1000000000004</v>
      </c>
      <c r="BO87" s="239">
        <v>3554.5</v>
      </c>
      <c r="BP87" s="239">
        <v>3499.7000000000007</v>
      </c>
      <c r="BQ87" s="239">
        <v>3047.4</v>
      </c>
      <c r="BR87" s="239">
        <v>3506.1</v>
      </c>
      <c r="BS87" s="239">
        <v>4010.4</v>
      </c>
      <c r="BT87" s="239">
        <v>5277.6</v>
      </c>
      <c r="BU87" s="239">
        <v>6266.5</v>
      </c>
      <c r="BV87" s="239">
        <v>6322.3</v>
      </c>
      <c r="BW87" s="239">
        <v>5178.8999999999996</v>
      </c>
      <c r="BX87" s="239">
        <v>5211.5</v>
      </c>
      <c r="BY87" s="239">
        <v>3846.9</v>
      </c>
      <c r="BZ87" s="239">
        <v>3915.7000000000007</v>
      </c>
      <c r="CA87" s="239">
        <v>3617.1</v>
      </c>
      <c r="CB87" s="239">
        <v>3533.2999999999997</v>
      </c>
      <c r="CC87" s="239">
        <v>3106.8</v>
      </c>
      <c r="CD87" s="239">
        <v>3491.2000000000007</v>
      </c>
      <c r="CE87" s="239">
        <v>3607.3000000000006</v>
      </c>
      <c r="CF87" s="239">
        <v>4365.3999999999996</v>
      </c>
      <c r="CG87" s="239">
        <v>5535.2</v>
      </c>
      <c r="CH87" s="239">
        <v>6236</v>
      </c>
      <c r="CI87" s="239">
        <v>6551.1</v>
      </c>
      <c r="CJ87" s="239">
        <v>4917</v>
      </c>
      <c r="CK87" s="239">
        <v>4093.6999999999994</v>
      </c>
      <c r="CL87" s="239">
        <v>3825.9999999999995</v>
      </c>
      <c r="CM87" s="239">
        <v>3347.5000000000005</v>
      </c>
      <c r="CN87" s="239">
        <v>3649.8000000000006</v>
      </c>
      <c r="CO87" s="239">
        <v>3186.3000000000006</v>
      </c>
      <c r="CP87" s="239">
        <v>3651.1000000000004</v>
      </c>
      <c r="CQ87" s="239">
        <v>4094.2000000000003</v>
      </c>
      <c r="CR87" s="239">
        <v>4828.5</v>
      </c>
      <c r="CS87" s="239">
        <v>5786.9000000000005</v>
      </c>
      <c r="CT87" s="239">
        <v>6386.4</v>
      </c>
      <c r="CU87" s="239">
        <v>5850.5</v>
      </c>
      <c r="CV87" s="239">
        <v>5261</v>
      </c>
      <c r="CW87" s="239">
        <v>4460.8999999999996</v>
      </c>
      <c r="CX87" s="239">
        <v>4242.8999999999996</v>
      </c>
      <c r="CY87" s="239">
        <v>3712.8999999999992</v>
      </c>
      <c r="CZ87" s="239">
        <v>3720.9000000000005</v>
      </c>
      <c r="DA87" s="239">
        <v>3152.9</v>
      </c>
      <c r="DB87" s="239">
        <v>3587.8</v>
      </c>
      <c r="DC87" s="239">
        <v>3589.2000000000003</v>
      </c>
      <c r="DD87" s="239">
        <v>4694.8999999999996</v>
      </c>
      <c r="DE87" s="239">
        <v>5971.9</v>
      </c>
      <c r="DF87" s="239">
        <v>5968.5</v>
      </c>
      <c r="DG87" s="239">
        <v>5177.3</v>
      </c>
      <c r="DH87" s="239">
        <v>4625.5999999999995</v>
      </c>
      <c r="DI87" s="239">
        <v>3487.4000000000005</v>
      </c>
      <c r="DJ87" s="239">
        <v>3669.9999999999995</v>
      </c>
      <c r="DK87" s="239">
        <v>3511.7999999999993</v>
      </c>
      <c r="DL87" s="239">
        <v>3496.2</v>
      </c>
      <c r="DM87" s="239">
        <v>2923.3</v>
      </c>
      <c r="DN87" s="239">
        <v>3316.4</v>
      </c>
      <c r="DO87" s="239">
        <v>3516.3999999999996</v>
      </c>
      <c r="DP87" s="239">
        <v>4207.7</v>
      </c>
      <c r="DQ87" s="239">
        <v>5520.7000000000007</v>
      </c>
      <c r="DR87" s="239">
        <v>6053.4</v>
      </c>
      <c r="DS87" s="239">
        <v>5567.1</v>
      </c>
      <c r="DT87" s="239">
        <v>4852.2</v>
      </c>
      <c r="DU87" s="239">
        <v>3689.4000000000005</v>
      </c>
      <c r="DV87" s="239">
        <v>3431</v>
      </c>
      <c r="DW87" s="239">
        <v>3306.2999999999997</v>
      </c>
      <c r="DX87" s="239">
        <v>3308.5000000000005</v>
      </c>
      <c r="DY87" s="239">
        <v>2889.7000000000007</v>
      </c>
      <c r="DZ87" s="239">
        <v>3348.3999999999996</v>
      </c>
      <c r="EA87" s="239">
        <v>3777.1</v>
      </c>
      <c r="EB87" s="239">
        <v>4353.6999999999989</v>
      </c>
      <c r="EC87" s="239">
        <v>5074.1000000000004</v>
      </c>
      <c r="ED87" s="239">
        <v>5276.6</v>
      </c>
      <c r="EE87" s="239">
        <v>4916.3999999999996</v>
      </c>
      <c r="EF87" s="239">
        <v>4889.7</v>
      </c>
      <c r="EG87" s="239">
        <v>3932.9000000000005</v>
      </c>
      <c r="EH87" s="239">
        <v>3360.8</v>
      </c>
      <c r="EI87" s="239">
        <v>3042.2999999999993</v>
      </c>
      <c r="EJ87" s="239">
        <v>3329.8999999999992</v>
      </c>
      <c r="EK87" s="239">
        <v>2959.4999999999995</v>
      </c>
      <c r="EL87" s="239">
        <v>3307.2999999999997</v>
      </c>
      <c r="EM87" s="239">
        <v>3630.6000000000004</v>
      </c>
      <c r="EN87" s="239">
        <v>4630.6999999999989</v>
      </c>
      <c r="EO87" s="239">
        <v>5423.7</v>
      </c>
      <c r="EP87" s="239">
        <v>6501.9000000000005</v>
      </c>
      <c r="EQ87" s="239">
        <v>4884.8999999999996</v>
      </c>
      <c r="ER87" s="239">
        <v>4733.0999999999995</v>
      </c>
      <c r="ES87" s="239">
        <v>3910.6</v>
      </c>
      <c r="ET87" s="239">
        <v>3695.6000000000004</v>
      </c>
      <c r="EU87" s="239">
        <v>3372.2000000000003</v>
      </c>
      <c r="EV87" s="239">
        <v>3348.5000000000005</v>
      </c>
      <c r="EW87" s="239">
        <v>2989.7999999999997</v>
      </c>
      <c r="EX87" s="239">
        <v>3330.7</v>
      </c>
      <c r="EY87" s="239">
        <v>3593.2000000000003</v>
      </c>
      <c r="EZ87" s="239">
        <v>5118</v>
      </c>
      <c r="FA87" s="239">
        <v>6191.2000000000007</v>
      </c>
      <c r="FB87" s="239">
        <v>5857.8</v>
      </c>
      <c r="FC87" s="239">
        <v>5901.9000000000005</v>
      </c>
      <c r="FD87" s="239">
        <v>5155.1000000000004</v>
      </c>
      <c r="FE87" s="239">
        <v>4094.7</v>
      </c>
      <c r="FF87" s="239">
        <v>3759.7</v>
      </c>
      <c r="FG87" s="239">
        <v>3080.1</v>
      </c>
      <c r="FH87" s="239">
        <v>3357.7000000000003</v>
      </c>
      <c r="FI87" s="239">
        <v>3088.2</v>
      </c>
      <c r="FJ87" s="239">
        <v>3366.2</v>
      </c>
      <c r="FK87" s="239">
        <v>3986.7000000000003</v>
      </c>
      <c r="FL87" s="239">
        <v>4995.3000000000011</v>
      </c>
      <c r="FM87" s="239">
        <v>5468.1999999999989</v>
      </c>
    </row>
    <row r="88" spans="1:169" s="5" customFormat="1" ht="13.5" thickBo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row>
    <row r="89" spans="1:169" s="5" customFormat="1">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240"/>
      <c r="CI89" s="240"/>
      <c r="CJ89" s="240"/>
      <c r="CK89" s="240"/>
      <c r="CL89" s="240"/>
      <c r="CM89" s="240"/>
      <c r="CN89" s="240"/>
      <c r="CO89" s="240"/>
      <c r="CP89" s="240"/>
      <c r="CQ89" s="240"/>
      <c r="CR89" s="240"/>
      <c r="CS89" s="240"/>
      <c r="CT89" s="240"/>
      <c r="CU89" s="240"/>
      <c r="CV89" s="240"/>
      <c r="CW89" s="240"/>
      <c r="CX89" s="240"/>
      <c r="CY89" s="240"/>
      <c r="CZ89" s="240"/>
      <c r="DA89" s="240"/>
      <c r="DB89" s="240"/>
      <c r="DC89" s="240"/>
      <c r="DD89" s="240"/>
      <c r="DE89" s="240"/>
      <c r="DF89" s="240"/>
      <c r="DG89" s="240"/>
      <c r="DH89" s="240"/>
      <c r="DI89" s="240"/>
      <c r="DJ89" s="240"/>
      <c r="DK89" s="240"/>
      <c r="DL89" s="240"/>
      <c r="DM89" s="240"/>
      <c r="DN89" s="240"/>
      <c r="DO89" s="240"/>
      <c r="DP89" s="240"/>
      <c r="DQ89" s="240"/>
      <c r="DR89" s="240"/>
      <c r="DS89" s="240"/>
      <c r="DT89" s="240"/>
      <c r="DU89" s="240"/>
      <c r="DV89" s="240"/>
      <c r="DW89" s="240"/>
      <c r="DX89" s="240"/>
      <c r="DY89" s="240"/>
      <c r="DZ89" s="240"/>
      <c r="EA89" s="240"/>
      <c r="EB89" s="240"/>
      <c r="EC89" s="240"/>
      <c r="ED89" s="240"/>
      <c r="EE89" s="240"/>
      <c r="EF89" s="240"/>
      <c r="EG89" s="240"/>
      <c r="EH89" s="240"/>
      <c r="EI89" s="240"/>
      <c r="EJ89" s="240"/>
      <c r="EK89" s="240"/>
      <c r="EL89" s="240"/>
      <c r="EM89" s="240"/>
      <c r="EN89" s="240"/>
      <c r="EO89" s="240"/>
      <c r="EP89" s="240"/>
      <c r="EQ89" s="240"/>
      <c r="ER89" s="240"/>
      <c r="ES89" s="240"/>
      <c r="ET89" s="240"/>
      <c r="EU89" s="240"/>
      <c r="EV89" s="240"/>
      <c r="EW89" s="240"/>
      <c r="EX89" s="240"/>
      <c r="EY89" s="240"/>
      <c r="EZ89" s="240"/>
      <c r="FA89" s="240"/>
      <c r="FB89" s="240"/>
      <c r="FC89" s="240"/>
      <c r="FD89" s="240"/>
      <c r="FE89" s="324"/>
      <c r="FF89" s="324"/>
      <c r="FG89" s="324"/>
      <c r="FH89" s="324"/>
      <c r="FI89" s="324"/>
      <c r="FJ89" s="324"/>
      <c r="FK89" s="324"/>
      <c r="FL89" s="324"/>
      <c r="FM89" s="324"/>
    </row>
    <row r="90" spans="1:169" s="5" customFormat="1" ht="15.75">
      <c r="A90" s="26" t="s">
        <v>8</v>
      </c>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03"/>
      <c r="AY90" s="203"/>
      <c r="AZ90" s="203"/>
      <c r="BA90" s="203"/>
      <c r="BB90" s="203"/>
      <c r="BC90" s="203"/>
      <c r="BD90" s="203"/>
      <c r="BE90" s="203"/>
      <c r="BF90" s="203"/>
      <c r="BG90" s="203"/>
      <c r="BH90" s="203"/>
      <c r="BI90" s="203"/>
      <c r="BJ90" s="203"/>
      <c r="BK90" s="203"/>
      <c r="BL90" s="203"/>
      <c r="BM90" s="203"/>
      <c r="BN90" s="203"/>
      <c r="BO90" s="203"/>
      <c r="BP90" s="203"/>
      <c r="BQ90" s="203"/>
      <c r="BR90" s="203"/>
      <c r="BS90" s="203"/>
      <c r="BT90" s="203"/>
      <c r="BU90" s="203"/>
      <c r="BV90" s="203"/>
      <c r="BW90" s="203"/>
      <c r="BX90" s="203"/>
      <c r="BY90" s="203"/>
      <c r="BZ90" s="203"/>
      <c r="CA90" s="203"/>
      <c r="CB90" s="203"/>
      <c r="CC90" s="203"/>
      <c r="CD90" s="203"/>
      <c r="CE90" s="203"/>
      <c r="CF90" s="203"/>
      <c r="CG90" s="203"/>
      <c r="CH90" s="203"/>
      <c r="CI90" s="203"/>
      <c r="CJ90" s="203"/>
      <c r="CK90" s="203"/>
      <c r="CL90" s="203"/>
      <c r="CM90" s="203"/>
      <c r="CN90" s="203"/>
      <c r="CO90" s="203"/>
      <c r="CP90" s="203"/>
      <c r="CQ90" s="203"/>
      <c r="CR90" s="203"/>
      <c r="CS90" s="203"/>
      <c r="CT90" s="203"/>
      <c r="CU90" s="203"/>
      <c r="CV90" s="203"/>
      <c r="CW90" s="203"/>
      <c r="CX90" s="203"/>
      <c r="CY90" s="203"/>
      <c r="CZ90" s="203"/>
      <c r="DA90" s="203"/>
      <c r="DB90" s="203"/>
      <c r="DC90" s="203"/>
      <c r="DD90" s="203"/>
      <c r="DE90" s="203"/>
      <c r="DF90" s="203"/>
      <c r="DG90" s="203"/>
      <c r="DH90" s="203"/>
      <c r="DI90" s="203"/>
      <c r="DJ90" s="203"/>
      <c r="DK90" s="203"/>
      <c r="DL90" s="203"/>
      <c r="DM90" s="203"/>
      <c r="DN90" s="203"/>
      <c r="DO90" s="203"/>
      <c r="DP90" s="203"/>
      <c r="DQ90" s="203"/>
      <c r="DR90" s="203"/>
      <c r="DS90" s="203"/>
      <c r="DT90" s="203"/>
      <c r="DU90" s="203"/>
      <c r="DV90" s="203"/>
      <c r="DW90" s="203"/>
      <c r="DX90" s="203"/>
      <c r="DY90" s="203"/>
      <c r="DZ90" s="203"/>
      <c r="EA90" s="203"/>
      <c r="EB90" s="203"/>
      <c r="EC90" s="203"/>
      <c r="ED90" s="203"/>
      <c r="EE90" s="203"/>
      <c r="EF90" s="203"/>
      <c r="EG90" s="203"/>
      <c r="EH90" s="203"/>
      <c r="EI90" s="203"/>
      <c r="EJ90" s="203"/>
      <c r="EK90" s="203"/>
      <c r="EL90" s="203"/>
      <c r="EM90" s="203"/>
      <c r="EN90" s="203"/>
      <c r="EO90" s="203"/>
      <c r="EP90" s="203"/>
      <c r="EQ90" s="203"/>
      <c r="ER90" s="203"/>
      <c r="ES90" s="203"/>
      <c r="ET90" s="203"/>
      <c r="EU90" s="203"/>
      <c r="EV90" s="203"/>
      <c r="EW90" s="203"/>
      <c r="EX90" s="203"/>
      <c r="EY90" s="203"/>
      <c r="EZ90" s="203"/>
      <c r="FA90" s="203"/>
      <c r="FB90" s="203"/>
      <c r="FC90" s="203"/>
      <c r="FD90" s="203"/>
      <c r="FE90" s="203"/>
      <c r="FF90" s="203"/>
      <c r="FG90" s="203"/>
      <c r="FH90" s="203"/>
      <c r="FI90" s="203"/>
      <c r="FJ90" s="203"/>
      <c r="FK90" s="203"/>
      <c r="FL90" s="203"/>
      <c r="FM90" s="203"/>
    </row>
    <row r="91" spans="1:169" s="1" customFormat="1">
      <c r="A91" s="27" t="s">
        <v>84</v>
      </c>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row>
    <row r="92" spans="1:169" s="5" customFormat="1" ht="9"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row>
    <row r="93" spans="1:169" s="243" customFormat="1" ht="12">
      <c r="A93" s="245" t="s">
        <v>9</v>
      </c>
      <c r="B93" s="245"/>
      <c r="C93" s="245"/>
      <c r="D93" s="245"/>
      <c r="E93" s="245"/>
      <c r="F93" s="245"/>
      <c r="G93" s="245"/>
      <c r="H93" s="245"/>
      <c r="I93" s="245"/>
      <c r="J93" s="245"/>
      <c r="K93" s="245"/>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245"/>
      <c r="AP93" s="245"/>
      <c r="AQ93" s="245"/>
      <c r="AR93" s="245"/>
      <c r="AS93" s="245"/>
      <c r="AT93" s="245"/>
      <c r="AU93" s="245"/>
      <c r="AV93" s="245"/>
      <c r="AW93" s="245"/>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c r="BT93" s="244"/>
      <c r="BU93" s="244"/>
      <c r="BV93" s="244"/>
      <c r="BW93" s="244"/>
      <c r="BX93" s="244"/>
      <c r="BY93" s="244"/>
      <c r="BZ93" s="244"/>
      <c r="CA93" s="244"/>
      <c r="CB93" s="244"/>
      <c r="CC93" s="244"/>
      <c r="CD93" s="244"/>
      <c r="CE93" s="244"/>
      <c r="CF93" s="244"/>
      <c r="CG93" s="244"/>
      <c r="CH93" s="244"/>
      <c r="CI93" s="244"/>
      <c r="CJ93" s="244"/>
      <c r="CK93" s="244"/>
      <c r="CL93" s="244"/>
      <c r="CM93" s="244"/>
      <c r="CN93" s="244"/>
      <c r="CO93" s="244"/>
      <c r="CP93" s="244"/>
      <c r="CQ93" s="244"/>
      <c r="CR93" s="244"/>
      <c r="CS93" s="244"/>
      <c r="CT93" s="244"/>
      <c r="CU93" s="244"/>
      <c r="CV93" s="244"/>
      <c r="CW93" s="244"/>
      <c r="CX93" s="244"/>
      <c r="CY93" s="244"/>
      <c r="CZ93" s="244"/>
      <c r="DA93" s="244"/>
      <c r="DB93" s="244"/>
      <c r="DC93" s="244"/>
      <c r="DD93" s="244"/>
      <c r="DE93" s="244"/>
      <c r="DF93" s="244"/>
      <c r="DG93" s="244"/>
      <c r="DH93" s="244"/>
      <c r="DI93" s="244"/>
      <c r="DJ93" s="244"/>
      <c r="DK93" s="244"/>
      <c r="DL93" s="244"/>
      <c r="DM93" s="244"/>
      <c r="DN93" s="244"/>
      <c r="DO93" s="244"/>
      <c r="DP93" s="244"/>
      <c r="DQ93" s="244"/>
      <c r="DR93" s="244"/>
      <c r="DS93" s="244"/>
      <c r="DT93" s="244"/>
      <c r="DU93" s="244"/>
      <c r="DV93" s="244"/>
      <c r="DW93" s="244"/>
      <c r="DX93" s="244"/>
      <c r="DY93" s="244"/>
      <c r="DZ93" s="244"/>
      <c r="EA93" s="244"/>
      <c r="EB93" s="244"/>
      <c r="EC93" s="244"/>
      <c r="ED93" s="244"/>
      <c r="EE93" s="244"/>
      <c r="EF93" s="244"/>
      <c r="EG93" s="244"/>
      <c r="EH93" s="244"/>
      <c r="EI93" s="244"/>
      <c r="EJ93" s="244"/>
      <c r="EK93" s="244"/>
      <c r="EL93" s="244"/>
      <c r="EM93" s="244"/>
      <c r="EN93" s="244"/>
      <c r="EO93" s="244"/>
      <c r="EP93" s="244"/>
      <c r="EQ93" s="244"/>
      <c r="ER93" s="244"/>
      <c r="ES93" s="244"/>
      <c r="ET93" s="244"/>
      <c r="EU93" s="244"/>
      <c r="EV93" s="244"/>
      <c r="EW93" s="244"/>
      <c r="EX93" s="244"/>
      <c r="EY93" s="244"/>
      <c r="EZ93" s="244"/>
      <c r="FA93" s="244"/>
      <c r="FB93" s="244"/>
      <c r="FC93" s="244"/>
      <c r="FD93" s="244"/>
      <c r="FE93" s="244"/>
      <c r="FF93" s="244"/>
      <c r="FG93" s="244"/>
      <c r="FH93" s="244"/>
      <c r="FI93" s="244"/>
      <c r="FJ93" s="244"/>
      <c r="FK93" s="244"/>
      <c r="FL93" s="244"/>
      <c r="FM93" s="244"/>
    </row>
    <row r="94" spans="1:169" s="243" customFormat="1" ht="12">
      <c r="A94" s="256"/>
      <c r="B94" s="209" t="s">
        <v>90</v>
      </c>
      <c r="C94" s="209" t="s">
        <v>91</v>
      </c>
      <c r="D94" s="209" t="s">
        <v>92</v>
      </c>
      <c r="E94" s="209" t="s">
        <v>93</v>
      </c>
      <c r="F94" s="209" t="s">
        <v>94</v>
      </c>
      <c r="G94" s="209" t="s">
        <v>95</v>
      </c>
      <c r="H94" s="209" t="s">
        <v>96</v>
      </c>
      <c r="I94" s="209" t="s">
        <v>97</v>
      </c>
      <c r="J94" s="209" t="s">
        <v>98</v>
      </c>
      <c r="K94" s="209" t="s">
        <v>99</v>
      </c>
      <c r="L94" s="209" t="s">
        <v>100</v>
      </c>
      <c r="M94" s="209" t="s">
        <v>101</v>
      </c>
      <c r="N94" s="209" t="s">
        <v>102</v>
      </c>
      <c r="O94" s="209" t="s">
        <v>103</v>
      </c>
      <c r="P94" s="209" t="s">
        <v>104</v>
      </c>
      <c r="Q94" s="209" t="s">
        <v>105</v>
      </c>
      <c r="R94" s="209" t="s">
        <v>106</v>
      </c>
      <c r="S94" s="209" t="s">
        <v>107</v>
      </c>
      <c r="T94" s="209" t="s">
        <v>108</v>
      </c>
      <c r="U94" s="209" t="s">
        <v>109</v>
      </c>
      <c r="V94" s="209" t="s">
        <v>110</v>
      </c>
      <c r="W94" s="209" t="s">
        <v>111</v>
      </c>
      <c r="X94" s="209" t="s">
        <v>112</v>
      </c>
      <c r="Y94" s="209" t="s">
        <v>113</v>
      </c>
      <c r="Z94" s="209" t="s">
        <v>114</v>
      </c>
      <c r="AA94" s="209" t="s">
        <v>115</v>
      </c>
      <c r="AB94" s="209" t="s">
        <v>116</v>
      </c>
      <c r="AC94" s="209" t="s">
        <v>117</v>
      </c>
      <c r="AD94" s="209" t="s">
        <v>118</v>
      </c>
      <c r="AE94" s="209" t="s">
        <v>119</v>
      </c>
      <c r="AF94" s="209" t="s">
        <v>120</v>
      </c>
      <c r="AG94" s="209" t="s">
        <v>121</v>
      </c>
      <c r="AH94" s="209" t="s">
        <v>122</v>
      </c>
      <c r="AI94" s="209" t="s">
        <v>123</v>
      </c>
      <c r="AJ94" s="209" t="s">
        <v>124</v>
      </c>
      <c r="AK94" s="209" t="s">
        <v>125</v>
      </c>
      <c r="AL94" s="209" t="s">
        <v>126</v>
      </c>
      <c r="AM94" s="209" t="s">
        <v>127</v>
      </c>
      <c r="AN94" s="209" t="s">
        <v>128</v>
      </c>
      <c r="AO94" s="209" t="s">
        <v>129</v>
      </c>
      <c r="AP94" s="209" t="s">
        <v>130</v>
      </c>
      <c r="AQ94" s="209" t="s">
        <v>131</v>
      </c>
      <c r="AR94" s="209" t="s">
        <v>132</v>
      </c>
      <c r="AS94" s="209" t="s">
        <v>133</v>
      </c>
      <c r="AT94" s="209" t="s">
        <v>134</v>
      </c>
      <c r="AU94" s="209" t="s">
        <v>135</v>
      </c>
      <c r="AV94" s="209" t="s">
        <v>136</v>
      </c>
      <c r="AW94" s="209" t="s">
        <v>137</v>
      </c>
      <c r="AX94" s="210" t="s">
        <v>138</v>
      </c>
      <c r="AY94" s="210" t="s">
        <v>139</v>
      </c>
      <c r="AZ94" s="210" t="s">
        <v>140</v>
      </c>
      <c r="BA94" s="210" t="s">
        <v>141</v>
      </c>
      <c r="BB94" s="210" t="s">
        <v>142</v>
      </c>
      <c r="BC94" s="210" t="s">
        <v>143</v>
      </c>
      <c r="BD94" s="210" t="s">
        <v>144</v>
      </c>
      <c r="BE94" s="210" t="s">
        <v>145</v>
      </c>
      <c r="BF94" s="210" t="s">
        <v>146</v>
      </c>
      <c r="BG94" s="210" t="s">
        <v>147</v>
      </c>
      <c r="BH94" s="210" t="s">
        <v>148</v>
      </c>
      <c r="BI94" s="210" t="s">
        <v>149</v>
      </c>
      <c r="BJ94" s="210" t="s">
        <v>150</v>
      </c>
      <c r="BK94" s="210" t="s">
        <v>151</v>
      </c>
      <c r="BL94" s="210" t="s">
        <v>152</v>
      </c>
      <c r="BM94" s="210" t="s">
        <v>153</v>
      </c>
      <c r="BN94" s="210" t="s">
        <v>154</v>
      </c>
      <c r="BO94" s="210" t="s">
        <v>155</v>
      </c>
      <c r="BP94" s="210" t="s">
        <v>156</v>
      </c>
      <c r="BQ94" s="210" t="s">
        <v>157</v>
      </c>
      <c r="BR94" s="210" t="s">
        <v>158</v>
      </c>
      <c r="BS94" s="210" t="s">
        <v>159</v>
      </c>
      <c r="BT94" s="210" t="s">
        <v>160</v>
      </c>
      <c r="BU94" s="210" t="s">
        <v>161</v>
      </c>
      <c r="BV94" s="210" t="s">
        <v>162</v>
      </c>
      <c r="BW94" s="209" t="s">
        <v>163</v>
      </c>
      <c r="BX94" s="209" t="s">
        <v>164</v>
      </c>
      <c r="BY94" s="209" t="s">
        <v>165</v>
      </c>
      <c r="BZ94" s="209" t="s">
        <v>166</v>
      </c>
      <c r="CA94" s="209" t="s">
        <v>167</v>
      </c>
      <c r="CB94" s="209" t="s">
        <v>168</v>
      </c>
      <c r="CC94" s="209" t="s">
        <v>169</v>
      </c>
      <c r="CD94" s="209" t="s">
        <v>170</v>
      </c>
      <c r="CE94" s="209" t="s">
        <v>171</v>
      </c>
      <c r="CF94" s="209" t="s">
        <v>172</v>
      </c>
      <c r="CG94" s="209" t="s">
        <v>173</v>
      </c>
      <c r="CH94" s="209" t="s">
        <v>174</v>
      </c>
      <c r="CI94" s="209" t="s">
        <v>175</v>
      </c>
      <c r="CJ94" s="209" t="s">
        <v>176</v>
      </c>
      <c r="CK94" s="209" t="s">
        <v>177</v>
      </c>
      <c r="CL94" s="209" t="s">
        <v>178</v>
      </c>
      <c r="CM94" s="209" t="s">
        <v>179</v>
      </c>
      <c r="CN94" s="209" t="s">
        <v>180</v>
      </c>
      <c r="CO94" s="209" t="s">
        <v>181</v>
      </c>
      <c r="CP94" s="209" t="s">
        <v>182</v>
      </c>
      <c r="CQ94" s="209" t="s">
        <v>183</v>
      </c>
      <c r="CR94" s="209" t="s">
        <v>184</v>
      </c>
      <c r="CS94" s="209" t="s">
        <v>185</v>
      </c>
      <c r="CT94" s="209" t="s">
        <v>186</v>
      </c>
      <c r="CU94" s="209" t="s">
        <v>187</v>
      </c>
      <c r="CV94" s="209" t="s">
        <v>188</v>
      </c>
      <c r="CW94" s="209" t="s">
        <v>189</v>
      </c>
      <c r="CX94" s="209" t="s">
        <v>190</v>
      </c>
      <c r="CY94" s="209" t="s">
        <v>191</v>
      </c>
      <c r="CZ94" s="209" t="s">
        <v>192</v>
      </c>
      <c r="DA94" s="209" t="s">
        <v>193</v>
      </c>
      <c r="DB94" s="209" t="s">
        <v>194</v>
      </c>
      <c r="DC94" s="209" t="s">
        <v>195</v>
      </c>
      <c r="DD94" s="209" t="s">
        <v>196</v>
      </c>
      <c r="DE94" s="211" t="s">
        <v>197</v>
      </c>
      <c r="DF94" s="211" t="s">
        <v>198</v>
      </c>
      <c r="DG94" s="209" t="s">
        <v>199</v>
      </c>
      <c r="DH94" s="209" t="s">
        <v>200</v>
      </c>
      <c r="DI94" s="209" t="s">
        <v>201</v>
      </c>
      <c r="DJ94" s="209" t="s">
        <v>202</v>
      </c>
      <c r="DK94" s="209" t="s">
        <v>203</v>
      </c>
      <c r="DL94" s="209" t="s">
        <v>204</v>
      </c>
      <c r="DM94" s="209" t="s">
        <v>205</v>
      </c>
      <c r="DN94" s="209" t="s">
        <v>206</v>
      </c>
      <c r="DO94" s="209" t="s">
        <v>207</v>
      </c>
      <c r="DP94" s="209" t="s">
        <v>208</v>
      </c>
      <c r="DQ94" s="209" t="s">
        <v>209</v>
      </c>
      <c r="DR94" s="209" t="s">
        <v>210</v>
      </c>
      <c r="DS94" s="209" t="s">
        <v>211</v>
      </c>
      <c r="DT94" s="209" t="s">
        <v>212</v>
      </c>
      <c r="DU94" s="209" t="s">
        <v>213</v>
      </c>
      <c r="DV94" s="209" t="s">
        <v>214</v>
      </c>
      <c r="DW94" s="209" t="s">
        <v>215</v>
      </c>
      <c r="DX94" s="209" t="s">
        <v>216</v>
      </c>
      <c r="DY94" s="209" t="s">
        <v>217</v>
      </c>
      <c r="DZ94" s="209" t="s">
        <v>218</v>
      </c>
      <c r="EA94" s="209" t="s">
        <v>219</v>
      </c>
      <c r="EB94" s="209" t="s">
        <v>220</v>
      </c>
      <c r="EC94" s="209" t="s">
        <v>221</v>
      </c>
      <c r="ED94" s="209" t="s">
        <v>222</v>
      </c>
      <c r="EE94" s="209" t="s">
        <v>223</v>
      </c>
      <c r="EF94" s="209" t="s">
        <v>224</v>
      </c>
      <c r="EG94" s="209" t="s">
        <v>225</v>
      </c>
      <c r="EH94" s="209" t="s">
        <v>226</v>
      </c>
      <c r="EI94" s="209" t="s">
        <v>227</v>
      </c>
      <c r="EJ94" s="209" t="s">
        <v>228</v>
      </c>
      <c r="EK94" s="209" t="s">
        <v>229</v>
      </c>
      <c r="EL94" s="209" t="s">
        <v>230</v>
      </c>
      <c r="EM94" s="209" t="s">
        <v>231</v>
      </c>
      <c r="EN94" s="209" t="s">
        <v>232</v>
      </c>
      <c r="EO94" s="209" t="s">
        <v>233</v>
      </c>
      <c r="EP94" s="209" t="s">
        <v>234</v>
      </c>
      <c r="EQ94" s="209" t="s">
        <v>235</v>
      </c>
      <c r="ER94" s="209" t="s">
        <v>236</v>
      </c>
      <c r="ES94" s="209" t="s">
        <v>237</v>
      </c>
      <c r="ET94" s="209" t="s">
        <v>238</v>
      </c>
      <c r="EU94" s="209" t="s">
        <v>239</v>
      </c>
      <c r="EV94" s="209" t="s">
        <v>240</v>
      </c>
      <c r="EW94" s="209" t="s">
        <v>241</v>
      </c>
      <c r="EX94" s="209" t="s">
        <v>242</v>
      </c>
      <c r="EY94" s="209" t="s">
        <v>243</v>
      </c>
      <c r="EZ94" s="209" t="s">
        <v>244</v>
      </c>
      <c r="FA94" s="209" t="s">
        <v>245</v>
      </c>
      <c r="FB94" s="209" t="s">
        <v>255</v>
      </c>
      <c r="FC94" s="209" t="s">
        <v>266</v>
      </c>
      <c r="FD94" s="209" t="s">
        <v>267</v>
      </c>
      <c r="FE94" s="209" t="s">
        <v>279</v>
      </c>
      <c r="FF94" s="209" t="s">
        <v>280</v>
      </c>
      <c r="FG94" s="209" t="s">
        <v>281</v>
      </c>
      <c r="FH94" s="209" t="s">
        <v>282</v>
      </c>
      <c r="FI94" s="209" t="s">
        <v>283</v>
      </c>
      <c r="FJ94" s="209" t="s">
        <v>285</v>
      </c>
      <c r="FK94" s="209" t="s">
        <v>286</v>
      </c>
      <c r="FL94" s="209" t="s">
        <v>288</v>
      </c>
      <c r="FM94" s="209" t="s">
        <v>290</v>
      </c>
    </row>
    <row r="95" spans="1:169" s="243" customFormat="1" ht="12">
      <c r="A95" s="257" t="s">
        <v>24</v>
      </c>
      <c r="B95" s="258">
        <v>97.280944684361515</v>
      </c>
      <c r="C95" s="258">
        <v>95.535568060896097</v>
      </c>
      <c r="D95" s="258">
        <v>111.36274837143397</v>
      </c>
      <c r="E95" s="258">
        <v>106.17707930126073</v>
      </c>
      <c r="F95" s="258">
        <v>112.58795882428045</v>
      </c>
      <c r="G95" s="258">
        <v>114.59818126255952</v>
      </c>
      <c r="H95" s="258">
        <v>124.94209260203571</v>
      </c>
      <c r="I95" s="258">
        <v>116.74341985450684</v>
      </c>
      <c r="J95" s="258">
        <v>106.28039636753729</v>
      </c>
      <c r="K95" s="258">
        <v>105.74100382197506</v>
      </c>
      <c r="L95" s="258">
        <v>98.666150062278376</v>
      </c>
      <c r="M95" s="258">
        <v>105.27410168025862</v>
      </c>
      <c r="N95" s="258">
        <v>92.721704666621932</v>
      </c>
      <c r="O95" s="258">
        <v>91.719140385395136</v>
      </c>
      <c r="P95" s="258">
        <v>102.60080628616424</v>
      </c>
      <c r="Q95" s="258">
        <v>102.38549598643567</v>
      </c>
      <c r="R95" s="258">
        <v>107.22741093626496</v>
      </c>
      <c r="S95" s="258">
        <v>107.93938080905259</v>
      </c>
      <c r="T95" s="258">
        <v>116.38468061920003</v>
      </c>
      <c r="U95" s="258">
        <v>107.95692318508684</v>
      </c>
      <c r="V95" s="258">
        <v>102.44533717348828</v>
      </c>
      <c r="W95" s="258">
        <v>101.85162644074695</v>
      </c>
      <c r="X95" s="258">
        <v>95.123273515357511</v>
      </c>
      <c r="Y95" s="258">
        <v>98.848810362012202</v>
      </c>
      <c r="Z95" s="258">
        <v>90.733164499999987</v>
      </c>
      <c r="AA95" s="258">
        <v>86.123123000000007</v>
      </c>
      <c r="AB95" s="258">
        <v>100.81914500000001</v>
      </c>
      <c r="AC95" s="258">
        <v>95.555419099999995</v>
      </c>
      <c r="AD95" s="258">
        <v>101.10729600000001</v>
      </c>
      <c r="AE95" s="258">
        <v>104.63424070000001</v>
      </c>
      <c r="AF95" s="258">
        <v>111.09211869999997</v>
      </c>
      <c r="AG95" s="258">
        <v>105.4970031</v>
      </c>
      <c r="AH95" s="258">
        <v>94.492331300000004</v>
      </c>
      <c r="AI95" s="258">
        <v>100.52981699999999</v>
      </c>
      <c r="AJ95" s="258">
        <v>91.30963770000001</v>
      </c>
      <c r="AK95" s="258">
        <v>92.392488400000005</v>
      </c>
      <c r="AL95" s="258">
        <v>85.328969000000001</v>
      </c>
      <c r="AM95" s="258">
        <v>84.78108619999999</v>
      </c>
      <c r="AN95" s="258">
        <v>90.154990000000012</v>
      </c>
      <c r="AO95" s="258">
        <v>90.304458299999993</v>
      </c>
      <c r="AP95" s="258">
        <v>90.998257000000009</v>
      </c>
      <c r="AQ95" s="258">
        <v>90.614661999999981</v>
      </c>
      <c r="AR95" s="258">
        <v>104.55051320000004</v>
      </c>
      <c r="AS95" s="258">
        <v>95.968225099999984</v>
      </c>
      <c r="AT95" s="258">
        <v>89.269800400000008</v>
      </c>
      <c r="AU95" s="258">
        <v>91.173458800000006</v>
      </c>
      <c r="AV95" s="258">
        <v>82.624715200000011</v>
      </c>
      <c r="AW95" s="258">
        <v>89.697372400000006</v>
      </c>
      <c r="AX95" s="258">
        <v>79.219632799999999</v>
      </c>
      <c r="AY95" s="258">
        <v>76.701323600000009</v>
      </c>
      <c r="AZ95" s="258">
        <v>85.880917800000006</v>
      </c>
      <c r="BA95" s="258">
        <v>86.105660599999993</v>
      </c>
      <c r="BB95" s="258">
        <v>86.567654500000003</v>
      </c>
      <c r="BC95" s="258">
        <v>89.762802900000011</v>
      </c>
      <c r="BD95" s="258">
        <v>100.8356979</v>
      </c>
      <c r="BE95" s="258">
        <v>93.666473200000013</v>
      </c>
      <c r="BF95" s="258">
        <v>85.753202599999995</v>
      </c>
      <c r="BG95" s="258">
        <v>87.218728099999993</v>
      </c>
      <c r="BH95" s="258">
        <v>78.61869940000004</v>
      </c>
      <c r="BI95" s="258">
        <v>85.240105499999984</v>
      </c>
      <c r="BJ95" s="258">
        <v>71.770742199999987</v>
      </c>
      <c r="BK95" s="258">
        <v>72.512883500000001</v>
      </c>
      <c r="BL95" s="258">
        <v>83.216949499999984</v>
      </c>
      <c r="BM95" s="258">
        <v>81.047899000000015</v>
      </c>
      <c r="BN95" s="258">
        <v>82.111960499999995</v>
      </c>
      <c r="BO95" s="258">
        <v>84.728014200000004</v>
      </c>
      <c r="BP95" s="258">
        <v>96.572101000000018</v>
      </c>
      <c r="BQ95" s="258">
        <v>87.391886200000002</v>
      </c>
      <c r="BR95" s="258">
        <v>82.810520699999998</v>
      </c>
      <c r="BS95" s="258">
        <v>80.168797699999985</v>
      </c>
      <c r="BT95" s="258">
        <v>75.673684899999998</v>
      </c>
      <c r="BU95" s="258">
        <v>80.294490600000003</v>
      </c>
      <c r="BV95" s="258">
        <v>69.4846979</v>
      </c>
      <c r="BW95" s="258">
        <v>69.173606100000015</v>
      </c>
      <c r="BX95" s="258">
        <v>75.442479299999988</v>
      </c>
      <c r="BY95" s="258">
        <v>76.736441000000013</v>
      </c>
      <c r="BZ95" s="258">
        <v>76.121137500000003</v>
      </c>
      <c r="CA95" s="258">
        <v>79.469563399999998</v>
      </c>
      <c r="CB95" s="258">
        <v>86.644212999999993</v>
      </c>
      <c r="CC95" s="258">
        <v>86.206550900000011</v>
      </c>
      <c r="CD95" s="258">
        <v>78.490524099999988</v>
      </c>
      <c r="CE95" s="258">
        <v>76.354450999999997</v>
      </c>
      <c r="CF95" s="258">
        <v>69.585984100000005</v>
      </c>
      <c r="CG95" s="258">
        <v>75.11721</v>
      </c>
      <c r="CH95" s="258">
        <v>65.192403600000006</v>
      </c>
      <c r="CI95" s="258">
        <v>63.780132000000009</v>
      </c>
      <c r="CJ95" s="258">
        <v>74.019925000000001</v>
      </c>
      <c r="CK95" s="258">
        <v>67.240062600000002</v>
      </c>
      <c r="CL95" s="258">
        <v>71.408333200000015</v>
      </c>
      <c r="CM95" s="258">
        <v>78.39302570000001</v>
      </c>
      <c r="CN95" s="258">
        <v>81.032480300000017</v>
      </c>
      <c r="CO95" s="258">
        <v>81.907301600000011</v>
      </c>
      <c r="CP95" s="258">
        <v>67.0860682</v>
      </c>
      <c r="CQ95" s="258">
        <v>70.354661400000012</v>
      </c>
      <c r="CR95" s="258">
        <v>65.333857599999988</v>
      </c>
      <c r="CS95" s="258">
        <v>69.352927399999984</v>
      </c>
      <c r="CT95" s="258">
        <v>58.836378900000014</v>
      </c>
      <c r="CU95" s="258">
        <v>57.377273399999986</v>
      </c>
      <c r="CV95" s="258">
        <v>67.284542500000001</v>
      </c>
      <c r="CW95" s="258">
        <v>66.803898500000017</v>
      </c>
      <c r="CX95" s="258">
        <v>68.5034651</v>
      </c>
      <c r="CY95" s="258">
        <v>69.005091799999988</v>
      </c>
      <c r="CZ95" s="258">
        <v>81.68963149999999</v>
      </c>
      <c r="DA95" s="258">
        <v>77.651793900000001</v>
      </c>
      <c r="DB95" s="258">
        <v>66.482449099999997</v>
      </c>
      <c r="DC95" s="258">
        <v>72.210373100000012</v>
      </c>
      <c r="DD95" s="258">
        <v>64.239194099999978</v>
      </c>
      <c r="DE95" s="258">
        <v>67.130665800000031</v>
      </c>
      <c r="DF95" s="258">
        <v>60.6488412</v>
      </c>
      <c r="DG95" s="258">
        <v>59.036854100000014</v>
      </c>
      <c r="DH95" s="258">
        <v>66.494154899999984</v>
      </c>
      <c r="DI95" s="258">
        <v>66.995364300000006</v>
      </c>
      <c r="DJ95" s="258">
        <v>69.002887600000008</v>
      </c>
      <c r="DK95" s="258">
        <v>69.595988599999984</v>
      </c>
      <c r="DL95" s="258">
        <v>79.467080999999993</v>
      </c>
      <c r="DM95" s="258">
        <v>73.950717400000002</v>
      </c>
      <c r="DN95" s="258">
        <v>69.094875500000001</v>
      </c>
      <c r="DO95" s="258">
        <v>71.467397199999994</v>
      </c>
      <c r="DP95" s="258">
        <v>61.843795800000009</v>
      </c>
      <c r="DQ95" s="258">
        <v>70.315328199999982</v>
      </c>
      <c r="DR95" s="258">
        <v>62.669793000000013</v>
      </c>
      <c r="DS95" s="258">
        <v>58.307638399999988</v>
      </c>
      <c r="DT95" s="258">
        <v>66.982128399999979</v>
      </c>
      <c r="DU95" s="258">
        <v>68.3072485</v>
      </c>
      <c r="DV95" s="258">
        <v>68.845158900000015</v>
      </c>
      <c r="DW95" s="258">
        <v>72.388463899999991</v>
      </c>
      <c r="DX95" s="258">
        <v>82.699904099999998</v>
      </c>
      <c r="DY95" s="258">
        <v>73.191712900000013</v>
      </c>
      <c r="DZ95" s="258">
        <v>67.854756200000011</v>
      </c>
      <c r="EA95" s="258">
        <v>69.344731199999984</v>
      </c>
      <c r="EB95" s="258">
        <v>63.159628300000001</v>
      </c>
      <c r="EC95" s="258">
        <v>70.095271999999994</v>
      </c>
      <c r="ED95" s="258">
        <v>60.446953600000001</v>
      </c>
      <c r="EE95" s="258">
        <v>64.022775899999985</v>
      </c>
      <c r="EF95" s="258">
        <v>69.051048300000019</v>
      </c>
      <c r="EG95" s="258">
        <v>67.16124640000001</v>
      </c>
      <c r="EH95" s="258">
        <v>70.742589899999984</v>
      </c>
      <c r="EI95" s="258">
        <v>75.04136840000001</v>
      </c>
      <c r="EJ95" s="258">
        <v>82.536129900000006</v>
      </c>
      <c r="EK95" s="258">
        <v>79.614088300000006</v>
      </c>
      <c r="EL95" s="258">
        <v>71.85001849999999</v>
      </c>
      <c r="EM95" s="258">
        <v>69.845619600000006</v>
      </c>
      <c r="EN95" s="258">
        <v>66.251543099999992</v>
      </c>
      <c r="EO95" s="258">
        <v>70.157920499999989</v>
      </c>
      <c r="EP95" s="258">
        <v>60.918491899999999</v>
      </c>
      <c r="EQ95" s="258">
        <v>61.053429600000015</v>
      </c>
      <c r="ER95" s="258">
        <v>72.190952600000017</v>
      </c>
      <c r="ES95" s="258">
        <v>70.198034800000002</v>
      </c>
      <c r="ET95" s="258">
        <v>71.907477500000013</v>
      </c>
      <c r="EU95" s="258">
        <v>77.724757199999985</v>
      </c>
      <c r="EV95" s="258">
        <v>81.277178599999985</v>
      </c>
      <c r="EW95" s="258">
        <v>80.204920899999991</v>
      </c>
      <c r="EX95" s="258">
        <v>71.866229000000018</v>
      </c>
      <c r="EY95" s="258">
        <v>71.501637200000019</v>
      </c>
      <c r="EZ95" s="258">
        <v>66.180698399999983</v>
      </c>
      <c r="FA95" s="258">
        <v>71.492895299999958</v>
      </c>
      <c r="FB95" s="258">
        <v>66.633233500000017</v>
      </c>
      <c r="FC95" s="258">
        <v>63.231789100000015</v>
      </c>
      <c r="FD95" s="258">
        <v>76.8</v>
      </c>
      <c r="FE95" s="258">
        <v>72.099999999999994</v>
      </c>
      <c r="FF95" s="258">
        <v>79</v>
      </c>
      <c r="FG95" s="258">
        <v>81.900000000000006</v>
      </c>
      <c r="FH95" s="333">
        <v>89.7</v>
      </c>
      <c r="FI95" s="333">
        <v>87.7</v>
      </c>
      <c r="FJ95" s="333">
        <v>76.900000000000006</v>
      </c>
      <c r="FK95" s="333">
        <v>79.3</v>
      </c>
      <c r="FL95" s="333">
        <v>73.599999999999994</v>
      </c>
      <c r="FM95" s="333">
        <v>77</v>
      </c>
    </row>
    <row r="96" spans="1:169" s="243" customFormat="1" ht="12">
      <c r="A96" s="259" t="s">
        <v>21</v>
      </c>
      <c r="B96" s="254">
        <v>283.9179349371156</v>
      </c>
      <c r="C96" s="254">
        <v>300.29111781517668</v>
      </c>
      <c r="D96" s="254">
        <v>322.90489152755754</v>
      </c>
      <c r="E96" s="254">
        <v>323.80920017122924</v>
      </c>
      <c r="F96" s="254">
        <v>330.13255331127812</v>
      </c>
      <c r="G96" s="254">
        <v>323.82213182288069</v>
      </c>
      <c r="H96" s="254">
        <v>343.72455187937197</v>
      </c>
      <c r="I96" s="254">
        <v>291.97403088877877</v>
      </c>
      <c r="J96" s="254">
        <v>312.08553652384489</v>
      </c>
      <c r="K96" s="254">
        <v>309.81008054214408</v>
      </c>
      <c r="L96" s="254">
        <v>311.26630737290623</v>
      </c>
      <c r="M96" s="254">
        <v>314.32427231050548</v>
      </c>
      <c r="N96" s="254">
        <v>297.53370341499635</v>
      </c>
      <c r="O96" s="254">
        <v>305.85708458063658</v>
      </c>
      <c r="P96" s="254">
        <v>350.82221324236173</v>
      </c>
      <c r="Q96" s="254">
        <v>309.01315185555507</v>
      </c>
      <c r="R96" s="254">
        <v>350.42092031241589</v>
      </c>
      <c r="S96" s="254">
        <v>342.86939986755635</v>
      </c>
      <c r="T96" s="254">
        <v>350.92248939113676</v>
      </c>
      <c r="U96" s="254">
        <v>299.14830650233631</v>
      </c>
      <c r="V96" s="254">
        <v>324.30954350241797</v>
      </c>
      <c r="W96" s="254">
        <v>336.29714670392644</v>
      </c>
      <c r="X96" s="254">
        <v>330.16399395103139</v>
      </c>
      <c r="Y96" s="254">
        <v>310.50516837963323</v>
      </c>
      <c r="Z96" s="254">
        <v>323.45283869999997</v>
      </c>
      <c r="AA96" s="254">
        <v>317.02797270000002</v>
      </c>
      <c r="AB96" s="254">
        <v>367.41611970000002</v>
      </c>
      <c r="AC96" s="254">
        <v>325.75490639999998</v>
      </c>
      <c r="AD96" s="254">
        <v>360.85617585</v>
      </c>
      <c r="AE96" s="254">
        <v>354.49444484999998</v>
      </c>
      <c r="AF96" s="254">
        <v>372.68581185000005</v>
      </c>
      <c r="AG96" s="254">
        <v>318.65035590000002</v>
      </c>
      <c r="AH96" s="254">
        <v>317.81761560000007</v>
      </c>
      <c r="AI96" s="254">
        <v>359.61009795000007</v>
      </c>
      <c r="AJ96" s="254">
        <v>340.48255274999997</v>
      </c>
      <c r="AK96" s="254">
        <v>311.74232085000006</v>
      </c>
      <c r="AL96" s="254">
        <v>329.12664659999996</v>
      </c>
      <c r="AM96" s="254">
        <v>326.55967064999993</v>
      </c>
      <c r="AN96" s="254">
        <v>322.08525179999998</v>
      </c>
      <c r="AO96" s="254">
        <v>341.60929514999992</v>
      </c>
      <c r="AP96" s="254">
        <v>333.02183804999999</v>
      </c>
      <c r="AQ96" s="254">
        <v>308.25558180000002</v>
      </c>
      <c r="AR96" s="254">
        <v>366.80880239999999</v>
      </c>
      <c r="AS96" s="254">
        <v>291.90305790000002</v>
      </c>
      <c r="AT96" s="254">
        <v>299.00132595000002</v>
      </c>
      <c r="AU96" s="254">
        <v>327.12349725000001</v>
      </c>
      <c r="AV96" s="254">
        <v>295.41416084999997</v>
      </c>
      <c r="AW96" s="254">
        <v>311.15652119999999</v>
      </c>
      <c r="AX96" s="254">
        <v>294.61869089999999</v>
      </c>
      <c r="AY96" s="254">
        <v>296.14383585000002</v>
      </c>
      <c r="AZ96" s="254">
        <v>318.92701140000003</v>
      </c>
      <c r="BA96" s="254">
        <v>311.74678169999999</v>
      </c>
      <c r="BB96" s="254">
        <v>324.60635654999993</v>
      </c>
      <c r="BC96" s="254">
        <v>330.11259795000012</v>
      </c>
      <c r="BD96" s="254">
        <v>359.51684444999984</v>
      </c>
      <c r="BE96" s="254">
        <v>292.82884470000005</v>
      </c>
      <c r="BF96" s="254">
        <v>313.84086614999995</v>
      </c>
      <c r="BG96" s="254">
        <v>327.71720430000016</v>
      </c>
      <c r="BH96" s="254">
        <v>312.06142170000015</v>
      </c>
      <c r="BI96" s="254">
        <v>314.71273980000001</v>
      </c>
      <c r="BJ96" s="254">
        <v>275.45513805000007</v>
      </c>
      <c r="BK96" s="254">
        <v>293.3994816</v>
      </c>
      <c r="BL96" s="254">
        <v>334.39098780000006</v>
      </c>
      <c r="BM96" s="254">
        <v>312.13464794999999</v>
      </c>
      <c r="BN96" s="254">
        <v>319.40030654999998</v>
      </c>
      <c r="BO96" s="254">
        <v>329.46209010000001</v>
      </c>
      <c r="BP96" s="254">
        <v>349.89652980000005</v>
      </c>
      <c r="BQ96" s="254">
        <v>291.64792004999993</v>
      </c>
      <c r="BR96" s="254">
        <v>306.91931399999999</v>
      </c>
      <c r="BS96" s="254">
        <v>314.75844540000003</v>
      </c>
      <c r="BT96" s="254">
        <v>314.08467074999999</v>
      </c>
      <c r="BU96" s="254">
        <v>308.15628389999995</v>
      </c>
      <c r="BV96" s="254">
        <v>286.70812380000001</v>
      </c>
      <c r="BW96" s="254">
        <v>296.54101709999998</v>
      </c>
      <c r="BX96" s="254">
        <v>325.29728115</v>
      </c>
      <c r="BY96" s="254">
        <v>304.78741064999997</v>
      </c>
      <c r="BZ96" s="254">
        <v>317.57379029999998</v>
      </c>
      <c r="CA96" s="254">
        <v>314.43724350000002</v>
      </c>
      <c r="CB96" s="254">
        <v>324.05916239999993</v>
      </c>
      <c r="CC96" s="254">
        <v>303.75287640000005</v>
      </c>
      <c r="CD96" s="254">
        <v>308.08672154999999</v>
      </c>
      <c r="CE96" s="254">
        <v>294.73539750000003</v>
      </c>
      <c r="CF96" s="254">
        <v>286.99313174999997</v>
      </c>
      <c r="CG96" s="254">
        <v>293.33196855</v>
      </c>
      <c r="CH96" s="254">
        <v>271.01480174999995</v>
      </c>
      <c r="CI96" s="254">
        <v>279.44861309999999</v>
      </c>
      <c r="CJ96" s="254">
        <v>299.75935994999998</v>
      </c>
      <c r="CK96" s="254">
        <v>269.93484135000006</v>
      </c>
      <c r="CL96" s="254">
        <v>292.36427460000004</v>
      </c>
      <c r="CM96" s="254">
        <v>300.46679279999995</v>
      </c>
      <c r="CN96" s="254">
        <v>305.66022614999997</v>
      </c>
      <c r="CO96" s="254">
        <v>283.47163740000008</v>
      </c>
      <c r="CP96" s="254">
        <v>254.57846355000001</v>
      </c>
      <c r="CQ96" s="254">
        <v>282.91743630000013</v>
      </c>
      <c r="CR96" s="254">
        <v>270.01191779999999</v>
      </c>
      <c r="CS96" s="254">
        <v>266.89202415</v>
      </c>
      <c r="CT96" s="254">
        <v>245.98995074999996</v>
      </c>
      <c r="CU96" s="254">
        <v>249.99544215</v>
      </c>
      <c r="CV96" s="254">
        <v>276.77991734999995</v>
      </c>
      <c r="CW96" s="254">
        <v>283.51924739999998</v>
      </c>
      <c r="CX96" s="254">
        <v>262.57889969999997</v>
      </c>
      <c r="CY96" s="254">
        <v>256.83055109999998</v>
      </c>
      <c r="CZ96" s="254">
        <v>306.90508274999979</v>
      </c>
      <c r="DA96" s="254">
        <v>275.15493629999997</v>
      </c>
      <c r="DB96" s="254">
        <v>259.49289195</v>
      </c>
      <c r="DC96" s="254">
        <v>290.91350475000007</v>
      </c>
      <c r="DD96" s="254">
        <v>267.10098030000006</v>
      </c>
      <c r="DE96" s="254">
        <v>266.77308195000001</v>
      </c>
      <c r="DF96" s="254">
        <v>261.04188330000005</v>
      </c>
      <c r="DG96" s="254">
        <v>255.93389955000001</v>
      </c>
      <c r="DH96" s="254">
        <v>282.05304569999998</v>
      </c>
      <c r="DI96" s="254">
        <v>276.72382034999998</v>
      </c>
      <c r="DJ96" s="254">
        <v>287.16541784999998</v>
      </c>
      <c r="DK96" s="254">
        <v>279.35476965000004</v>
      </c>
      <c r="DL96" s="254">
        <v>315.18547604999998</v>
      </c>
      <c r="DM96" s="254">
        <v>266.03755919999998</v>
      </c>
      <c r="DN96" s="254">
        <v>275.64915914999995</v>
      </c>
      <c r="DO96" s="254">
        <v>294.76442924999998</v>
      </c>
      <c r="DP96" s="254">
        <v>267.01642079999999</v>
      </c>
      <c r="DQ96" s="254">
        <v>287.0877825</v>
      </c>
      <c r="DR96" s="254">
        <v>271.93288815000011</v>
      </c>
      <c r="DS96" s="254">
        <v>269.74893465000002</v>
      </c>
      <c r="DT96" s="254">
        <v>301.68142740000002</v>
      </c>
      <c r="DU96" s="254">
        <v>292.35269295000001</v>
      </c>
      <c r="DV96" s="254">
        <v>291.63847049999998</v>
      </c>
      <c r="DW96" s="254">
        <v>305.62970399999995</v>
      </c>
      <c r="DX96" s="254">
        <v>336.57394770000002</v>
      </c>
      <c r="DY96" s="254">
        <v>280.01932244999995</v>
      </c>
      <c r="DZ96" s="254">
        <v>280.24299630000002</v>
      </c>
      <c r="EA96" s="254">
        <v>295.66103939999994</v>
      </c>
      <c r="EB96" s="254">
        <v>284.56182359999997</v>
      </c>
      <c r="EC96" s="254">
        <v>296.39244285000001</v>
      </c>
      <c r="ED96" s="254">
        <v>285.65620154999999</v>
      </c>
      <c r="EE96" s="254">
        <v>304.03203660000003</v>
      </c>
      <c r="EF96" s="254">
        <v>324.44776350000001</v>
      </c>
      <c r="EG96" s="254">
        <v>318.14135325000001</v>
      </c>
      <c r="EH96" s="254">
        <v>309.11367960000001</v>
      </c>
      <c r="EI96" s="254">
        <v>316.63367909999999</v>
      </c>
      <c r="EJ96" s="254">
        <v>330.93293895000005</v>
      </c>
      <c r="EK96" s="254">
        <v>308.14068644999998</v>
      </c>
      <c r="EL96" s="254">
        <v>303.99408314999999</v>
      </c>
      <c r="EM96" s="254">
        <v>299.93731785000006</v>
      </c>
      <c r="EN96" s="254">
        <v>302.31655515</v>
      </c>
      <c r="EO96" s="254">
        <v>301.41788535000001</v>
      </c>
      <c r="EP96" s="254">
        <v>285.12970740000003</v>
      </c>
      <c r="EQ96" s="254">
        <v>285.79749975000004</v>
      </c>
      <c r="ER96" s="254">
        <v>330.53146245000005</v>
      </c>
      <c r="ES96" s="254">
        <v>295.52450219999997</v>
      </c>
      <c r="ET96" s="254">
        <v>325.07734364999993</v>
      </c>
      <c r="EU96" s="254">
        <v>329.96818439999993</v>
      </c>
      <c r="EV96" s="254">
        <v>333.04879979999998</v>
      </c>
      <c r="EW96" s="254">
        <v>308.85473295000003</v>
      </c>
      <c r="EX96" s="254">
        <v>296.34647850000005</v>
      </c>
      <c r="EY96" s="254">
        <v>306.78024104999997</v>
      </c>
      <c r="EZ96" s="254">
        <v>306.75544245000003</v>
      </c>
      <c r="FA96" s="254">
        <v>303.07925700000004</v>
      </c>
      <c r="FB96" s="254">
        <v>301.11226019999998</v>
      </c>
      <c r="FC96" s="254">
        <v>293.70783914999998</v>
      </c>
      <c r="FD96" s="254">
        <v>335.9</v>
      </c>
      <c r="FE96" s="254">
        <v>306.10000000000002</v>
      </c>
      <c r="FF96" s="254">
        <v>329.4</v>
      </c>
      <c r="FG96" s="254">
        <v>328.8</v>
      </c>
      <c r="FH96" s="334">
        <v>351.1</v>
      </c>
      <c r="FI96" s="334">
        <v>319.60000000000002</v>
      </c>
      <c r="FJ96" s="334">
        <v>295</v>
      </c>
      <c r="FK96" s="334">
        <v>328.9</v>
      </c>
      <c r="FL96" s="334">
        <v>319.2</v>
      </c>
      <c r="FM96" s="334">
        <v>299.5</v>
      </c>
    </row>
    <row r="97" spans="1:169" s="243" customFormat="1" ht="13.7" customHeight="1">
      <c r="A97" s="238" t="s">
        <v>37</v>
      </c>
      <c r="B97" s="239">
        <f t="shared" ref="B97:BM97" si="6">B95+B96</f>
        <v>381.19887962147709</v>
      </c>
      <c r="C97" s="239">
        <f t="shared" si="6"/>
        <v>395.82668587607276</v>
      </c>
      <c r="D97" s="239">
        <f t="shared" si="6"/>
        <v>434.26763989899149</v>
      </c>
      <c r="E97" s="239">
        <f t="shared" si="6"/>
        <v>429.98627947248997</v>
      </c>
      <c r="F97" s="239">
        <f t="shared" si="6"/>
        <v>442.72051213555858</v>
      </c>
      <c r="G97" s="239">
        <f t="shared" si="6"/>
        <v>438.42031308544023</v>
      </c>
      <c r="H97" s="239">
        <f t="shared" si="6"/>
        <v>468.66664448140767</v>
      </c>
      <c r="I97" s="239">
        <f t="shared" si="6"/>
        <v>408.71745074328561</v>
      </c>
      <c r="J97" s="239">
        <f t="shared" si="6"/>
        <v>418.36593289138216</v>
      </c>
      <c r="K97" s="239">
        <f t="shared" si="6"/>
        <v>415.55108436411911</v>
      </c>
      <c r="L97" s="239">
        <f t="shared" si="6"/>
        <v>409.93245743518457</v>
      </c>
      <c r="M97" s="239">
        <f t="shared" si="6"/>
        <v>419.59837399076412</v>
      </c>
      <c r="N97" s="239">
        <f t="shared" si="6"/>
        <v>390.25540808161827</v>
      </c>
      <c r="O97" s="239">
        <f t="shared" si="6"/>
        <v>397.5762249660317</v>
      </c>
      <c r="P97" s="239">
        <f t="shared" si="6"/>
        <v>453.42301952852597</v>
      </c>
      <c r="Q97" s="239">
        <f t="shared" si="6"/>
        <v>411.39864784199074</v>
      </c>
      <c r="R97" s="239">
        <f t="shared" si="6"/>
        <v>457.64833124868085</v>
      </c>
      <c r="S97" s="239">
        <f t="shared" si="6"/>
        <v>450.80878067660893</v>
      </c>
      <c r="T97" s="239">
        <f t="shared" si="6"/>
        <v>467.30717001033679</v>
      </c>
      <c r="U97" s="239">
        <f t="shared" si="6"/>
        <v>407.10522968742316</v>
      </c>
      <c r="V97" s="239">
        <f t="shared" si="6"/>
        <v>426.75488067590624</v>
      </c>
      <c r="W97" s="239">
        <f t="shared" si="6"/>
        <v>438.14877314467338</v>
      </c>
      <c r="X97" s="239">
        <f t="shared" si="6"/>
        <v>425.28726746638893</v>
      </c>
      <c r="Y97" s="239">
        <f t="shared" si="6"/>
        <v>409.35397874164545</v>
      </c>
      <c r="Z97" s="239">
        <f t="shared" si="6"/>
        <v>414.18600319999996</v>
      </c>
      <c r="AA97" s="239">
        <f t="shared" si="6"/>
        <v>403.15109570000004</v>
      </c>
      <c r="AB97" s="239">
        <f t="shared" si="6"/>
        <v>468.23526470000002</v>
      </c>
      <c r="AC97" s="239">
        <f t="shared" si="6"/>
        <v>421.31032549999998</v>
      </c>
      <c r="AD97" s="239">
        <f t="shared" si="6"/>
        <v>461.96347185000002</v>
      </c>
      <c r="AE97" s="239">
        <f t="shared" si="6"/>
        <v>459.12868555</v>
      </c>
      <c r="AF97" s="239">
        <f t="shared" si="6"/>
        <v>483.77793055000001</v>
      </c>
      <c r="AG97" s="239">
        <f t="shared" si="6"/>
        <v>424.14735900000005</v>
      </c>
      <c r="AH97" s="239">
        <f t="shared" si="6"/>
        <v>412.30994690000006</v>
      </c>
      <c r="AI97" s="239">
        <f t="shared" si="6"/>
        <v>460.13991495000005</v>
      </c>
      <c r="AJ97" s="239">
        <f t="shared" si="6"/>
        <v>431.79219044999996</v>
      </c>
      <c r="AK97" s="239">
        <f t="shared" si="6"/>
        <v>404.13480925000005</v>
      </c>
      <c r="AL97" s="239">
        <f t="shared" si="6"/>
        <v>414.45561559999999</v>
      </c>
      <c r="AM97" s="239">
        <f t="shared" si="6"/>
        <v>411.34075684999993</v>
      </c>
      <c r="AN97" s="239">
        <f t="shared" si="6"/>
        <v>412.24024179999998</v>
      </c>
      <c r="AO97" s="239">
        <f t="shared" si="6"/>
        <v>431.91375344999994</v>
      </c>
      <c r="AP97" s="239">
        <f t="shared" si="6"/>
        <v>424.02009505000001</v>
      </c>
      <c r="AQ97" s="239">
        <f t="shared" si="6"/>
        <v>398.87024380000003</v>
      </c>
      <c r="AR97" s="239">
        <f t="shared" si="6"/>
        <v>471.35931560000006</v>
      </c>
      <c r="AS97" s="239">
        <f t="shared" si="6"/>
        <v>387.87128300000001</v>
      </c>
      <c r="AT97" s="239">
        <f t="shared" si="6"/>
        <v>388.27112635000003</v>
      </c>
      <c r="AU97" s="239">
        <f t="shared" si="6"/>
        <v>418.29695605000001</v>
      </c>
      <c r="AV97" s="239">
        <f t="shared" si="6"/>
        <v>378.03887605</v>
      </c>
      <c r="AW97" s="239">
        <f t="shared" si="6"/>
        <v>400.85389359999999</v>
      </c>
      <c r="AX97" s="239">
        <f t="shared" si="6"/>
        <v>373.83832369999999</v>
      </c>
      <c r="AY97" s="239">
        <f t="shared" si="6"/>
        <v>372.84515945000004</v>
      </c>
      <c r="AZ97" s="239">
        <f t="shared" si="6"/>
        <v>404.80792920000005</v>
      </c>
      <c r="BA97" s="239">
        <f t="shared" si="6"/>
        <v>397.85244230000001</v>
      </c>
      <c r="BB97" s="239">
        <f t="shared" si="6"/>
        <v>411.17401104999993</v>
      </c>
      <c r="BC97" s="239">
        <f t="shared" si="6"/>
        <v>419.87540085000012</v>
      </c>
      <c r="BD97" s="239">
        <f t="shared" si="6"/>
        <v>460.35254234999985</v>
      </c>
      <c r="BE97" s="239">
        <f t="shared" si="6"/>
        <v>386.49531790000003</v>
      </c>
      <c r="BF97" s="239">
        <f t="shared" si="6"/>
        <v>399.59406874999996</v>
      </c>
      <c r="BG97" s="239">
        <f t="shared" si="6"/>
        <v>414.93593240000018</v>
      </c>
      <c r="BH97" s="239">
        <f t="shared" si="6"/>
        <v>390.68012110000018</v>
      </c>
      <c r="BI97" s="239">
        <f t="shared" si="6"/>
        <v>399.95284529999998</v>
      </c>
      <c r="BJ97" s="239">
        <f t="shared" si="6"/>
        <v>347.22588025000005</v>
      </c>
      <c r="BK97" s="239">
        <f t="shared" si="6"/>
        <v>365.91236509999999</v>
      </c>
      <c r="BL97" s="239">
        <f t="shared" si="6"/>
        <v>417.60793730000006</v>
      </c>
      <c r="BM97" s="239">
        <f t="shared" si="6"/>
        <v>393.18254695000002</v>
      </c>
      <c r="BN97" s="239">
        <f t="shared" ref="BN97:DY97" si="7">BN95+BN96</f>
        <v>401.51226704999999</v>
      </c>
      <c r="BO97" s="239">
        <f t="shared" si="7"/>
        <v>414.19010430000003</v>
      </c>
      <c r="BP97" s="239">
        <f t="shared" si="7"/>
        <v>446.46863080000008</v>
      </c>
      <c r="BQ97" s="239">
        <f t="shared" si="7"/>
        <v>379.03980624999991</v>
      </c>
      <c r="BR97" s="239">
        <f t="shared" si="7"/>
        <v>389.72983469999997</v>
      </c>
      <c r="BS97" s="239">
        <f t="shared" si="7"/>
        <v>394.9272431</v>
      </c>
      <c r="BT97" s="239">
        <f t="shared" si="7"/>
        <v>389.75835565</v>
      </c>
      <c r="BU97" s="239">
        <f t="shared" si="7"/>
        <v>388.45077449999997</v>
      </c>
      <c r="BV97" s="239">
        <f t="shared" si="7"/>
        <v>356.19282170000002</v>
      </c>
      <c r="BW97" s="239">
        <f t="shared" si="7"/>
        <v>365.71462320000001</v>
      </c>
      <c r="BX97" s="239">
        <f t="shared" si="7"/>
        <v>400.73976045000001</v>
      </c>
      <c r="BY97" s="239">
        <f t="shared" si="7"/>
        <v>381.52385164999998</v>
      </c>
      <c r="BZ97" s="239">
        <f t="shared" si="7"/>
        <v>393.69492779999996</v>
      </c>
      <c r="CA97" s="239">
        <f t="shared" si="7"/>
        <v>393.90680689999999</v>
      </c>
      <c r="CB97" s="239">
        <f t="shared" si="7"/>
        <v>410.70337539999991</v>
      </c>
      <c r="CC97" s="239">
        <f t="shared" si="7"/>
        <v>389.95942730000007</v>
      </c>
      <c r="CD97" s="239">
        <f t="shared" si="7"/>
        <v>386.57724565000001</v>
      </c>
      <c r="CE97" s="239">
        <f t="shared" si="7"/>
        <v>371.08984850000002</v>
      </c>
      <c r="CF97" s="239">
        <f t="shared" si="7"/>
        <v>356.57911584999999</v>
      </c>
      <c r="CG97" s="239">
        <f t="shared" si="7"/>
        <v>368.44917855</v>
      </c>
      <c r="CH97" s="239">
        <f t="shared" si="7"/>
        <v>336.20720534999998</v>
      </c>
      <c r="CI97" s="239">
        <f t="shared" si="7"/>
        <v>343.22874509999997</v>
      </c>
      <c r="CJ97" s="239">
        <f t="shared" si="7"/>
        <v>373.77928494999998</v>
      </c>
      <c r="CK97" s="239">
        <f t="shared" si="7"/>
        <v>337.17490395000004</v>
      </c>
      <c r="CL97" s="239">
        <f t="shared" si="7"/>
        <v>363.77260780000006</v>
      </c>
      <c r="CM97" s="239">
        <f t="shared" si="7"/>
        <v>378.85981849999996</v>
      </c>
      <c r="CN97" s="239">
        <f t="shared" si="7"/>
        <v>386.69270645</v>
      </c>
      <c r="CO97" s="239">
        <f t="shared" si="7"/>
        <v>365.37893900000006</v>
      </c>
      <c r="CP97" s="239">
        <f t="shared" si="7"/>
        <v>321.66453175000004</v>
      </c>
      <c r="CQ97" s="239">
        <f t="shared" si="7"/>
        <v>353.27209770000013</v>
      </c>
      <c r="CR97" s="239">
        <f t="shared" si="7"/>
        <v>335.34577539999998</v>
      </c>
      <c r="CS97" s="239">
        <f t="shared" si="7"/>
        <v>336.24495155</v>
      </c>
      <c r="CT97" s="239">
        <f t="shared" si="7"/>
        <v>304.82632964999999</v>
      </c>
      <c r="CU97" s="239">
        <f t="shared" si="7"/>
        <v>307.37271555000001</v>
      </c>
      <c r="CV97" s="239">
        <f t="shared" si="7"/>
        <v>344.06445984999993</v>
      </c>
      <c r="CW97" s="239">
        <f t="shared" si="7"/>
        <v>350.32314589999999</v>
      </c>
      <c r="CX97" s="239">
        <f t="shared" si="7"/>
        <v>331.08236479999994</v>
      </c>
      <c r="CY97" s="239">
        <f t="shared" si="7"/>
        <v>325.83564289999998</v>
      </c>
      <c r="CZ97" s="239">
        <f t="shared" si="7"/>
        <v>388.59471424999981</v>
      </c>
      <c r="DA97" s="239">
        <f t="shared" si="7"/>
        <v>352.80673019999995</v>
      </c>
      <c r="DB97" s="239">
        <f t="shared" si="7"/>
        <v>325.97534105</v>
      </c>
      <c r="DC97" s="239">
        <f t="shared" si="7"/>
        <v>363.1238778500001</v>
      </c>
      <c r="DD97" s="239">
        <f t="shared" si="7"/>
        <v>331.34017440000002</v>
      </c>
      <c r="DE97" s="239">
        <f t="shared" si="7"/>
        <v>333.90374775000004</v>
      </c>
      <c r="DF97" s="239">
        <f t="shared" si="7"/>
        <v>321.69072450000004</v>
      </c>
      <c r="DG97" s="239">
        <f t="shared" si="7"/>
        <v>314.97075365000001</v>
      </c>
      <c r="DH97" s="239">
        <f t="shared" si="7"/>
        <v>348.5472006</v>
      </c>
      <c r="DI97" s="239">
        <f t="shared" si="7"/>
        <v>343.71918464999999</v>
      </c>
      <c r="DJ97" s="239">
        <f t="shared" si="7"/>
        <v>356.16830544999999</v>
      </c>
      <c r="DK97" s="239">
        <f t="shared" si="7"/>
        <v>348.95075825000004</v>
      </c>
      <c r="DL97" s="239">
        <f t="shared" si="7"/>
        <v>394.65255704999998</v>
      </c>
      <c r="DM97" s="239">
        <f t="shared" si="7"/>
        <v>339.98827659999995</v>
      </c>
      <c r="DN97" s="239">
        <f t="shared" si="7"/>
        <v>344.74403464999995</v>
      </c>
      <c r="DO97" s="239">
        <f t="shared" si="7"/>
        <v>366.23182644999997</v>
      </c>
      <c r="DP97" s="239">
        <f t="shared" si="7"/>
        <v>328.8602166</v>
      </c>
      <c r="DQ97" s="239">
        <f t="shared" si="7"/>
        <v>357.40311069999996</v>
      </c>
      <c r="DR97" s="239">
        <f t="shared" si="7"/>
        <v>334.60268115000014</v>
      </c>
      <c r="DS97" s="239">
        <f t="shared" si="7"/>
        <v>328.05657305</v>
      </c>
      <c r="DT97" s="239">
        <f t="shared" si="7"/>
        <v>368.66355579999998</v>
      </c>
      <c r="DU97" s="239">
        <f t="shared" si="7"/>
        <v>360.65994145000002</v>
      </c>
      <c r="DV97" s="239">
        <f t="shared" si="7"/>
        <v>360.48362939999998</v>
      </c>
      <c r="DW97" s="239">
        <f t="shared" si="7"/>
        <v>378.01816789999992</v>
      </c>
      <c r="DX97" s="239">
        <f t="shared" si="7"/>
        <v>419.27385179999999</v>
      </c>
      <c r="DY97" s="239">
        <f t="shared" si="7"/>
        <v>353.21103534999997</v>
      </c>
      <c r="DZ97" s="239">
        <f t="shared" ref="DZ97:FA97" si="8">DZ95+DZ96</f>
        <v>348.09775250000001</v>
      </c>
      <c r="EA97" s="239">
        <f t="shared" si="8"/>
        <v>365.00577059999989</v>
      </c>
      <c r="EB97" s="239">
        <f t="shared" si="8"/>
        <v>347.72145189999998</v>
      </c>
      <c r="EC97" s="239">
        <f t="shared" si="8"/>
        <v>366.48771484999997</v>
      </c>
      <c r="ED97" s="239">
        <f t="shared" si="8"/>
        <v>346.10315515000002</v>
      </c>
      <c r="EE97" s="239">
        <f t="shared" si="8"/>
        <v>368.05481250000003</v>
      </c>
      <c r="EF97" s="239">
        <f t="shared" si="8"/>
        <v>393.4988118</v>
      </c>
      <c r="EG97" s="239">
        <f t="shared" si="8"/>
        <v>385.30259965000005</v>
      </c>
      <c r="EH97" s="239">
        <f t="shared" si="8"/>
        <v>379.8562695</v>
      </c>
      <c r="EI97" s="239">
        <f t="shared" si="8"/>
        <v>391.67504750000001</v>
      </c>
      <c r="EJ97" s="239">
        <f t="shared" si="8"/>
        <v>413.46906885000004</v>
      </c>
      <c r="EK97" s="239">
        <f t="shared" si="8"/>
        <v>387.75477474999997</v>
      </c>
      <c r="EL97" s="239">
        <f t="shared" si="8"/>
        <v>375.84410164999997</v>
      </c>
      <c r="EM97" s="239">
        <f t="shared" si="8"/>
        <v>369.78293745000008</v>
      </c>
      <c r="EN97" s="239">
        <f t="shared" si="8"/>
        <v>368.56809824999999</v>
      </c>
      <c r="EO97" s="239">
        <f t="shared" si="8"/>
        <v>371.57580584999999</v>
      </c>
      <c r="EP97" s="239">
        <f t="shared" si="8"/>
        <v>346.04819930000002</v>
      </c>
      <c r="EQ97" s="239">
        <f t="shared" si="8"/>
        <v>346.85092935000006</v>
      </c>
      <c r="ER97" s="239">
        <f t="shared" si="8"/>
        <v>402.72241505000005</v>
      </c>
      <c r="ES97" s="239">
        <f t="shared" si="8"/>
        <v>365.72253699999999</v>
      </c>
      <c r="ET97" s="239">
        <f t="shared" si="8"/>
        <v>396.98482114999996</v>
      </c>
      <c r="EU97" s="239">
        <f t="shared" si="8"/>
        <v>407.69294159999993</v>
      </c>
      <c r="EV97" s="239">
        <f t="shared" si="8"/>
        <v>414.32597839999994</v>
      </c>
      <c r="EW97" s="239">
        <f t="shared" si="8"/>
        <v>389.05965385000002</v>
      </c>
      <c r="EX97" s="239">
        <f t="shared" si="8"/>
        <v>368.21270750000008</v>
      </c>
      <c r="EY97" s="239">
        <f t="shared" si="8"/>
        <v>378.28187824999998</v>
      </c>
      <c r="EZ97" s="239">
        <f t="shared" si="8"/>
        <v>372.93614085000002</v>
      </c>
      <c r="FA97" s="239">
        <f t="shared" si="8"/>
        <v>374.57215229999997</v>
      </c>
      <c r="FB97" s="239">
        <v>367.7454937</v>
      </c>
      <c r="FC97" s="239">
        <v>356.93962825</v>
      </c>
      <c r="FD97" s="239">
        <v>412.7</v>
      </c>
      <c r="FE97" s="239">
        <v>378.2</v>
      </c>
      <c r="FF97" s="239">
        <v>408.4</v>
      </c>
      <c r="FG97" s="239">
        <v>410.6</v>
      </c>
      <c r="FH97" s="239">
        <v>440.8</v>
      </c>
      <c r="FI97" s="239">
        <v>407.3</v>
      </c>
      <c r="FJ97" s="239">
        <v>371.9</v>
      </c>
      <c r="FK97" s="239">
        <v>408.3</v>
      </c>
      <c r="FL97" s="239">
        <v>392.7</v>
      </c>
      <c r="FM97" s="239">
        <v>376.5</v>
      </c>
    </row>
    <row r="98" spans="1:169" ht="13.5" thickBot="1">
      <c r="A98" s="260"/>
      <c r="B98" s="260"/>
      <c r="C98" s="260"/>
      <c r="D98" s="260"/>
      <c r="E98" s="260"/>
      <c r="F98" s="260"/>
      <c r="G98" s="260"/>
      <c r="H98" s="260"/>
      <c r="I98" s="260"/>
      <c r="J98" s="260"/>
      <c r="K98" s="260"/>
      <c r="L98" s="260"/>
      <c r="M98" s="260"/>
      <c r="N98" s="260"/>
      <c r="O98" s="260"/>
      <c r="P98" s="260"/>
      <c r="Q98" s="260"/>
      <c r="R98" s="260"/>
      <c r="S98" s="260"/>
      <c r="T98" s="260"/>
      <c r="U98" s="260"/>
      <c r="V98" s="260"/>
      <c r="W98" s="260"/>
      <c r="X98" s="260"/>
      <c r="Y98" s="260"/>
      <c r="Z98" s="260"/>
      <c r="AA98" s="260"/>
      <c r="AB98" s="260"/>
      <c r="AC98" s="260"/>
      <c r="AD98" s="260"/>
      <c r="AE98" s="260"/>
      <c r="AF98" s="260"/>
      <c r="AG98" s="260"/>
      <c r="AH98" s="260"/>
      <c r="AI98" s="260"/>
      <c r="AJ98" s="260"/>
      <c r="AK98" s="260"/>
      <c r="AL98" s="260"/>
      <c r="AM98" s="260"/>
      <c r="AN98" s="260"/>
      <c r="AO98" s="260"/>
      <c r="AP98" s="260"/>
      <c r="AQ98" s="260"/>
      <c r="AR98" s="260"/>
      <c r="AS98" s="260"/>
      <c r="AT98" s="260"/>
      <c r="AU98" s="260"/>
      <c r="AV98" s="260"/>
      <c r="AW98" s="260"/>
      <c r="AX98" s="260"/>
      <c r="AY98" s="260"/>
      <c r="AZ98" s="260"/>
      <c r="BA98" s="260"/>
      <c r="BB98" s="260"/>
      <c r="BC98" s="260"/>
      <c r="BD98" s="260"/>
      <c r="BE98" s="260"/>
      <c r="BF98" s="260"/>
      <c r="BG98" s="260"/>
      <c r="BH98" s="260"/>
      <c r="BI98" s="260"/>
      <c r="BJ98" s="260"/>
      <c r="BK98" s="260"/>
      <c r="BL98" s="260"/>
      <c r="BM98" s="260"/>
      <c r="BN98" s="260"/>
      <c r="BO98" s="260"/>
      <c r="BP98" s="260"/>
      <c r="BQ98" s="260"/>
      <c r="BR98" s="260"/>
      <c r="BS98" s="260"/>
      <c r="BT98" s="260"/>
      <c r="BU98" s="260"/>
      <c r="BV98" s="260"/>
      <c r="BW98" s="260"/>
      <c r="BX98" s="260"/>
      <c r="BY98" s="260"/>
      <c r="BZ98" s="260"/>
      <c r="CA98" s="260"/>
      <c r="CB98" s="260"/>
      <c r="CC98" s="260"/>
      <c r="CD98" s="261"/>
      <c r="CE98" s="261"/>
      <c r="CF98" s="261"/>
      <c r="CG98" s="261"/>
      <c r="CH98" s="261"/>
      <c r="CI98" s="261"/>
      <c r="CJ98" s="261"/>
      <c r="CK98" s="261"/>
      <c r="CL98" s="261"/>
      <c r="CM98" s="261"/>
      <c r="CN98" s="261"/>
      <c r="CO98" s="261"/>
      <c r="CP98" s="261"/>
      <c r="CQ98" s="261"/>
      <c r="CR98" s="261"/>
      <c r="CS98" s="261"/>
      <c r="CT98" s="261"/>
      <c r="CU98" s="261"/>
      <c r="CV98" s="261"/>
      <c r="CW98" s="261"/>
      <c r="CX98" s="261"/>
      <c r="CY98" s="261"/>
      <c r="CZ98" s="261"/>
      <c r="DA98" s="261"/>
      <c r="DB98" s="261"/>
      <c r="DC98" s="261"/>
      <c r="DD98" s="261"/>
      <c r="DE98" s="261"/>
      <c r="DF98" s="261"/>
      <c r="DG98" s="261"/>
      <c r="DH98" s="261"/>
      <c r="DI98" s="261"/>
      <c r="DJ98" s="261"/>
      <c r="DK98" s="261"/>
      <c r="DL98" s="261"/>
      <c r="DM98" s="261"/>
      <c r="DN98" s="261"/>
      <c r="DO98" s="261"/>
      <c r="DP98" s="261"/>
      <c r="DQ98" s="261"/>
      <c r="DR98" s="261"/>
      <c r="DS98" s="261"/>
      <c r="DT98" s="261"/>
      <c r="DU98" s="261"/>
      <c r="DV98" s="261"/>
      <c r="DW98" s="261"/>
      <c r="DX98" s="261"/>
      <c r="DY98" s="261"/>
      <c r="DZ98" s="261"/>
      <c r="EA98" s="261"/>
      <c r="EB98" s="261"/>
      <c r="EC98" s="261"/>
      <c r="ED98" s="261"/>
      <c r="EE98" s="261"/>
      <c r="EF98" s="261"/>
      <c r="EG98" s="261"/>
      <c r="EH98" s="261"/>
      <c r="EI98" s="261"/>
      <c r="EJ98" s="261"/>
      <c r="EK98" s="261"/>
      <c r="EL98" s="261"/>
      <c r="EM98" s="261"/>
      <c r="EN98" s="261"/>
      <c r="EO98" s="261"/>
      <c r="EP98" s="261"/>
      <c r="EQ98" s="261"/>
      <c r="ER98" s="261"/>
      <c r="ES98" s="261"/>
      <c r="ET98" s="261"/>
      <c r="EU98" s="261"/>
      <c r="EV98" s="261"/>
      <c r="EW98" s="261"/>
      <c r="EX98" s="261"/>
      <c r="EY98" s="261"/>
      <c r="EZ98" s="261"/>
      <c r="FA98" s="261"/>
      <c r="FB98" s="261"/>
      <c r="FC98" s="261"/>
      <c r="FD98" s="261"/>
      <c r="FE98" s="325"/>
      <c r="FF98" s="325"/>
      <c r="FG98" s="325"/>
      <c r="FH98" s="325"/>
      <c r="FI98" s="325"/>
      <c r="FJ98" s="325"/>
      <c r="FK98" s="325"/>
      <c r="FL98" s="325"/>
      <c r="FM98" s="325"/>
    </row>
    <row r="99" spans="1:169">
      <c r="CA99" s="194"/>
      <c r="DY99" s="194"/>
      <c r="DZ99" s="194"/>
      <c r="EA99" s="194"/>
      <c r="EB99" s="194"/>
      <c r="EC99" s="194"/>
      <c r="ED99" s="194"/>
      <c r="EE99" s="194"/>
      <c r="EF99" s="194"/>
      <c r="EG99" s="194"/>
      <c r="EH99" s="194"/>
      <c r="EI99" s="194"/>
      <c r="EJ99" s="194"/>
      <c r="EK99" s="194"/>
      <c r="EL99" s="194"/>
      <c r="EM99" s="194"/>
      <c r="EN99" s="194"/>
      <c r="EO99" s="194"/>
      <c r="EP99" s="194"/>
      <c r="EQ99" s="194"/>
      <c r="ER99" s="194"/>
      <c r="ES99" s="194"/>
      <c r="ET99" s="194"/>
      <c r="EU99" s="194"/>
      <c r="EV99" s="194"/>
      <c r="EW99" s="194"/>
      <c r="EX99" s="194"/>
      <c r="EY99" s="194"/>
      <c r="EZ99" s="194"/>
      <c r="FA99" s="194"/>
      <c r="FB99" s="194"/>
      <c r="FC99" s="194"/>
      <c r="FD99" s="194"/>
    </row>
    <row r="100" spans="1:169">
      <c r="CA100" s="194"/>
      <c r="DX100" s="195"/>
    </row>
    <row r="101" spans="1:169">
      <c r="CA101" s="194"/>
      <c r="DX101" s="195"/>
    </row>
    <row r="102" spans="1:169">
      <c r="CA102" s="194"/>
      <c r="DX102" s="195"/>
    </row>
    <row r="103" spans="1:169">
      <c r="CA103" s="194"/>
      <c r="DX103" s="195"/>
    </row>
    <row r="104" spans="1:169">
      <c r="CA104" s="194"/>
      <c r="DX104" s="195"/>
    </row>
    <row r="105" spans="1:169" s="12" customFormat="1" ht="15">
      <c r="A105" s="16" t="s">
        <v>261</v>
      </c>
    </row>
    <row r="106" spans="1:169" s="12" customFormat="1" ht="15">
      <c r="A106" s="16"/>
    </row>
    <row r="107" spans="1:169" s="12" customFormat="1" ht="15">
      <c r="A107" s="238" t="s">
        <v>257</v>
      </c>
      <c r="B107" s="269"/>
      <c r="C107" s="269"/>
      <c r="D107" s="269"/>
      <c r="E107" s="269"/>
      <c r="F107" s="269"/>
      <c r="G107" s="269"/>
      <c r="H107" s="269"/>
      <c r="I107" s="269"/>
      <c r="J107" s="269"/>
      <c r="K107" s="269"/>
      <c r="L107" s="269"/>
      <c r="M107" s="269">
        <f t="shared" ref="M107" si="9">SUM(B38:M38)</f>
        <v>47294.1</v>
      </c>
      <c r="N107" s="269">
        <f t="shared" ref="N107" si="10">SUM(C38:N38)</f>
        <v>47489.7</v>
      </c>
      <c r="O107" s="269">
        <f t="shared" ref="O107" si="11">SUM(D38:O38)</f>
        <v>47407.399999999994</v>
      </c>
      <c r="P107" s="269">
        <f t="shared" ref="P107" si="12">SUM(E38:P38)</f>
        <v>47495.299999999996</v>
      </c>
      <c r="Q107" s="269">
        <f t="shared" ref="Q107" si="13">SUM(F38:Q38)</f>
        <v>47324.1</v>
      </c>
      <c r="R107" s="269">
        <f t="shared" ref="R107" si="14">SUM(G38:R38)</f>
        <v>47496.1</v>
      </c>
      <c r="S107" s="269">
        <f t="shared" ref="S107" si="15">SUM(H38:S38)</f>
        <v>47573</v>
      </c>
      <c r="T107" s="269">
        <f t="shared" ref="T107" si="16">SUM(I38:T38)</f>
        <v>47930.899999999994</v>
      </c>
      <c r="U107" s="269">
        <f t="shared" ref="U107" si="17">SUM(J38:U38)</f>
        <v>48138.799999999996</v>
      </c>
      <c r="V107" s="269">
        <f t="shared" ref="V107" si="18">SUM(K38:V38)</f>
        <v>48267.499999999993</v>
      </c>
      <c r="W107" s="269">
        <f t="shared" ref="W107" si="19">SUM(L38:W38)</f>
        <v>48481.899999999994</v>
      </c>
      <c r="X107" s="269">
        <f t="shared" ref="X107" si="20">SUM(M38:X38)</f>
        <v>48432.19999999999</v>
      </c>
      <c r="Y107" s="269">
        <f t="shared" ref="Y107" si="21">SUM(N38:Y38)</f>
        <v>48185.599999999999</v>
      </c>
      <c r="Z107" s="269">
        <f t="shared" ref="Z107" si="22">SUM(O38:Z38)</f>
        <v>48177.203345510999</v>
      </c>
      <c r="AA107" s="269">
        <f t="shared" ref="AA107" si="23">SUM(P38:AA38)</f>
        <v>48162.221253468</v>
      </c>
      <c r="AB107" s="269">
        <f t="shared" ref="AB107" si="24">SUM(Q38:AB38)</f>
        <v>48200.694179327998</v>
      </c>
      <c r="AC107" s="269">
        <f t="shared" ref="AC107" si="25">SUM(R38:AC38)</f>
        <v>48421.604695382994</v>
      </c>
      <c r="AD107" s="269">
        <f t="shared" ref="AD107" si="26">SUM(S38:AD38)</f>
        <v>48515.899726481002</v>
      </c>
      <c r="AE107" s="269">
        <f t="shared" ref="AE107" si="27">SUM(T38:AE38)</f>
        <v>48583.508163294988</v>
      </c>
      <c r="AF107" s="269">
        <f t="shared" ref="AF107" si="28">SUM(U38:AF38)</f>
        <v>48342.496459946</v>
      </c>
      <c r="AG107" s="269">
        <f t="shared" ref="AG107" si="29">SUM(V38:AG38)</f>
        <v>48382.702436631</v>
      </c>
      <c r="AH107" s="269">
        <f t="shared" ref="AH107" si="30">SUM(W38:AH38)</f>
        <v>48403.751366290002</v>
      </c>
      <c r="AI107" s="269">
        <f t="shared" ref="AI107" si="31">SUM(X38:AI38)</f>
        <v>48534.433404693002</v>
      </c>
      <c r="AJ107" s="269">
        <f t="shared" ref="AJ107" si="32">SUM(Y38:AJ38)</f>
        <v>48873.682487255996</v>
      </c>
      <c r="AK107" s="269">
        <f t="shared" ref="AK107" si="33">SUM(Z38:AK38)</f>
        <v>49045.917409610003</v>
      </c>
      <c r="AL107" s="269">
        <f t="shared" ref="AL107" si="34">SUM(AA38:AL38)</f>
        <v>49107.896550172001</v>
      </c>
      <c r="AM107" s="269">
        <f t="shared" ref="AM107" si="35">SUM(AB38:AM38)</f>
        <v>49370.480083706003</v>
      </c>
      <c r="AN107" s="269">
        <f t="shared" ref="AN107" si="36">SUM(AC38:AN38)</f>
        <v>49346.657983205005</v>
      </c>
      <c r="AO107" s="269">
        <f t="shared" ref="AO107" si="37">SUM(AD38:AO38)</f>
        <v>49543.697431082997</v>
      </c>
      <c r="AP107" s="269">
        <f t="shared" ref="AP107" si="38">SUM(AE38:AP38)</f>
        <v>49480.815334506995</v>
      </c>
      <c r="AQ107" s="269">
        <f t="shared" ref="AQ107" si="39">SUM(AF38:AQ38)</f>
        <v>49299.315724003995</v>
      </c>
      <c r="AR107" s="269">
        <f t="shared" ref="AR107" si="40">SUM(AG38:AR38)</f>
        <v>49387.461640543988</v>
      </c>
      <c r="AS107" s="269">
        <f t="shared" ref="AS107" si="41">SUM(AH38:AS38)</f>
        <v>49492.418261350009</v>
      </c>
      <c r="AT107" s="269">
        <f t="shared" ref="AT107" si="42">SUM(AI38:AT38)</f>
        <v>49486.813280101</v>
      </c>
      <c r="AU107" s="269">
        <f t="shared" ref="AU107" si="43">SUM(AJ38:AU38)</f>
        <v>49410.658597853915</v>
      </c>
      <c r="AV107" s="269">
        <f t="shared" ref="AV107" si="44">SUM(AK38:AV38)</f>
        <v>49228.841325399233</v>
      </c>
      <c r="AW107" s="269">
        <f t="shared" ref="AW107" si="45">SUM(AL38:AW38)</f>
        <v>49075.002093977891</v>
      </c>
      <c r="AX107" s="269">
        <f t="shared" ref="AX107" si="46">SUM(AM38:AX38)</f>
        <v>48859.397713593527</v>
      </c>
      <c r="AY107" s="269">
        <f t="shared" ref="AY107" si="47">SUM(AN38:AY38)</f>
        <v>48517.362940453699</v>
      </c>
      <c r="AZ107" s="269">
        <f t="shared" ref="AZ107" si="48">SUM(AO38:AZ38)</f>
        <v>48353.026567984562</v>
      </c>
      <c r="BA107" s="269">
        <f t="shared" ref="BA107" si="49">SUM(AP38:BA38)</f>
        <v>47999.688732241048</v>
      </c>
      <c r="BB107" s="269">
        <f t="shared" ref="BB107" si="50">SUM(AQ38:BB38)</f>
        <v>47770.141838088581</v>
      </c>
      <c r="BC107" s="269">
        <f t="shared" ref="BC107" si="51">SUM(AR38:BC38)</f>
        <v>47734.653290690578</v>
      </c>
      <c r="BD107" s="269">
        <f t="shared" ref="BD107" si="52">SUM(AS38:BD38)</f>
        <v>47629.852190649966</v>
      </c>
      <c r="BE107" s="269">
        <f t="shared" ref="BE107" si="53">SUM(AT38:BE38)</f>
        <v>47670.031186786058</v>
      </c>
      <c r="BF107" s="269">
        <f t="shared" ref="BF107" si="54">SUM(AU38:BF38)</f>
        <v>47530.800941704692</v>
      </c>
      <c r="BG107" s="269">
        <f t="shared" ref="BG107" si="55">SUM(AV38:BG38)</f>
        <v>47403.063799195959</v>
      </c>
      <c r="BH107" s="269">
        <f t="shared" ref="BH107" si="56">SUM(AW38:BH38)</f>
        <v>47290.16324311385</v>
      </c>
      <c r="BI107" s="269">
        <f t="shared" ref="BI107" si="57">SUM(AX38:BI38)</f>
        <v>47326.847589479941</v>
      </c>
      <c r="BJ107" s="269">
        <f t="shared" ref="BJ107" si="58">SUM(AY38:BJ38)</f>
        <v>47462.939778421445</v>
      </c>
      <c r="BK107" s="269">
        <f t="shared" ref="BK107" si="59">SUM(AZ38:BK38)</f>
        <v>47699.994211278274</v>
      </c>
      <c r="BL107" s="269">
        <f t="shared" ref="BL107" si="60">SUM(BA38:BL38)</f>
        <v>47998.70523652641</v>
      </c>
      <c r="BM107" s="269">
        <f t="shared" ref="BM107" si="61">SUM(BB38:BM38)</f>
        <v>48109.678797996916</v>
      </c>
      <c r="BN107" s="269">
        <f t="shared" ref="BN107" si="62">SUM(BC38:BN38)</f>
        <v>48251.912172750395</v>
      </c>
      <c r="BO107" s="269">
        <f t="shared" ref="BO107" si="63">SUM(BD38:BO38)</f>
        <v>48257.009969142397</v>
      </c>
      <c r="BP107" s="269">
        <f t="shared" ref="BP107" si="64">SUM(BE38:BP38)</f>
        <v>48435.502896583013</v>
      </c>
      <c r="BQ107" s="269">
        <f t="shared" ref="BQ107" si="65">SUM(BF38:BQ38)</f>
        <v>48415.709622761911</v>
      </c>
      <c r="BR107" s="269">
        <f t="shared" ref="BR107" si="66">SUM(BG38:BR38)</f>
        <v>48537.032840976273</v>
      </c>
      <c r="BS107" s="269">
        <f t="shared" ref="BS107" si="67">SUM(BH38:BS38)</f>
        <v>48583.513384180107</v>
      </c>
      <c r="BT107" s="269">
        <f t="shared" ref="BT107" si="68">SUM(BI38:BT38)</f>
        <v>48809.029305112897</v>
      </c>
      <c r="BU107" s="269">
        <f t="shared" ref="BU107" si="69">SUM(BJ38:BU38)</f>
        <v>48943.974484106315</v>
      </c>
      <c r="BV107" s="269">
        <f t="shared" ref="BV107" si="70">SUM(BK38:BV38)</f>
        <v>48935.266624469004</v>
      </c>
      <c r="BW107" s="269">
        <f t="shared" ref="BW107" si="71">SUM(BL38:BW38)</f>
        <v>48822.572203787</v>
      </c>
      <c r="BX107" s="269">
        <f t="shared" ref="BX107" si="72">SUM(BM38:BX38)</f>
        <v>48775.674167574994</v>
      </c>
      <c r="BY107" s="269">
        <f t="shared" ref="BY107" si="73">SUM(BN38:BY38)</f>
        <v>48638.495899269998</v>
      </c>
      <c r="BZ107" s="269">
        <f t="shared" ref="BZ107" si="74">SUM(BO38:BZ38)</f>
        <v>48690.935741022993</v>
      </c>
      <c r="CA107" s="269">
        <f t="shared" ref="CA107" si="75">SUM(BP38:CA38)</f>
        <v>48703.122366972988</v>
      </c>
      <c r="CB107" s="269">
        <f t="shared" ref="CB107" si="76">SUM(BQ38:CB38)</f>
        <v>48300.125791457998</v>
      </c>
      <c r="CC107" s="269">
        <f t="shared" ref="CC107" si="77">SUM(BR38:CC38)</f>
        <v>48312.089718290001</v>
      </c>
      <c r="CD107" s="269">
        <f t="shared" ref="CD107" si="78">SUM(BS38:CD38)</f>
        <v>48445.098394806009</v>
      </c>
      <c r="CE107" s="269">
        <f t="shared" ref="CE107" si="79">SUM(BT38:CE38)</f>
        <v>48347.204343508012</v>
      </c>
      <c r="CF107" s="269">
        <f t="shared" ref="CF107" si="80">SUM(BU38:CF38)</f>
        <v>48005.398744402009</v>
      </c>
      <c r="CG107" s="269">
        <f t="shared" ref="CG107" si="81">SUM(BV38:CG38)</f>
        <v>47617.644083659827</v>
      </c>
      <c r="CH107" s="269">
        <f t="shared" ref="CH107" si="82">SUM(BW38:CH38)</f>
        <v>47488.540637756007</v>
      </c>
      <c r="CI107" s="269">
        <f t="shared" ref="CI107" si="83">SUM(BX38:CI38)</f>
        <v>47824.807726076004</v>
      </c>
      <c r="CJ107" s="269">
        <f t="shared" ref="CJ107" si="84">SUM(BY38:CJ38)</f>
        <v>47599.599659243002</v>
      </c>
      <c r="CK107" s="269">
        <f t="shared" ref="CK107" si="85">SUM(BZ38:CK38)</f>
        <v>47597.997479883008</v>
      </c>
      <c r="CL107" s="269">
        <f t="shared" ref="CL107" si="86">SUM(CA38:CL38)</f>
        <v>47490.802209948</v>
      </c>
      <c r="CM107" s="269">
        <f t="shared" ref="CM107" si="87">SUM(CB38:CM38)</f>
        <v>47562.191245581002</v>
      </c>
      <c r="CN107" s="269">
        <f t="shared" ref="CN107" si="88">SUM(CC38:CN38)</f>
        <v>47618.320881739004</v>
      </c>
      <c r="CO107" s="269">
        <f t="shared" ref="CO107" si="89">SUM(CD38:CO38)</f>
        <v>47729.471067127</v>
      </c>
      <c r="CP107" s="269">
        <f t="shared" ref="CP107" si="90">SUM(CE38:CP38)</f>
        <v>47398.910107944001</v>
      </c>
      <c r="CQ107" s="269">
        <f t="shared" ref="CQ107" si="91">SUM(CF38:CQ38)</f>
        <v>47411.818974613998</v>
      </c>
      <c r="CR107" s="269">
        <f t="shared" ref="CR107" si="92">SUM(CG38:CR38)</f>
        <v>47441.509529609008</v>
      </c>
      <c r="CS107" s="269">
        <f t="shared" ref="CS107" si="93">SUM(CH38:CS38)</f>
        <v>47428.773443561004</v>
      </c>
      <c r="CT107" s="269">
        <f t="shared" ref="CT107" si="94">SUM(CI38:CT38)</f>
        <v>47418.134661868004</v>
      </c>
      <c r="CU107" s="269">
        <f t="shared" ref="CU107" si="95">SUM(CJ38:CU38)</f>
        <v>47006.779646213996</v>
      </c>
      <c r="CV107" s="269">
        <f t="shared" ref="CV107" si="96">SUM(CK38:CV38)</f>
        <v>46866.849405217996</v>
      </c>
      <c r="CW107" s="269">
        <f t="shared" ref="CW107" si="97">SUM(CL38:CW38)</f>
        <v>46922.047474892002</v>
      </c>
      <c r="CX107" s="269">
        <f t="shared" ref="CX107" si="98">SUM(CM38:CX38)</f>
        <v>46793.964604052002</v>
      </c>
      <c r="CY107" s="269">
        <f t="shared" ref="CY107" si="99">SUM(CN38:CY38)</f>
        <v>46433.655472744002</v>
      </c>
      <c r="CZ107" s="269">
        <f t="shared" ref="CZ107" si="100">SUM(CO38:CZ38)</f>
        <v>46451.266971621</v>
      </c>
      <c r="DA107" s="269">
        <f t="shared" ref="DA107" si="101">SUM(CP38:DA38)</f>
        <v>46187.332775636001</v>
      </c>
      <c r="DB107" s="269">
        <f t="shared" ref="DB107" si="102">SUM(CQ38:DB38)</f>
        <v>46133.886474473999</v>
      </c>
      <c r="DC107" s="269">
        <f t="shared" ref="DC107" si="103">SUM(CR38:DC38)</f>
        <v>46081.488316985997</v>
      </c>
      <c r="DD107" s="269">
        <f t="shared" ref="DD107" si="104">SUM(CS38:DD38)</f>
        <v>46054.450161185996</v>
      </c>
      <c r="DE107" s="269">
        <f t="shared" ref="DE107" si="105">SUM(CT38:DE38)</f>
        <v>46122.42354535</v>
      </c>
      <c r="DF107" s="269">
        <f t="shared" ref="DF107" si="106">SUM(CU38:DF38)</f>
        <v>45999.595094560151</v>
      </c>
      <c r="DG107" s="269">
        <f t="shared" ref="DG107" si="107">SUM(CV38:DG38)</f>
        <v>45903.526758507149</v>
      </c>
      <c r="DH107" s="269">
        <f t="shared" ref="DH107" si="108">SUM(CW38:DH38)</f>
        <v>45945.924798889158</v>
      </c>
      <c r="DI107" s="269">
        <f t="shared" ref="DI107" si="109">SUM(CX38:DI38)</f>
        <v>45796.303826126161</v>
      </c>
      <c r="DJ107" s="269">
        <f t="shared" ref="DJ107" si="110">SUM(CY38:DJ38)</f>
        <v>45794.079358460163</v>
      </c>
      <c r="DK107" s="269">
        <f t="shared" ref="DK107" si="111">SUM(CZ38:DK38)</f>
        <v>45900.693795171166</v>
      </c>
      <c r="DL107" s="269">
        <f t="shared" ref="DL107" si="112">SUM(DA38:DL38)</f>
        <v>45785.890001231157</v>
      </c>
      <c r="DM107" s="269">
        <f t="shared" ref="DM107" si="113">SUM(DB38:DM38)</f>
        <v>45694.130794151155</v>
      </c>
      <c r="DN107" s="269">
        <f t="shared" ref="DN107" si="114">SUM(DC38:DN38)</f>
        <v>45828.929986828152</v>
      </c>
      <c r="DO107" s="269">
        <f t="shared" ref="DO107" si="115">SUM(DD38:DO38)</f>
        <v>45839.147876190153</v>
      </c>
      <c r="DP107" s="269">
        <f t="shared" ref="DP107" si="116">SUM(DE38:DP38)</f>
        <v>45718.651380619158</v>
      </c>
      <c r="DQ107" s="269">
        <f t="shared" ref="DQ107" si="117">SUM(DF38:DQ38)</f>
        <v>45697.665401698163</v>
      </c>
      <c r="DR107" s="269">
        <f t="shared" ref="DR107" si="118">SUM(DG38:DR38)</f>
        <v>45795.920839282007</v>
      </c>
      <c r="DS107" s="269">
        <f t="shared" ref="DS107" si="119">SUM(DH38:DS38)</f>
        <v>45958.018907422011</v>
      </c>
      <c r="DT107" s="269">
        <f t="shared" ref="DT107" si="120">SUM(DI38:DT38)</f>
        <v>46040.232302874007</v>
      </c>
      <c r="DU107" s="269">
        <f t="shared" ref="DU107" si="121">SUM(DJ38:DU38)</f>
        <v>46125.775211991007</v>
      </c>
      <c r="DV107" s="269">
        <f t="shared" ref="DV107" si="122">SUM(DK38:DV38)</f>
        <v>46178.443501964</v>
      </c>
      <c r="DW107" s="269">
        <f t="shared" ref="DW107" si="123">SUM(DL38:DW38)</f>
        <v>46381.545262141008</v>
      </c>
      <c r="DX107" s="269">
        <f t="shared" ref="DX107" si="124">SUM(DM38:DX38)</f>
        <v>46845.272806352012</v>
      </c>
      <c r="DY107" s="269">
        <f t="shared" ref="DY107" si="125">SUM(DN38:DY38)</f>
        <v>46984.930485816003</v>
      </c>
      <c r="DZ107" s="269">
        <f t="shared" ref="DZ107" si="126">SUM(DO38:DZ38)</f>
        <v>46860.870785986008</v>
      </c>
      <c r="EA107" s="269">
        <f t="shared" ref="EA107" si="127">SUM(DP38:EA38)</f>
        <v>46841.480206558001</v>
      </c>
      <c r="EB107" s="269">
        <f t="shared" ref="EB107" si="128">SUM(DQ38:EB38)</f>
        <v>46973.608627442001</v>
      </c>
      <c r="EC107" s="269">
        <f t="shared" ref="EC107" si="129">SUM(DR38:EC38)</f>
        <v>46957.799525543</v>
      </c>
      <c r="ED107" s="269">
        <f t="shared" ref="ED107" si="130">SUM(DS38:ED38)</f>
        <v>46777.658436555997</v>
      </c>
      <c r="EE107" s="269">
        <f t="shared" ref="EE107" si="131">SUM(DT38:EE38)</f>
        <v>46720.389223846003</v>
      </c>
      <c r="EF107" s="269">
        <f t="shared" ref="EF107" si="132">SUM(DU38:EF38)</f>
        <v>46742.593660676997</v>
      </c>
      <c r="EG107" s="269">
        <f t="shared" ref="EG107" si="133">SUM(DV38:EG38)</f>
        <v>46866.709811371002</v>
      </c>
      <c r="EH107" s="269">
        <f t="shared" ref="EH107" si="134">SUM(DW38:EH38)</f>
        <v>46885.851144577995</v>
      </c>
      <c r="EI107" s="269">
        <f t="shared" ref="EI107" si="135">SUM(DX38:EI38)</f>
        <v>46801.830134551004</v>
      </c>
      <c r="EJ107" s="269">
        <f t="shared" ref="EJ107" si="136">SUM(DY38:EJ38)</f>
        <v>46544.220456166004</v>
      </c>
      <c r="EK107" s="269">
        <f t="shared" ref="EK107" si="137">SUM(DZ38:EK38)</f>
        <v>46654.461996965998</v>
      </c>
      <c r="EL107" s="269">
        <f t="shared" ref="EL107" si="138">SUM(EA38:EL38)</f>
        <v>46932.428870126001</v>
      </c>
      <c r="EM107" s="269">
        <f t="shared" ref="EM107" si="139">SUM(EB38:EM38)</f>
        <v>46956.294093436998</v>
      </c>
      <c r="EN107" s="269">
        <f t="shared" ref="EN107" si="140">SUM(EC38:EN38)</f>
        <v>47037.388250682998</v>
      </c>
      <c r="EO107" s="269">
        <f t="shared" ref="EO107" si="141">SUM(ED38:EO38)</f>
        <v>47116.260962364002</v>
      </c>
      <c r="EP107" s="269">
        <f t="shared" ref="EP107" si="142">SUM(EE38:EP38)</f>
        <v>47488.503911800995</v>
      </c>
      <c r="EQ107" s="269">
        <f t="shared" ref="EQ107" si="143">SUM(EF38:EQ38)</f>
        <v>47370.431455109996</v>
      </c>
      <c r="ER107" s="269">
        <f t="shared" ref="ER107" si="144">SUM(EG38:ER38)</f>
        <v>47324.149714079002</v>
      </c>
      <c r="ES107" s="269">
        <f t="shared" ref="ES107" si="145">SUM(EH38:ES38)</f>
        <v>47201.490103066004</v>
      </c>
      <c r="ET107" s="269">
        <f t="shared" ref="ET107" si="146">SUM(EI38:ET38)</f>
        <v>47350.747134848003</v>
      </c>
      <c r="EU107" s="269">
        <f t="shared" ref="EU107" si="147">SUM(EJ38:EU38)</f>
        <v>47695.160497472993</v>
      </c>
      <c r="EV107" s="269">
        <f t="shared" ref="EV107" si="148">SUM(EK38:EV38)</f>
        <v>47761.292239439994</v>
      </c>
      <c r="EW107" s="269">
        <f t="shared" ref="EW107" si="149">SUM(EL38:EW38)</f>
        <v>47896.144605656998</v>
      </c>
      <c r="EX107" s="269">
        <f t="shared" ref="EX107" si="150">SUM(EM38:EX38)</f>
        <v>47709.285055102999</v>
      </c>
      <c r="EY107" s="269">
        <f t="shared" ref="EY107" si="151">SUM(EN38:EY38)</f>
        <v>47746.923979773004</v>
      </c>
      <c r="EZ107" s="269">
        <f t="shared" ref="EZ107" si="152">SUM(EO38:EZ38)</f>
        <v>47902.663929887996</v>
      </c>
      <c r="FA107" s="269">
        <f t="shared" ref="FA107" si="153">SUM(EP38:FA38)</f>
        <v>48015.825664438999</v>
      </c>
      <c r="FB107" s="269">
        <f t="shared" ref="FB107" si="154">SUM(EQ38:FB38)</f>
        <v>47718.347140583006</v>
      </c>
      <c r="FC107" s="269">
        <f t="shared" ref="FC107" si="155">SUM(ER38:FC38)</f>
        <v>47965.975753765997</v>
      </c>
      <c r="FD107" s="269">
        <f t="shared" ref="FD107" si="156">SUM(ES38:FD38)</f>
        <v>48002.097280228001</v>
      </c>
      <c r="FE107" s="269">
        <f t="shared" ref="FE107" si="157">SUM(ET38:FE38)</f>
        <v>48045.593860786001</v>
      </c>
      <c r="FF107" s="269">
        <f t="shared" ref="FF107" si="158">SUM(EU38:FF38)</f>
        <v>47899.413644624001</v>
      </c>
      <c r="FG107" s="269">
        <f t="shared" ref="FG107" si="159">SUM(EV38:FG38)</f>
        <v>47574.315985690002</v>
      </c>
      <c r="FH107" s="269">
        <f t="shared" ref="FH107" si="160">SUM(EW38:FH38)</f>
        <v>47559.354990270003</v>
      </c>
      <c r="FI107" s="269">
        <f t="shared" ref="FI107" si="161">SUM(EX38:FI38)</f>
        <v>47498.674719512994</v>
      </c>
      <c r="FJ107" s="269">
        <f t="shared" ref="FJ107" si="162">SUM(EY38:FJ38)</f>
        <v>47491.952651455002</v>
      </c>
      <c r="FK107" s="269">
        <f t="shared" ref="FK107" si="163">SUM(EZ38:FK38)</f>
        <v>47427.455490138003</v>
      </c>
      <c r="FL107" s="269">
        <f>SUM(FA38:FL38)</f>
        <v>47217.644568243006</v>
      </c>
      <c r="FM107" s="269">
        <f>SUM(FB38:FM38)</f>
        <v>46932.560904272003</v>
      </c>
    </row>
    <row r="108" spans="1:169" s="12" customFormat="1" ht="15">
      <c r="B108" s="265"/>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5"/>
      <c r="AP108" s="265"/>
      <c r="AQ108" s="265"/>
      <c r="AR108" s="265"/>
      <c r="AS108" s="265"/>
      <c r="AT108" s="265"/>
      <c r="AU108" s="265"/>
      <c r="AV108" s="265"/>
      <c r="AW108" s="265"/>
      <c r="AX108" s="265"/>
      <c r="AY108" s="265"/>
      <c r="AZ108" s="265"/>
      <c r="BA108" s="265"/>
      <c r="BB108" s="265"/>
      <c r="BC108" s="265"/>
      <c r="BD108" s="265"/>
      <c r="BE108" s="265"/>
      <c r="BF108" s="265"/>
      <c r="BG108" s="265"/>
      <c r="BH108" s="265"/>
      <c r="BI108" s="265"/>
      <c r="BJ108" s="265"/>
      <c r="BK108" s="265"/>
      <c r="BL108" s="265"/>
      <c r="BM108" s="265"/>
      <c r="BN108" s="265"/>
      <c r="BO108" s="265"/>
      <c r="BP108" s="265"/>
      <c r="BQ108" s="265"/>
      <c r="BR108" s="265"/>
      <c r="BS108" s="265"/>
      <c r="BT108" s="265"/>
      <c r="BU108" s="265"/>
      <c r="BV108" s="265"/>
      <c r="BW108" s="265"/>
      <c r="BX108" s="265"/>
      <c r="BY108" s="265"/>
      <c r="BZ108" s="265"/>
      <c r="CA108" s="265"/>
      <c r="CB108" s="265"/>
      <c r="CC108" s="265"/>
      <c r="CD108" s="265"/>
      <c r="CE108" s="265"/>
      <c r="CF108" s="265"/>
      <c r="CG108" s="265"/>
      <c r="CH108" s="265"/>
      <c r="CI108" s="265"/>
      <c r="CJ108" s="265"/>
      <c r="CK108" s="265"/>
      <c r="CL108" s="265"/>
      <c r="CM108" s="265"/>
      <c r="CN108" s="265"/>
      <c r="CO108" s="265"/>
      <c r="CP108" s="265"/>
      <c r="CQ108" s="265"/>
      <c r="CR108" s="265"/>
      <c r="CS108" s="265"/>
      <c r="CT108" s="265"/>
      <c r="CU108" s="265"/>
      <c r="CV108" s="265"/>
      <c r="CW108" s="265"/>
      <c r="CX108" s="265"/>
      <c r="CY108" s="265"/>
      <c r="CZ108" s="265"/>
      <c r="DA108" s="265"/>
      <c r="DB108" s="265"/>
      <c r="DC108" s="265"/>
      <c r="DD108" s="265"/>
      <c r="DE108" s="265"/>
      <c r="DF108" s="265"/>
      <c r="DG108" s="265"/>
      <c r="DH108" s="265"/>
      <c r="DI108" s="265"/>
      <c r="DJ108" s="265"/>
      <c r="DK108" s="265"/>
      <c r="DL108" s="265"/>
      <c r="DM108" s="265"/>
      <c r="DN108" s="265"/>
      <c r="DO108" s="265"/>
      <c r="DP108" s="265"/>
      <c r="DQ108" s="265"/>
      <c r="DR108" s="265"/>
      <c r="DS108" s="265"/>
      <c r="DT108" s="265"/>
      <c r="DU108" s="265"/>
      <c r="DV108" s="265"/>
      <c r="DW108" s="265"/>
      <c r="DX108" s="265"/>
      <c r="DY108" s="265"/>
      <c r="DZ108" s="265"/>
      <c r="EA108" s="265"/>
      <c r="EB108" s="265"/>
      <c r="EC108" s="265"/>
      <c r="ED108" s="265"/>
      <c r="EE108" s="265"/>
      <c r="EF108" s="265"/>
      <c r="EG108" s="265"/>
      <c r="EH108" s="265"/>
      <c r="EI108" s="265"/>
      <c r="EJ108" s="265"/>
      <c r="EK108" s="265"/>
      <c r="EL108" s="265"/>
      <c r="EM108" s="265"/>
      <c r="EN108" s="265"/>
      <c r="EO108" s="265"/>
      <c r="EP108" s="265"/>
      <c r="EQ108" s="265"/>
      <c r="ER108" s="265"/>
      <c r="ES108" s="265"/>
      <c r="ET108" s="265"/>
      <c r="EU108" s="265"/>
      <c r="EV108" s="265"/>
      <c r="EW108" s="265"/>
      <c r="EX108" s="265"/>
      <c r="EY108" s="265"/>
      <c r="EZ108" s="265"/>
      <c r="FA108" s="265"/>
      <c r="FB108" s="265"/>
      <c r="FC108" s="265"/>
      <c r="FD108" s="265"/>
      <c r="FE108" s="265"/>
      <c r="FF108" s="265"/>
      <c r="FG108" s="265"/>
      <c r="FH108" s="265"/>
      <c r="FI108" s="265"/>
      <c r="FJ108" s="265"/>
      <c r="FK108" s="265"/>
      <c r="FL108" s="265"/>
      <c r="FM108" s="265"/>
    </row>
    <row r="109" spans="1:169" s="12" customFormat="1" ht="15">
      <c r="A109" s="238" t="s">
        <v>11</v>
      </c>
      <c r="B109" s="269"/>
      <c r="C109" s="269"/>
      <c r="D109" s="269"/>
      <c r="E109" s="269"/>
      <c r="F109" s="269"/>
      <c r="G109" s="269"/>
      <c r="H109" s="269"/>
      <c r="I109" s="269"/>
      <c r="J109" s="269"/>
      <c r="K109" s="269"/>
      <c r="L109" s="269"/>
      <c r="M109" s="269">
        <f t="shared" ref="M109" si="164">SUM(B53:M53)</f>
        <v>41429.5</v>
      </c>
      <c r="N109" s="269">
        <f t="shared" ref="N109" si="165">SUM(C53:N53)</f>
        <v>41641</v>
      </c>
      <c r="O109" s="269">
        <f t="shared" ref="O109" si="166">SUM(D53:O53)</f>
        <v>41763.199999999997</v>
      </c>
      <c r="P109" s="269">
        <f t="shared" ref="P109" si="167">SUM(E53:P53)</f>
        <v>41920.800000000003</v>
      </c>
      <c r="Q109" s="269">
        <f t="shared" ref="Q109" si="168">SUM(F53:Q53)</f>
        <v>41944.3</v>
      </c>
      <c r="R109" s="269">
        <f t="shared" ref="R109" si="169">SUM(G53:R53)</f>
        <v>41912.400000000001</v>
      </c>
      <c r="S109" s="269">
        <f t="shared" ref="S109" si="170">SUM(H53:S53)</f>
        <v>42004.6</v>
      </c>
      <c r="T109" s="269">
        <f t="shared" ref="T109" si="171">SUM(I53:T53)</f>
        <v>42066.1</v>
      </c>
      <c r="U109" s="269">
        <f t="shared" ref="U109" si="172">SUM(J53:U53)</f>
        <v>42143.5</v>
      </c>
      <c r="V109" s="269">
        <f t="shared" ref="V109" si="173">SUM(K53:V53)</f>
        <v>42314.69999999999</v>
      </c>
      <c r="W109" s="269">
        <f t="shared" ref="W109" si="174">SUM(L53:W53)</f>
        <v>42494.6</v>
      </c>
      <c r="X109" s="269">
        <f t="shared" ref="X109" si="175">SUM(M53:X53)</f>
        <v>42782.7</v>
      </c>
      <c r="Y109" s="269">
        <f t="shared" ref="Y109" si="176">SUM(N53:Y53)</f>
        <v>42755.6</v>
      </c>
      <c r="Z109" s="269">
        <f t="shared" ref="Z109" si="177">SUM(O53:Z53)</f>
        <v>42604.6</v>
      </c>
      <c r="AA109" s="269">
        <f t="shared" ref="AA109" si="178">SUM(P53:AA53)</f>
        <v>42603.9</v>
      </c>
      <c r="AB109" s="269">
        <f t="shared" ref="AB109" si="179">SUM(Q53:AB53)</f>
        <v>42602.7</v>
      </c>
      <c r="AC109" s="269">
        <f t="shared" ref="AC109" si="180">SUM(R53:AC53)</f>
        <v>42662.6</v>
      </c>
      <c r="AD109" s="269">
        <f t="shared" ref="AD109" si="181">SUM(S53:AD53)</f>
        <v>42875.199999999997</v>
      </c>
      <c r="AE109" s="269">
        <f t="shared" ref="AE109" si="182">SUM(T53:AE53)</f>
        <v>43001.9</v>
      </c>
      <c r="AF109" s="269">
        <f t="shared" ref="AF109" si="183">SUM(U53:AF53)</f>
        <v>43037.700000000012</v>
      </c>
      <c r="AG109" s="269">
        <f t="shared" ref="AG109" si="184">SUM(V53:AG53)</f>
        <v>42945</v>
      </c>
      <c r="AH109" s="269">
        <f t="shared" ref="AH109" si="185">SUM(W53:AH53)</f>
        <v>42961.2</v>
      </c>
      <c r="AI109" s="269">
        <f t="shared" ref="AI109" si="186">SUM(X53:AI53)</f>
        <v>43005.399999999994</v>
      </c>
      <c r="AJ109" s="269">
        <f t="shared" ref="AJ109" si="187">SUM(Y53:AJ53)</f>
        <v>43090.2</v>
      </c>
      <c r="AK109" s="269">
        <f t="shared" ref="AK109" si="188">SUM(Z53:AK53)</f>
        <v>43352</v>
      </c>
      <c r="AL109" s="269">
        <f t="shared" ref="AL109" si="189">SUM(AA53:AL53)</f>
        <v>43612.900000000009</v>
      </c>
      <c r="AM109" s="269">
        <f t="shared" ref="AM109" si="190">SUM(AB53:AM53)</f>
        <v>43834.000000000007</v>
      </c>
      <c r="AN109" s="269">
        <f t="shared" ref="AN109" si="191">SUM(AC53:AN53)</f>
        <v>43842.900000000009</v>
      </c>
      <c r="AO109" s="269">
        <f t="shared" ref="AO109" si="192">SUM(AD53:AO53)</f>
        <v>43831.600000000006</v>
      </c>
      <c r="AP109" s="269">
        <f t="shared" ref="AP109" si="193">SUM(AE53:AP53)</f>
        <v>43857.7</v>
      </c>
      <c r="AQ109" s="269">
        <f t="shared" ref="AQ109" si="194">SUM(AF53:AQ53)</f>
        <v>43705.099999999991</v>
      </c>
      <c r="AR109" s="269">
        <f t="shared" ref="AR109" si="195">SUM(AG53:AR53)</f>
        <v>43608.999999999993</v>
      </c>
      <c r="AS109" s="269">
        <f t="shared" ref="AS109" si="196">SUM(AH53:AS53)</f>
        <v>43517.499999999993</v>
      </c>
      <c r="AT109" s="269">
        <f t="shared" ref="AT109" si="197">SUM(AI53:AT53)</f>
        <v>43605.999999999993</v>
      </c>
      <c r="AU109" s="269">
        <f t="shared" ref="AU109" si="198">SUM(AJ53:AU53)</f>
        <v>43639.7</v>
      </c>
      <c r="AV109" s="269">
        <f t="shared" ref="AV109" si="199">SUM(AK53:AV53)</f>
        <v>43313.8</v>
      </c>
      <c r="AW109" s="269">
        <f t="shared" ref="AW109" si="200">SUM(AL53:AW53)</f>
        <v>43202</v>
      </c>
      <c r="AX109" s="269">
        <f t="shared" ref="AX109" si="201">SUM(AM53:AX53)</f>
        <v>43185.500000000007</v>
      </c>
      <c r="AY109" s="269">
        <f t="shared" ref="AY109" si="202">SUM(AN53:AY53)</f>
        <v>43074.30000000001</v>
      </c>
      <c r="AZ109" s="269">
        <f t="shared" ref="AZ109" si="203">SUM(AO53:AZ53)</f>
        <v>42781.4</v>
      </c>
      <c r="BA109" s="269">
        <f t="shared" ref="BA109" si="204">SUM(AP53:BA53)</f>
        <v>42564</v>
      </c>
      <c r="BB109" s="269">
        <f t="shared" ref="BB109" si="205">SUM(AQ53:BB53)</f>
        <v>42238.899999999994</v>
      </c>
      <c r="BC109" s="269">
        <f t="shared" ref="BC109" si="206">SUM(AR53:BC53)</f>
        <v>42108.799999999996</v>
      </c>
      <c r="BD109" s="269">
        <f t="shared" ref="BD109" si="207">SUM(AS53:BD53)</f>
        <v>41678.899999999994</v>
      </c>
      <c r="BE109" s="269">
        <f t="shared" ref="BE109" si="208">SUM(AT53:BE53)</f>
        <v>41333.399999999994</v>
      </c>
      <c r="BF109" s="269">
        <f t="shared" ref="BF109" si="209">SUM(AU53:BF53)</f>
        <v>41120.099999999991</v>
      </c>
      <c r="BG109" s="269">
        <f t="shared" ref="BG109" si="210">SUM(AV53:BG53)</f>
        <v>40953.399999999994</v>
      </c>
      <c r="BH109" s="269">
        <f t="shared" ref="BH109" si="211">SUM(AW53:BH53)</f>
        <v>41049.800000000003</v>
      </c>
      <c r="BI109" s="269">
        <f t="shared" ref="BI109" si="212">SUM(AX53:BI53)</f>
        <v>41154.699999999997</v>
      </c>
      <c r="BJ109" s="269">
        <f t="shared" ref="BJ109" si="213">SUM(AY53:BJ53)</f>
        <v>41001</v>
      </c>
      <c r="BK109" s="269">
        <f t="shared" ref="BK109" si="214">SUM(AZ53:BK53)</f>
        <v>40604.300000000003</v>
      </c>
      <c r="BL109" s="269">
        <f t="shared" ref="BL109" si="215">SUM(BA53:BL53)</f>
        <v>40983.299999999996</v>
      </c>
      <c r="BM109" s="269">
        <f t="shared" ref="BM109" si="216">SUM(BB53:BM53)</f>
        <v>41261.800000000003</v>
      </c>
      <c r="BN109" s="269">
        <f t="shared" ref="BN109" si="217">SUM(BC53:BN53)</f>
        <v>41453.899999999994</v>
      </c>
      <c r="BO109" s="269">
        <f t="shared" ref="BO109" si="218">SUM(BD53:BO53)</f>
        <v>41660.999999999993</v>
      </c>
      <c r="BP109" s="269">
        <f t="shared" ref="BP109" si="219">SUM(BE53:BP53)</f>
        <v>42332.69999999999</v>
      </c>
      <c r="BQ109" s="269">
        <f t="shared" ref="BQ109" si="220">SUM(BF53:BQ53)</f>
        <v>42900.099999999991</v>
      </c>
      <c r="BR109" s="269">
        <f t="shared" ref="BR109" si="221">SUM(BG53:BR53)</f>
        <v>43245.099999999991</v>
      </c>
      <c r="BS109" s="269">
        <f t="shared" ref="BS109" si="222">SUM(BH53:BS53)</f>
        <v>43195.799999999996</v>
      </c>
      <c r="BT109" s="269">
        <f t="shared" ref="BT109" si="223">SUM(BI53:BT53)</f>
        <v>43265.1</v>
      </c>
      <c r="BU109" s="269">
        <f t="shared" ref="BU109" si="224">SUM(BJ53:BU53)</f>
        <v>43326.799999999988</v>
      </c>
      <c r="BV109" s="269">
        <f t="shared" ref="BV109" si="225">SUM(BK53:BV53)</f>
        <v>43536.5</v>
      </c>
      <c r="BW109" s="269">
        <f t="shared" ref="BW109" si="226">SUM(BL53:BW53)</f>
        <v>43732.999999999993</v>
      </c>
      <c r="BX109" s="269">
        <f t="shared" ref="BX109" si="227">SUM(BM53:BX53)</f>
        <v>43555.1</v>
      </c>
      <c r="BY109" s="269">
        <f t="shared" ref="BY109" si="228">SUM(BN53:BY53)</f>
        <v>43526.1</v>
      </c>
      <c r="BZ109" s="269">
        <f t="shared" ref="BZ109" si="229">SUM(BO53:BZ53)</f>
        <v>43241.4</v>
      </c>
      <c r="CA109" s="269">
        <f t="shared" ref="CA109" si="230">SUM(BP53:CA53)</f>
        <v>43341.000000000007</v>
      </c>
      <c r="CB109" s="269">
        <f t="shared" ref="CB109" si="231">SUM(BQ53:CB53)</f>
        <v>43125.9</v>
      </c>
      <c r="CC109" s="269">
        <f t="shared" ref="CC109" si="232">SUM(BR53:CC53)</f>
        <v>42852.9</v>
      </c>
      <c r="CD109" s="269">
        <f t="shared" ref="CD109" si="233">SUM(BS53:CD53)</f>
        <v>42714.2</v>
      </c>
      <c r="CE109" s="269">
        <f t="shared" ref="CE109" si="234">SUM(BT53:CE53)</f>
        <v>42860.6</v>
      </c>
      <c r="CF109" s="269">
        <f t="shared" ref="CF109" si="235">SUM(BU53:CF53)</f>
        <v>42677.799999999996</v>
      </c>
      <c r="CG109" s="269">
        <f t="shared" ref="CG109" si="236">SUM(BV53:CG53)</f>
        <v>42525.4</v>
      </c>
      <c r="CH109" s="269">
        <f t="shared" ref="CH109" si="237">SUM(BW53:CH53)</f>
        <v>42118.6</v>
      </c>
      <c r="CI109" s="269">
        <f t="shared" ref="CI109" si="238">SUM(BX53:CI53)</f>
        <v>42145.2</v>
      </c>
      <c r="CJ109" s="269">
        <f t="shared" ref="CJ109" si="239">SUM(BY53:CJ53)</f>
        <v>42056.9</v>
      </c>
      <c r="CK109" s="269">
        <f t="shared" ref="CK109" si="240">SUM(BZ53:CK53)</f>
        <v>41934.299999999996</v>
      </c>
      <c r="CL109" s="269">
        <f t="shared" ref="CL109" si="241">SUM(CA53:CL53)</f>
        <v>41969.599999999999</v>
      </c>
      <c r="CM109" s="269">
        <f t="shared" ref="CM109" si="242">SUM(CB53:CM53)</f>
        <v>41771.100000000006</v>
      </c>
      <c r="CN109" s="269">
        <f t="shared" ref="CN109" si="243">SUM(CC53:CN53)</f>
        <v>41739.600000000006</v>
      </c>
      <c r="CO109" s="269">
        <f t="shared" ref="CO109" si="244">SUM(CD53:CO53)</f>
        <v>41646.000000000007</v>
      </c>
      <c r="CP109" s="269">
        <f t="shared" ref="CP109" si="245">SUM(CE53:CP53)</f>
        <v>41804.6</v>
      </c>
      <c r="CQ109" s="269">
        <f t="shared" ref="CQ109" si="246">SUM(CF53:CQ53)</f>
        <v>41551.599999999999</v>
      </c>
      <c r="CR109" s="269">
        <f t="shared" ref="CR109" si="247">SUM(CG53:CR53)</f>
        <v>41601.799999999996</v>
      </c>
      <c r="CS109" s="269">
        <f t="shared" ref="CS109" si="248">SUM(CH53:CS53)</f>
        <v>41500.699999999997</v>
      </c>
      <c r="CT109" s="269">
        <f t="shared" ref="CT109" si="249">SUM(CI53:CT53)</f>
        <v>41442.1</v>
      </c>
      <c r="CU109" s="269">
        <f t="shared" ref="CU109" si="250">SUM(CJ53:CU53)</f>
        <v>41419.9</v>
      </c>
      <c r="CV109" s="269">
        <f t="shared" ref="CV109" si="251">SUM(CK53:CV53)</f>
        <v>41147.999999999993</v>
      </c>
      <c r="CW109" s="269">
        <f t="shared" ref="CW109" si="252">SUM(CL53:CW53)</f>
        <v>40865.600000000006</v>
      </c>
      <c r="CX109" s="269">
        <f t="shared" ref="CX109" si="253">SUM(CM53:CX53)</f>
        <v>40844.200000000004</v>
      </c>
      <c r="CY109" s="269">
        <f t="shared" ref="CY109" si="254">SUM(CN53:CY53)</f>
        <v>40645.700000000004</v>
      </c>
      <c r="CZ109" s="269">
        <f t="shared" ref="CZ109" si="255">SUM(CO53:CZ53)</f>
        <v>40382.700000000004</v>
      </c>
      <c r="DA109" s="269">
        <f t="shared" ref="DA109" si="256">SUM(CP53:DA53)</f>
        <v>40421.4</v>
      </c>
      <c r="DB109" s="269">
        <f t="shared" ref="DB109" si="257">SUM(CQ53:DB53)</f>
        <v>40136.199999999997</v>
      </c>
      <c r="DC109" s="269">
        <f t="shared" ref="DC109" si="258">SUM(CR53:DC53)</f>
        <v>40120</v>
      </c>
      <c r="DD109" s="269">
        <f t="shared" ref="DD109" si="259">SUM(CS53:DD53)</f>
        <v>39977.400000000009</v>
      </c>
      <c r="DE109" s="269">
        <f t="shared" ref="DE109" si="260">SUM(CT53:DE53)</f>
        <v>39901.300000000003</v>
      </c>
      <c r="DF109" s="269">
        <f t="shared" ref="DF109" si="261">SUM(CU53:DF53)</f>
        <v>39926.6</v>
      </c>
      <c r="DG109" s="269">
        <f t="shared" ref="DG109" si="262">SUM(CV53:DG53)</f>
        <v>39814.799999999996</v>
      </c>
      <c r="DH109" s="269">
        <f t="shared" ref="DH109" si="263">SUM(CW53:DH53)</f>
        <v>39828.899999999994</v>
      </c>
      <c r="DI109" s="269">
        <f t="shared" ref="DI109" si="264">SUM(CX53:DI53)</f>
        <v>39812.1</v>
      </c>
      <c r="DJ109" s="269">
        <f t="shared" ref="DJ109" si="265">SUM(CY53:DJ53)</f>
        <v>39777.200000000004</v>
      </c>
      <c r="DK109" s="269">
        <f t="shared" ref="DK109" si="266">SUM(CZ53:DK53)</f>
        <v>39778.200000000004</v>
      </c>
      <c r="DL109" s="269">
        <f t="shared" ref="DL109" si="267">SUM(DA53:DL53)</f>
        <v>39861.800000000003</v>
      </c>
      <c r="DM109" s="269">
        <f t="shared" ref="DM109" si="268">SUM(DB53:DM53)</f>
        <v>39763.9</v>
      </c>
      <c r="DN109" s="269">
        <f t="shared" ref="DN109" si="269">SUM(DC53:DN53)</f>
        <v>39758.700000000004</v>
      </c>
      <c r="DO109" s="269">
        <f t="shared" ref="DO109" si="270">SUM(DD53:DO53)</f>
        <v>39782.499999999993</v>
      </c>
      <c r="DP109" s="269">
        <f t="shared" ref="DP109" si="271">SUM(DE53:DP53)</f>
        <v>39748.899999999994</v>
      </c>
      <c r="DQ109" s="269">
        <f t="shared" ref="DQ109" si="272">SUM(DF53:DQ53)</f>
        <v>39673.499999999993</v>
      </c>
      <c r="DR109" s="269">
        <f t="shared" ref="DR109" si="273">SUM(DG53:DR53)</f>
        <v>39743.1</v>
      </c>
      <c r="DS109" s="269">
        <f t="shared" ref="DS109" si="274">SUM(DH53:DS53)</f>
        <v>39702.1</v>
      </c>
      <c r="DT109" s="269">
        <f t="shared" ref="DT109" si="275">SUM(DI53:DT53)</f>
        <v>39762.6</v>
      </c>
      <c r="DU109" s="269">
        <f t="shared" ref="DU109" si="276">SUM(DJ53:DU53)</f>
        <v>39923</v>
      </c>
      <c r="DV109" s="269">
        <f t="shared" ref="DV109" si="277">SUM(DK53:DV53)</f>
        <v>39907.30000000001</v>
      </c>
      <c r="DW109" s="269">
        <f t="shared" ref="DW109" si="278">SUM(DL53:DW53)</f>
        <v>39961.300000000003</v>
      </c>
      <c r="DX109" s="269">
        <f t="shared" ref="DX109" si="279">SUM(DM53:DX53)</f>
        <v>40176.600000000006</v>
      </c>
      <c r="DY109" s="269">
        <f t="shared" ref="DY109" si="280">SUM(DN53:DY53)</f>
        <v>40467.600000000006</v>
      </c>
      <c r="DZ109" s="269">
        <f t="shared" ref="DZ109" si="281">SUM(DO53:DZ53)</f>
        <v>40491.699999999997</v>
      </c>
      <c r="EA109" s="269">
        <f t="shared" ref="EA109" si="282">SUM(DP53:EA53)</f>
        <v>40423.800000000003</v>
      </c>
      <c r="EB109" s="269">
        <f t="shared" ref="EB109" si="283">SUM(DQ53:EB53)</f>
        <v>40416.200000000004</v>
      </c>
      <c r="EC109" s="269">
        <f t="shared" ref="EC109" si="284">SUM(DR53:EC53)</f>
        <v>40519.699999999997</v>
      </c>
      <c r="ED109" s="269">
        <f t="shared" ref="ED109" si="285">SUM(DS53:ED53)</f>
        <v>40468.999999999993</v>
      </c>
      <c r="EE109" s="269">
        <f t="shared" ref="EE109" si="286">SUM(DT53:EE53)</f>
        <v>40322.499999999993</v>
      </c>
      <c r="EF109" s="269">
        <f t="shared" ref="EF109" si="287">SUM(DU53:EF53)</f>
        <v>40357.699999999997</v>
      </c>
      <c r="EG109" s="269">
        <f t="shared" ref="EG109" si="288">SUM(DV53:EG53)</f>
        <v>40345.9</v>
      </c>
      <c r="EH109" s="269">
        <f t="shared" ref="EH109" si="289">SUM(DW53:EH53)</f>
        <v>40429.699999999997</v>
      </c>
      <c r="EI109" s="269">
        <f t="shared" ref="EI109" si="290">SUM(DX53:EI53)</f>
        <v>40413.799999999996</v>
      </c>
      <c r="EJ109" s="269">
        <f t="shared" ref="EJ109" si="291">SUM(DY53:EJ53)</f>
        <v>40335</v>
      </c>
      <c r="EK109" s="269">
        <f t="shared" ref="EK109" si="292">SUM(DZ53:EK53)</f>
        <v>40213.5</v>
      </c>
      <c r="EL109" s="269">
        <f t="shared" ref="EL109" si="293">SUM(EA53:EL53)</f>
        <v>40382.9</v>
      </c>
      <c r="EM109" s="269">
        <f t="shared" ref="EM109" si="294">SUM(EB53:EM53)</f>
        <v>40551.5</v>
      </c>
      <c r="EN109" s="269">
        <f t="shared" ref="EN109" si="295">SUM(EC53:EN53)</f>
        <v>40635</v>
      </c>
      <c r="EO109" s="269">
        <f t="shared" ref="EO109" si="296">SUM(ED53:EO53)</f>
        <v>40679.100000000006</v>
      </c>
      <c r="EP109" s="269">
        <f t="shared" ref="EP109" si="297">SUM(EE53:EP53)</f>
        <v>40847.500000000007</v>
      </c>
      <c r="EQ109" s="269">
        <f t="shared" ref="EQ109" si="298">SUM(EF53:EQ53)</f>
        <v>40926.100000000006</v>
      </c>
      <c r="ER109" s="269">
        <f t="shared" ref="ER109" si="299">SUM(EG53:ER53)</f>
        <v>40876.400000000001</v>
      </c>
      <c r="ES109" s="269">
        <f t="shared" ref="ES109" si="300">SUM(EH53:ES53)</f>
        <v>40912.399999999994</v>
      </c>
      <c r="ET109" s="269">
        <f t="shared" ref="ET109" si="301">SUM(EI53:ET53)</f>
        <v>40918.699999999997</v>
      </c>
      <c r="EU109" s="269">
        <f t="shared" ref="EU109" si="302">SUM(EJ53:EU53)</f>
        <v>41143.699999999997</v>
      </c>
      <c r="EV109" s="269">
        <f t="shared" ref="EV109" si="303">SUM(EK53:EV53)</f>
        <v>41278.199999999997</v>
      </c>
      <c r="EW109" s="269">
        <f t="shared" ref="EW109" si="304">SUM(EL53:EW53)</f>
        <v>41522.299999999996</v>
      </c>
      <c r="EX109" s="269">
        <f t="shared" ref="EX109" si="305">SUM(EM53:EX53)</f>
        <v>41523.000000000007</v>
      </c>
      <c r="EY109" s="269">
        <f t="shared" ref="EY109" si="306">SUM(EN53:EY53)</f>
        <v>41363.100000000006</v>
      </c>
      <c r="EZ109" s="269">
        <f t="shared" ref="EZ109" si="307">SUM(EO53:EZ53)</f>
        <v>41453.5</v>
      </c>
      <c r="FA109" s="269">
        <f t="shared" ref="FA109" si="308">SUM(EP53:FA53)</f>
        <v>41643.699999999997</v>
      </c>
      <c r="FB109" s="269">
        <f t="shared" ref="FB109" si="309">SUM(EQ53:FB53)</f>
        <v>41663.199999999997</v>
      </c>
      <c r="FC109" s="269">
        <f t="shared" ref="FC109" si="310">SUM(ER53:FC53)</f>
        <v>41783.5</v>
      </c>
      <c r="FD109" s="269">
        <f t="shared" ref="FD109" si="311">SUM(ES53:FD53)</f>
        <v>41841.800000000003</v>
      </c>
      <c r="FE109" s="269">
        <f t="shared" ref="FE109" si="312">SUM(ET53:FE53)</f>
        <v>41876.100000000006</v>
      </c>
      <c r="FF109" s="269">
        <f t="shared" ref="FF109" si="313">SUM(EU53:FF53)</f>
        <v>41866.699999999997</v>
      </c>
      <c r="FG109" s="269">
        <f t="shared" ref="FG109" si="314">SUM(EV53:FG53)</f>
        <v>41567.4</v>
      </c>
      <c r="FH109" s="269">
        <f t="shared" ref="FH109" si="315">SUM(EW53:FH53)</f>
        <v>41427.800000000003</v>
      </c>
      <c r="FI109" s="269">
        <f t="shared" ref="FI109" si="316">SUM(EX53:FI53)</f>
        <v>41386.400000000001</v>
      </c>
      <c r="FJ109" s="269">
        <f t="shared" ref="FJ109" si="317">SUM(EY53:FJ53)</f>
        <v>41287.5</v>
      </c>
      <c r="FK109" s="269">
        <f t="shared" ref="FK109" si="318">SUM(EZ53:FK53)</f>
        <v>41506.700000000004</v>
      </c>
      <c r="FL109" s="269">
        <f>SUM(FA53:FL53)</f>
        <v>41313.599999999999</v>
      </c>
      <c r="FM109" s="269">
        <f>SUM(FB53:FM53)</f>
        <v>41186.6</v>
      </c>
    </row>
    <row r="110" spans="1:169" s="12" customFormat="1" ht="15">
      <c r="A110" s="257" t="s">
        <v>12</v>
      </c>
      <c r="B110" s="266"/>
      <c r="C110" s="266"/>
      <c r="D110" s="266"/>
      <c r="E110" s="266"/>
      <c r="F110" s="266"/>
      <c r="G110" s="266"/>
      <c r="H110" s="266"/>
      <c r="I110" s="266"/>
      <c r="J110" s="266"/>
      <c r="K110" s="266"/>
      <c r="L110" s="266"/>
      <c r="M110" s="266">
        <f t="shared" ref="M110:M114" si="319">SUM(B48:M48)</f>
        <v>16912.5</v>
      </c>
      <c r="N110" s="266">
        <f t="shared" ref="N110:N114" si="320">SUM(C48:N48)</f>
        <v>17000.899999999998</v>
      </c>
      <c r="O110" s="266">
        <f t="shared" ref="O110:O114" si="321">SUM(D48:O48)</f>
        <v>17050.499999999996</v>
      </c>
      <c r="P110" s="266">
        <f t="shared" ref="P110:P114" si="322">SUM(E48:P48)</f>
        <v>17071.5</v>
      </c>
      <c r="Q110" s="266">
        <f t="shared" ref="Q110:Q114" si="323">SUM(F48:Q48)</f>
        <v>17104.3</v>
      </c>
      <c r="R110" s="266">
        <f t="shared" ref="R110:R114" si="324">SUM(G48:R48)</f>
        <v>17036.7</v>
      </c>
      <c r="S110" s="266">
        <f t="shared" ref="S110:S114" si="325">SUM(H48:S48)</f>
        <v>17024.800000000003</v>
      </c>
      <c r="T110" s="266">
        <f t="shared" ref="T110:T114" si="326">SUM(I48:T48)</f>
        <v>17058</v>
      </c>
      <c r="U110" s="266">
        <f t="shared" ref="U110:U114" si="327">SUM(J48:U48)</f>
        <v>17059.400000000001</v>
      </c>
      <c r="V110" s="266">
        <f t="shared" ref="V110:V114" si="328">SUM(K48:V48)</f>
        <v>17097.8</v>
      </c>
      <c r="W110" s="266">
        <f t="shared" ref="W110:W114" si="329">SUM(L48:W48)</f>
        <v>17139.8</v>
      </c>
      <c r="X110" s="266">
        <f t="shared" ref="X110:X114" si="330">SUM(M48:X48)</f>
        <v>17217.099999999999</v>
      </c>
      <c r="Y110" s="266">
        <f t="shared" ref="Y110:Y114" si="331">SUM(N48:Y48)</f>
        <v>17231.2</v>
      </c>
      <c r="Z110" s="266">
        <f t="shared" ref="Z110:Z114" si="332">SUM(O48:Z48)</f>
        <v>17155.2</v>
      </c>
      <c r="AA110" s="266">
        <f t="shared" ref="AA110:AA114" si="333">SUM(P48:AA48)</f>
        <v>17174.5</v>
      </c>
      <c r="AB110" s="266">
        <f t="shared" ref="AB110:AB114" si="334">SUM(Q48:AB48)</f>
        <v>17212.2</v>
      </c>
      <c r="AC110" s="266">
        <f t="shared" ref="AC110:AC114" si="335">SUM(R48:AC48)</f>
        <v>17235.400000000001</v>
      </c>
      <c r="AD110" s="266">
        <f t="shared" ref="AD110:AD114" si="336">SUM(S48:AD48)</f>
        <v>17255.899999999998</v>
      </c>
      <c r="AE110" s="266">
        <f t="shared" ref="AE110:AE114" si="337">SUM(T48:AE48)</f>
        <v>17276.499999999996</v>
      </c>
      <c r="AF110" s="266">
        <f t="shared" ref="AF110:AF114" si="338">SUM(U48:AF48)</f>
        <v>17273.3</v>
      </c>
      <c r="AG110" s="266">
        <f t="shared" ref="AG110:AG114" si="339">SUM(V48:AG48)</f>
        <v>17314.499999999996</v>
      </c>
      <c r="AH110" s="266">
        <f t="shared" ref="AH110:AH114" si="340">SUM(W48:AH48)</f>
        <v>17324.099999999999</v>
      </c>
      <c r="AI110" s="266">
        <f t="shared" ref="AI110:AI114" si="341">SUM(X48:AI48)</f>
        <v>17275.7</v>
      </c>
      <c r="AJ110" s="266">
        <f t="shared" ref="AJ110:AJ114" si="342">SUM(Y48:AJ48)</f>
        <v>17310.7</v>
      </c>
      <c r="AK110" s="266">
        <f t="shared" ref="AK110:AK114" si="343">SUM(Z48:AK48)</f>
        <v>17364</v>
      </c>
      <c r="AL110" s="266">
        <f t="shared" ref="AL110:AL114" si="344">SUM(AA48:AL48)</f>
        <v>17395.5</v>
      </c>
      <c r="AM110" s="266">
        <f t="shared" ref="AM110:AM114" si="345">SUM(AB48:AM48)</f>
        <v>17448.3</v>
      </c>
      <c r="AN110" s="266">
        <f t="shared" ref="AN110:AN114" si="346">SUM(AC48:AN48)</f>
        <v>17414.599999999999</v>
      </c>
      <c r="AO110" s="266">
        <f t="shared" ref="AO110:AO114" si="347">SUM(AD48:AO48)</f>
        <v>17347.899999999998</v>
      </c>
      <c r="AP110" s="266">
        <f t="shared" ref="AP110:AP114" si="348">SUM(AE48:AP48)</f>
        <v>17390</v>
      </c>
      <c r="AQ110" s="266">
        <f t="shared" ref="AQ110:AQ114" si="349">SUM(AF48:AQ48)</f>
        <v>17310.099999999999</v>
      </c>
      <c r="AR110" s="266">
        <f t="shared" ref="AR110:AR114" si="350">SUM(AG48:AR48)</f>
        <v>17178.800000000003</v>
      </c>
      <c r="AS110" s="266">
        <f t="shared" ref="AS110:AS114" si="351">SUM(AH48:AS48)</f>
        <v>17046.3</v>
      </c>
      <c r="AT110" s="266">
        <f t="shared" ref="AT110:AT114" si="352">SUM(AI48:AT48)</f>
        <v>17008.900000000001</v>
      </c>
      <c r="AU110" s="266">
        <f t="shared" ref="AU110:AU114" si="353">SUM(AJ48:AU48)</f>
        <v>16875.3</v>
      </c>
      <c r="AV110" s="266">
        <f t="shared" ref="AV110:AV114" si="354">SUM(AK48:AV48)</f>
        <v>16629.900000000001</v>
      </c>
      <c r="AW110" s="266">
        <f t="shared" ref="AW110:AW114" si="355">SUM(AL48:AW48)</f>
        <v>16545.400000000001</v>
      </c>
      <c r="AX110" s="266">
        <f t="shared" ref="AX110:AX114" si="356">SUM(AM48:AX48)</f>
        <v>16360.1</v>
      </c>
      <c r="AY110" s="266">
        <f t="shared" ref="AY110:AY114" si="357">SUM(AN48:AY48)</f>
        <v>16071.4</v>
      </c>
      <c r="AZ110" s="266">
        <f t="shared" ref="AZ110:AZ114" si="358">SUM(AO48:AZ48)</f>
        <v>15828.8</v>
      </c>
      <c r="BA110" s="266">
        <f t="shared" ref="BA110:BA114" si="359">SUM(AP48:BA48)</f>
        <v>15689.6</v>
      </c>
      <c r="BB110" s="266">
        <f t="shared" ref="BB110:BB114" si="360">SUM(AQ48:BB48)</f>
        <v>15406.5</v>
      </c>
      <c r="BC110" s="266">
        <f t="shared" ref="BC110:BC114" si="361">SUM(AR48:BC48)</f>
        <v>15158.3</v>
      </c>
      <c r="BD110" s="266">
        <f t="shared" ref="BD110:BD114" si="362">SUM(AS48:BD48)</f>
        <v>14966.699999999999</v>
      </c>
      <c r="BE110" s="266">
        <f t="shared" ref="BE110:BE114" si="363">SUM(AT48:BE48)</f>
        <v>14858.399999999998</v>
      </c>
      <c r="BF110" s="266">
        <f t="shared" ref="BF110:BF114" si="364">SUM(AU48:BF48)</f>
        <v>14752.899999999998</v>
      </c>
      <c r="BG110" s="266">
        <f t="shared" ref="BG110:BG114" si="365">SUM(AV48:BG48)</f>
        <v>14635.699999999997</v>
      </c>
      <c r="BH110" s="266">
        <f t="shared" ref="BH110:BH114" si="366">SUM(AW48:BH48)</f>
        <v>14665.799999999997</v>
      </c>
      <c r="BI110" s="266">
        <f t="shared" ref="BI110:BI114" si="367">SUM(AX48:BI48)</f>
        <v>14576.399999999998</v>
      </c>
      <c r="BJ110" s="266">
        <f t="shared" ref="BJ110:BJ114" si="368">SUM(AY48:BJ48)</f>
        <v>14573.699999999997</v>
      </c>
      <c r="BK110" s="266">
        <f t="shared" ref="BK110:BK114" si="369">SUM(AZ48:BK48)</f>
        <v>14622.099999999999</v>
      </c>
      <c r="BL110" s="266">
        <f t="shared" ref="BL110:BL114" si="370">SUM(BA48:BL48)</f>
        <v>14796.1</v>
      </c>
      <c r="BM110" s="266">
        <f t="shared" ref="BM110:BM114" si="371">SUM(BB48:BM48)</f>
        <v>14865.499999999998</v>
      </c>
      <c r="BN110" s="266">
        <f t="shared" ref="BN110:BN114" si="372">SUM(BC48:BN48)</f>
        <v>14938.499999999998</v>
      </c>
      <c r="BO110" s="266">
        <f t="shared" ref="BO110:BO114" si="373">SUM(BD48:BO48)</f>
        <v>15084.699999999999</v>
      </c>
      <c r="BP110" s="266">
        <f t="shared" ref="BP110:BP114" si="374">SUM(BE48:BP48)</f>
        <v>15240.4</v>
      </c>
      <c r="BQ110" s="266">
        <f t="shared" ref="BQ110:BQ114" si="375">SUM(BF48:BQ48)</f>
        <v>15356</v>
      </c>
      <c r="BR110" s="266">
        <f t="shared" ref="BR110:BR114" si="376">SUM(BG48:BR48)</f>
        <v>15416.1</v>
      </c>
      <c r="BS110" s="266">
        <f t="shared" ref="BS110:BS114" si="377">SUM(BH48:BS48)</f>
        <v>15520.5</v>
      </c>
      <c r="BT110" s="266">
        <f t="shared" ref="BT110:BT114" si="378">SUM(BI48:BT48)</f>
        <v>15479.800000000001</v>
      </c>
      <c r="BU110" s="266">
        <f t="shared" ref="BU110:BU114" si="379">SUM(BJ48:BU48)</f>
        <v>15547</v>
      </c>
      <c r="BV110" s="266">
        <f t="shared" ref="BV110:BV114" si="380">SUM(BK48:BV48)</f>
        <v>15595.5</v>
      </c>
      <c r="BW110" s="266">
        <f t="shared" ref="BW110:BW114" si="381">SUM(BL48:BW48)</f>
        <v>15642.2</v>
      </c>
      <c r="BX110" s="266">
        <f t="shared" ref="BX110:BX114" si="382">SUM(BM48:BX48)</f>
        <v>15589.2</v>
      </c>
      <c r="BY110" s="266">
        <f t="shared" ref="BY110:BY114" si="383">SUM(BN48:BY48)</f>
        <v>15665.300000000001</v>
      </c>
      <c r="BZ110" s="266">
        <f t="shared" ref="BZ110:BZ114" si="384">SUM(BO48:BZ48)</f>
        <v>15646.300000000001</v>
      </c>
      <c r="CA110" s="266">
        <f t="shared" ref="CA110:CA114" si="385">SUM(BP48:CA48)</f>
        <v>15692.3</v>
      </c>
      <c r="CB110" s="266">
        <f t="shared" ref="CB110:CB114" si="386">SUM(BQ48:CB48)</f>
        <v>15686.5</v>
      </c>
      <c r="CC110" s="266">
        <f t="shared" ref="CC110:CC114" si="387">SUM(BR48:CC48)</f>
        <v>15603.699999999999</v>
      </c>
      <c r="CD110" s="266">
        <f t="shared" ref="CD110:CD114" si="388">SUM(BS48:CD48)</f>
        <v>15555.7</v>
      </c>
      <c r="CE110" s="266">
        <f t="shared" ref="CE110:CE114" si="389">SUM(BT48:CE48)</f>
        <v>15626.600000000002</v>
      </c>
      <c r="CF110" s="266">
        <f t="shared" ref="CF110:CF114" si="390">SUM(BU48:CF48)</f>
        <v>15611.300000000001</v>
      </c>
      <c r="CG110" s="266">
        <f t="shared" ref="CG110:CG114" si="391">SUM(BV48:CG48)</f>
        <v>15576.800000000001</v>
      </c>
      <c r="CH110" s="266">
        <f t="shared" ref="CH110:CH114" si="392">SUM(BW48:CH48)</f>
        <v>15479.300000000001</v>
      </c>
      <c r="CI110" s="266">
        <f t="shared" ref="CI110:CI114" si="393">SUM(BX48:CI48)</f>
        <v>15464.2</v>
      </c>
      <c r="CJ110" s="266">
        <f t="shared" ref="CJ110:CJ114" si="394">SUM(BY48:CJ48)</f>
        <v>15409.300000000001</v>
      </c>
      <c r="CK110" s="266">
        <f t="shared" ref="CK110:CK114" si="395">SUM(BZ48:CK48)</f>
        <v>15352.1</v>
      </c>
      <c r="CL110" s="266">
        <f t="shared" ref="CL110:CL114" si="396">SUM(CA48:CL48)</f>
        <v>15276.4</v>
      </c>
      <c r="CM110" s="266">
        <f t="shared" ref="CM110:CM114" si="397">SUM(CB48:CM48)</f>
        <v>15196.5</v>
      </c>
      <c r="CN110" s="266">
        <f t="shared" ref="CN110:CN114" si="398">SUM(CC48:CN48)</f>
        <v>15149.8</v>
      </c>
      <c r="CO110" s="266">
        <f t="shared" ref="CO110:CO114" si="399">SUM(CD48:CO48)</f>
        <v>15115.6</v>
      </c>
      <c r="CP110" s="266">
        <f t="shared" ref="CP110:CP114" si="400">SUM(CE48:CP48)</f>
        <v>15137.1</v>
      </c>
      <c r="CQ110" s="266">
        <f t="shared" ref="CQ110:CQ114" si="401">SUM(CF48:CQ48)</f>
        <v>14988.4</v>
      </c>
      <c r="CR110" s="266">
        <f t="shared" ref="CR110:CR114" si="402">SUM(CG48:CR48)</f>
        <v>15009.9</v>
      </c>
      <c r="CS110" s="266">
        <f t="shared" ref="CS110:CS114" si="403">SUM(CH48:CS48)</f>
        <v>14911</v>
      </c>
      <c r="CT110" s="266">
        <f t="shared" ref="CT110:CT114" si="404">SUM(CI48:CT48)</f>
        <v>14867.7</v>
      </c>
      <c r="CU110" s="266">
        <f t="shared" ref="CU110:CU114" si="405">SUM(CJ48:CU48)</f>
        <v>14875.2</v>
      </c>
      <c r="CV110" s="266">
        <f t="shared" ref="CV110:CV114" si="406">SUM(CK48:CV48)</f>
        <v>14807.4</v>
      </c>
      <c r="CW110" s="266">
        <f t="shared" ref="CW110:CW114" si="407">SUM(CL48:CW48)</f>
        <v>14609.6</v>
      </c>
      <c r="CX110" s="266">
        <f t="shared" ref="CX110:CX114" si="408">SUM(CM48:CX48)</f>
        <v>14676.1</v>
      </c>
      <c r="CY110" s="266">
        <f t="shared" ref="CY110:CY114" si="409">SUM(CN48:CY48)</f>
        <v>14590.199999999999</v>
      </c>
      <c r="CZ110" s="266">
        <f t="shared" ref="CZ110:CZ114" si="410">SUM(CO48:CZ48)</f>
        <v>14511.599999999999</v>
      </c>
      <c r="DA110" s="266">
        <f t="shared" ref="DA110:DA114" si="411">SUM(CP48:DA48)</f>
        <v>14473.199999999999</v>
      </c>
      <c r="DB110" s="266">
        <f t="shared" ref="DB110:DB114" si="412">SUM(CQ48:DB48)</f>
        <v>14412.000000000002</v>
      </c>
      <c r="DC110" s="266">
        <f t="shared" ref="DC110:DC114" si="413">SUM(CR48:DC48)</f>
        <v>14413.5</v>
      </c>
      <c r="DD110" s="266">
        <f t="shared" ref="DD110:DD114" si="414">SUM(CS48:DD48)</f>
        <v>14360.199999999999</v>
      </c>
      <c r="DE110" s="266">
        <f t="shared" ref="DE110:DE114" si="415">SUM(CT48:DE48)</f>
        <v>14339.2</v>
      </c>
      <c r="DF110" s="266">
        <f t="shared" ref="DF110:DF114" si="416">SUM(CU48:DF48)</f>
        <v>14349.800000000001</v>
      </c>
      <c r="DG110" s="266">
        <f t="shared" ref="DG110:DG114" si="417">SUM(CV48:DG48)</f>
        <v>14302.500000000002</v>
      </c>
      <c r="DH110" s="266">
        <f t="shared" ref="DH110:DH114" si="418">SUM(CW48:DH48)</f>
        <v>14324.5</v>
      </c>
      <c r="DI110" s="266">
        <f t="shared" ref="DI110:DI114" si="419">SUM(CX48:DI48)</f>
        <v>14372.9</v>
      </c>
      <c r="DJ110" s="266">
        <f t="shared" ref="DJ110:DJ114" si="420">SUM(CY48:DJ48)</f>
        <v>14378.699999999999</v>
      </c>
      <c r="DK110" s="266">
        <f t="shared" ref="DK110:DK114" si="421">SUM(CZ48:DK48)</f>
        <v>14416.299999999997</v>
      </c>
      <c r="DL110" s="266">
        <f t="shared" ref="DL110:DL114" si="422">SUM(DA48:DL48)</f>
        <v>14444.199999999997</v>
      </c>
      <c r="DM110" s="266">
        <f t="shared" ref="DM110:DM114" si="423">SUM(DB48:DM48)</f>
        <v>14476.699999999999</v>
      </c>
      <c r="DN110" s="266">
        <f t="shared" ref="DN110:DN114" si="424">SUM(DC48:DN48)</f>
        <v>14504.4</v>
      </c>
      <c r="DO110" s="266">
        <f t="shared" ref="DO110:DO114" si="425">SUM(DD48:DO48)</f>
        <v>14545.9</v>
      </c>
      <c r="DP110" s="266">
        <f t="shared" ref="DP110:DP114" si="426">SUM(DE48:DP48)</f>
        <v>14587.199999999999</v>
      </c>
      <c r="DQ110" s="266">
        <f t="shared" ref="DQ110:DQ114" si="427">SUM(DF48:DQ48)</f>
        <v>14611.9</v>
      </c>
      <c r="DR110" s="266">
        <f t="shared" ref="DR110:DR114" si="428">SUM(DG48:DR48)</f>
        <v>14673.199999999999</v>
      </c>
      <c r="DS110" s="266">
        <f t="shared" ref="DS110:DS114" si="429">SUM(DH48:DS48)</f>
        <v>14675.4</v>
      </c>
      <c r="DT110" s="266">
        <f t="shared" ref="DT110:DT114" si="430">SUM(DI48:DT48)</f>
        <v>14667.7</v>
      </c>
      <c r="DU110" s="266">
        <f t="shared" ref="DU110:DU114" si="431">SUM(DJ48:DU48)</f>
        <v>14745.599999999999</v>
      </c>
      <c r="DV110" s="266">
        <f t="shared" ref="DV110:DV114" si="432">SUM(DK48:DV48)</f>
        <v>14701.999999999998</v>
      </c>
      <c r="DW110" s="266">
        <f t="shared" ref="DW110:DW114" si="433">SUM(DL48:DW48)</f>
        <v>14740.399999999998</v>
      </c>
      <c r="DX110" s="266">
        <f t="shared" ref="DX110:DX114" si="434">SUM(DM48:DX48)</f>
        <v>14799.699999999999</v>
      </c>
      <c r="DY110" s="266">
        <f t="shared" ref="DY110:DY114" si="435">SUM(DN48:DY48)</f>
        <v>14853.699999999999</v>
      </c>
      <c r="DZ110" s="266">
        <f t="shared" ref="DZ110:DZ114" si="436">SUM(DO48:DZ48)</f>
        <v>14881.3</v>
      </c>
      <c r="EA110" s="266">
        <f t="shared" ref="EA110:EA114" si="437">SUM(DP48:EA48)</f>
        <v>14840.500000000002</v>
      </c>
      <c r="EB110" s="266">
        <f t="shared" ref="EB110:EB114" si="438">SUM(DQ48:EB48)</f>
        <v>14830.000000000002</v>
      </c>
      <c r="EC110" s="266">
        <f t="shared" ref="EC110:EC114" si="439">SUM(DR48:EC48)</f>
        <v>14889.800000000003</v>
      </c>
      <c r="ED110" s="266">
        <f t="shared" ref="ED110:ED114" si="440">SUM(DS48:ED48)</f>
        <v>14915.7</v>
      </c>
      <c r="EE110" s="266">
        <f t="shared" ref="EE110:EE114" si="441">SUM(DT48:EE48)</f>
        <v>14909.5</v>
      </c>
      <c r="EF110" s="266">
        <f t="shared" ref="EF110:EF114" si="442">SUM(DU48:EF48)</f>
        <v>14967.199999999999</v>
      </c>
      <c r="EG110" s="266">
        <f t="shared" ref="EG110:EG114" si="443">SUM(DV48:EG48)</f>
        <v>14927.199999999997</v>
      </c>
      <c r="EH110" s="266">
        <f t="shared" ref="EH110:EH114" si="444">SUM(DW48:EH48)</f>
        <v>14987.599999999999</v>
      </c>
      <c r="EI110" s="266">
        <f t="shared" ref="EI110:EI114" si="445">SUM(DX48:EI48)</f>
        <v>14960.099999999999</v>
      </c>
      <c r="EJ110" s="266">
        <f t="shared" ref="EJ110:EJ114" si="446">SUM(DY48:EJ48)</f>
        <v>14953.399999999998</v>
      </c>
      <c r="EK110" s="266">
        <f t="shared" ref="EK110:EK114" si="447">SUM(DZ48:EK48)</f>
        <v>14918</v>
      </c>
      <c r="EL110" s="266">
        <f t="shared" ref="EL110:EL114" si="448">SUM(EA48:EL48)</f>
        <v>14963.7</v>
      </c>
      <c r="EM110" s="266">
        <f t="shared" ref="EM110:EM114" si="449">SUM(EB48:EM48)</f>
        <v>15032.1</v>
      </c>
      <c r="EN110" s="266">
        <f t="shared" ref="EN110:EN114" si="450">SUM(EC48:EN48)</f>
        <v>15048.5</v>
      </c>
      <c r="EO110" s="266">
        <f t="shared" ref="EO110:EO114" si="451">SUM(ED48:EO48)</f>
        <v>15063.8</v>
      </c>
      <c r="EP110" s="266">
        <f t="shared" ref="EP110:EP114" si="452">SUM(EE48:EP48)</f>
        <v>15078.1</v>
      </c>
      <c r="EQ110" s="266">
        <f t="shared" ref="EQ110:EQ114" si="453">SUM(EF48:EQ48)</f>
        <v>15053.900000000001</v>
      </c>
      <c r="ER110" s="266">
        <f t="shared" ref="ER110:ER114" si="454">SUM(EG48:ER48)</f>
        <v>15047.4</v>
      </c>
      <c r="ES110" s="266">
        <f t="shared" ref="ES110:ES114" si="455">SUM(EH48:ES48)</f>
        <v>15158.9</v>
      </c>
      <c r="ET110" s="266">
        <f t="shared" ref="ET110:ET114" si="456">SUM(EI48:ET48)</f>
        <v>15167.9</v>
      </c>
      <c r="EU110" s="266">
        <f t="shared" ref="EU110:EU114" si="457">SUM(EJ48:EU48)</f>
        <v>15268.2</v>
      </c>
      <c r="EV110" s="266">
        <f t="shared" ref="EV110:EV114" si="458">SUM(EK48:EV48)</f>
        <v>15323.4</v>
      </c>
      <c r="EW110" s="266">
        <f t="shared" ref="EW110:EW114" si="459">SUM(EL48:EW48)</f>
        <v>15393.1</v>
      </c>
      <c r="EX110" s="266">
        <f t="shared" ref="EX110:EX114" si="460">SUM(EM48:EX48)</f>
        <v>15387.2</v>
      </c>
      <c r="EY110" s="266">
        <f t="shared" ref="EY110:EY114" si="461">SUM(EN48:EY48)</f>
        <v>15374.700000000003</v>
      </c>
      <c r="EZ110" s="266">
        <f t="shared" ref="EZ110:EZ114" si="462">SUM(EO48:EZ48)</f>
        <v>15381.5</v>
      </c>
      <c r="FA110" s="266">
        <f t="shared" ref="FA110:FA114" si="463">SUM(EP48:FA48)</f>
        <v>15458.9</v>
      </c>
      <c r="FB110" s="266">
        <f t="shared" ref="FB110:FB114" si="464">SUM(EQ48:FB48)</f>
        <v>15457.999999999998</v>
      </c>
      <c r="FC110" s="266">
        <f t="shared" ref="FC110:FC114" si="465">SUM(ER48:FC48)</f>
        <v>15510.9</v>
      </c>
      <c r="FD110" s="266">
        <f t="shared" ref="FD110:FD114" si="466">SUM(ES48:FD48)</f>
        <v>15416.199999999999</v>
      </c>
      <c r="FE110" s="266">
        <f t="shared" ref="FE110:FE114" si="467">SUM(ET48:FE48)</f>
        <v>15266.1</v>
      </c>
      <c r="FF110" s="266">
        <f t="shared" ref="FF110:FF114" si="468">SUM(EU48:FF48)</f>
        <v>15197.5</v>
      </c>
      <c r="FG110" s="266">
        <f t="shared" ref="FG110:FG114" si="469">SUM(EV48:FG48)</f>
        <v>14994.300000000001</v>
      </c>
      <c r="FH110" s="266">
        <f t="shared" ref="FH110:FH114" si="470">SUM(EW48:FH48)</f>
        <v>14888.200000000003</v>
      </c>
      <c r="FI110" s="266">
        <f t="shared" ref="FI110:FI114" si="471">SUM(EX48:FI48)</f>
        <v>14769.000000000002</v>
      </c>
      <c r="FJ110" s="266">
        <f t="shared" ref="FJ110:FJ114" si="472">SUM(EY48:FJ48)</f>
        <v>14670.000000000002</v>
      </c>
      <c r="FK110" s="266">
        <f t="shared" ref="FK110:FM114" si="473">SUM(EZ48:FK48)</f>
        <v>14617.6</v>
      </c>
      <c r="FL110" s="266">
        <f t="shared" si="473"/>
        <v>14537.7</v>
      </c>
      <c r="FM110" s="266">
        <f t="shared" si="473"/>
        <v>14317.600000000002</v>
      </c>
    </row>
    <row r="111" spans="1:169" s="12" customFormat="1" ht="15">
      <c r="A111" s="257" t="s">
        <v>53</v>
      </c>
      <c r="B111" s="266"/>
      <c r="C111" s="266"/>
      <c r="D111" s="266"/>
      <c r="E111" s="266"/>
      <c r="F111" s="266"/>
      <c r="G111" s="266"/>
      <c r="H111" s="266"/>
      <c r="I111" s="266"/>
      <c r="J111" s="266"/>
      <c r="K111" s="266"/>
      <c r="L111" s="266"/>
      <c r="M111" s="266">
        <f t="shared" si="319"/>
        <v>13810.300000000001</v>
      </c>
      <c r="N111" s="266">
        <f t="shared" si="320"/>
        <v>13873.2</v>
      </c>
      <c r="O111" s="266">
        <f t="shared" si="321"/>
        <v>13910.500000000002</v>
      </c>
      <c r="P111" s="266">
        <f t="shared" si="322"/>
        <v>14031.2</v>
      </c>
      <c r="Q111" s="266">
        <f t="shared" si="323"/>
        <v>14009.8</v>
      </c>
      <c r="R111" s="266">
        <f t="shared" si="324"/>
        <v>14031.3</v>
      </c>
      <c r="S111" s="266">
        <f t="shared" si="325"/>
        <v>14087.9</v>
      </c>
      <c r="T111" s="266">
        <f t="shared" si="326"/>
        <v>14070.199999999999</v>
      </c>
      <c r="U111" s="266">
        <f t="shared" si="327"/>
        <v>14182.8</v>
      </c>
      <c r="V111" s="266">
        <f t="shared" si="328"/>
        <v>14266.099999999999</v>
      </c>
      <c r="W111" s="266">
        <f t="shared" si="329"/>
        <v>14364.4</v>
      </c>
      <c r="X111" s="266">
        <f t="shared" si="330"/>
        <v>14529.2</v>
      </c>
      <c r="Y111" s="266">
        <f t="shared" si="331"/>
        <v>14553.6</v>
      </c>
      <c r="Z111" s="266">
        <f t="shared" si="332"/>
        <v>14552.5</v>
      </c>
      <c r="AA111" s="266">
        <f t="shared" si="333"/>
        <v>14527.599999999999</v>
      </c>
      <c r="AB111" s="266">
        <f t="shared" si="334"/>
        <v>14525.599999999999</v>
      </c>
      <c r="AC111" s="266">
        <f t="shared" si="335"/>
        <v>14601.599999999999</v>
      </c>
      <c r="AD111" s="266">
        <f t="shared" si="336"/>
        <v>14751</v>
      </c>
      <c r="AE111" s="266">
        <f t="shared" si="337"/>
        <v>14848.4</v>
      </c>
      <c r="AF111" s="266">
        <f t="shared" si="338"/>
        <v>14882.6</v>
      </c>
      <c r="AG111" s="266">
        <f t="shared" si="339"/>
        <v>14847.7</v>
      </c>
      <c r="AH111" s="266">
        <f t="shared" si="340"/>
        <v>14896.7</v>
      </c>
      <c r="AI111" s="266">
        <f t="shared" si="341"/>
        <v>14927.400000000001</v>
      </c>
      <c r="AJ111" s="266">
        <f t="shared" si="342"/>
        <v>14928.7</v>
      </c>
      <c r="AK111" s="266">
        <f t="shared" si="343"/>
        <v>15044.6</v>
      </c>
      <c r="AL111" s="266">
        <f t="shared" si="344"/>
        <v>15157.699999999999</v>
      </c>
      <c r="AM111" s="266">
        <f t="shared" si="345"/>
        <v>15279.699999999999</v>
      </c>
      <c r="AN111" s="266">
        <f t="shared" si="346"/>
        <v>15290.9</v>
      </c>
      <c r="AO111" s="266">
        <f t="shared" si="347"/>
        <v>15316.1</v>
      </c>
      <c r="AP111" s="266">
        <f t="shared" si="348"/>
        <v>15305.6</v>
      </c>
      <c r="AQ111" s="266">
        <f t="shared" si="349"/>
        <v>15226.600000000002</v>
      </c>
      <c r="AR111" s="266">
        <f t="shared" si="350"/>
        <v>15245.800000000001</v>
      </c>
      <c r="AS111" s="266">
        <f t="shared" si="351"/>
        <v>15243.100000000002</v>
      </c>
      <c r="AT111" s="266">
        <f t="shared" si="352"/>
        <v>15255.9</v>
      </c>
      <c r="AU111" s="266">
        <f t="shared" si="353"/>
        <v>15346.2</v>
      </c>
      <c r="AV111" s="266">
        <f t="shared" si="354"/>
        <v>15297.5</v>
      </c>
      <c r="AW111" s="266">
        <f t="shared" si="355"/>
        <v>15249.2</v>
      </c>
      <c r="AX111" s="266">
        <f t="shared" si="356"/>
        <v>15270.900000000001</v>
      </c>
      <c r="AY111" s="266">
        <f t="shared" si="357"/>
        <v>15336.400000000003</v>
      </c>
      <c r="AZ111" s="266">
        <f t="shared" si="358"/>
        <v>15294.7</v>
      </c>
      <c r="BA111" s="266">
        <f t="shared" si="359"/>
        <v>15251.1</v>
      </c>
      <c r="BB111" s="266">
        <f t="shared" si="360"/>
        <v>15201.400000000001</v>
      </c>
      <c r="BC111" s="266">
        <f t="shared" si="361"/>
        <v>15299.499999999998</v>
      </c>
      <c r="BD111" s="266">
        <f t="shared" si="362"/>
        <v>15124.4</v>
      </c>
      <c r="BE111" s="266">
        <f t="shared" si="363"/>
        <v>14878.8</v>
      </c>
      <c r="BF111" s="266">
        <f t="shared" si="364"/>
        <v>14802.399999999998</v>
      </c>
      <c r="BG111" s="266">
        <f t="shared" si="365"/>
        <v>14773.799999999997</v>
      </c>
      <c r="BH111" s="266">
        <f t="shared" si="366"/>
        <v>14810.699999999999</v>
      </c>
      <c r="BI111" s="266">
        <f t="shared" si="367"/>
        <v>14932.499999999998</v>
      </c>
      <c r="BJ111" s="266">
        <f t="shared" si="368"/>
        <v>14899.699999999997</v>
      </c>
      <c r="BK111" s="266">
        <f t="shared" si="369"/>
        <v>14747.3</v>
      </c>
      <c r="BL111" s="266">
        <f t="shared" si="370"/>
        <v>14789</v>
      </c>
      <c r="BM111" s="266">
        <f t="shared" si="371"/>
        <v>14889.7</v>
      </c>
      <c r="BN111" s="266">
        <f t="shared" si="372"/>
        <v>14942.8</v>
      </c>
      <c r="BO111" s="266">
        <f t="shared" si="373"/>
        <v>14983.7</v>
      </c>
      <c r="BP111" s="266">
        <f t="shared" si="374"/>
        <v>15264.9</v>
      </c>
      <c r="BQ111" s="266">
        <f t="shared" si="375"/>
        <v>15629.1</v>
      </c>
      <c r="BR111" s="266">
        <f t="shared" si="376"/>
        <v>15818.8</v>
      </c>
      <c r="BS111" s="266">
        <f t="shared" si="377"/>
        <v>15749.9</v>
      </c>
      <c r="BT111" s="266">
        <f t="shared" si="378"/>
        <v>15760.500000000002</v>
      </c>
      <c r="BU111" s="266">
        <f t="shared" si="379"/>
        <v>15721.1</v>
      </c>
      <c r="BV111" s="266">
        <f t="shared" si="380"/>
        <v>15803.1</v>
      </c>
      <c r="BW111" s="266">
        <f t="shared" si="381"/>
        <v>15859.3</v>
      </c>
      <c r="BX111" s="266">
        <f t="shared" si="382"/>
        <v>15820.3</v>
      </c>
      <c r="BY111" s="266">
        <f t="shared" si="383"/>
        <v>15809.3</v>
      </c>
      <c r="BZ111" s="266">
        <f t="shared" si="384"/>
        <v>15698.4</v>
      </c>
      <c r="CA111" s="266">
        <f t="shared" si="385"/>
        <v>15705.8</v>
      </c>
      <c r="CB111" s="266">
        <f t="shared" si="386"/>
        <v>15652</v>
      </c>
      <c r="CC111" s="266">
        <f t="shared" si="387"/>
        <v>15563.500000000002</v>
      </c>
      <c r="CD111" s="266">
        <f t="shared" si="388"/>
        <v>15515.3</v>
      </c>
      <c r="CE111" s="266">
        <f t="shared" si="389"/>
        <v>15587</v>
      </c>
      <c r="CF111" s="266">
        <f t="shared" si="390"/>
        <v>15521.8</v>
      </c>
      <c r="CG111" s="266">
        <f t="shared" si="391"/>
        <v>15495.800000000001</v>
      </c>
      <c r="CH111" s="266">
        <f t="shared" si="392"/>
        <v>15369.7</v>
      </c>
      <c r="CI111" s="266">
        <f t="shared" si="393"/>
        <v>15374.500000000002</v>
      </c>
      <c r="CJ111" s="266">
        <f t="shared" si="394"/>
        <v>15409.800000000001</v>
      </c>
      <c r="CK111" s="266">
        <f t="shared" si="395"/>
        <v>15346.600000000002</v>
      </c>
      <c r="CL111" s="266">
        <f t="shared" si="396"/>
        <v>15351.800000000003</v>
      </c>
      <c r="CM111" s="266">
        <f t="shared" si="397"/>
        <v>15260.500000000002</v>
      </c>
      <c r="CN111" s="266">
        <f t="shared" si="398"/>
        <v>15259</v>
      </c>
      <c r="CO111" s="266">
        <f t="shared" si="399"/>
        <v>15180.5</v>
      </c>
      <c r="CP111" s="266">
        <f t="shared" si="400"/>
        <v>15209.7</v>
      </c>
      <c r="CQ111" s="266">
        <f t="shared" si="401"/>
        <v>15082.2</v>
      </c>
      <c r="CR111" s="266">
        <f t="shared" si="402"/>
        <v>15061.2</v>
      </c>
      <c r="CS111" s="266">
        <f t="shared" si="403"/>
        <v>15021.800000000001</v>
      </c>
      <c r="CT111" s="266">
        <f t="shared" si="404"/>
        <v>14955.1</v>
      </c>
      <c r="CU111" s="266">
        <f t="shared" si="405"/>
        <v>14934.000000000002</v>
      </c>
      <c r="CV111" s="266">
        <f t="shared" si="406"/>
        <v>14778.900000000001</v>
      </c>
      <c r="CW111" s="266">
        <f t="shared" si="407"/>
        <v>14688.000000000002</v>
      </c>
      <c r="CX111" s="266">
        <f t="shared" si="408"/>
        <v>14676.400000000001</v>
      </c>
      <c r="CY111" s="266">
        <f t="shared" si="409"/>
        <v>14576.600000000002</v>
      </c>
      <c r="CZ111" s="266">
        <f t="shared" si="410"/>
        <v>14434.8</v>
      </c>
      <c r="DA111" s="266">
        <f t="shared" si="411"/>
        <v>14479.500000000002</v>
      </c>
      <c r="DB111" s="266">
        <f t="shared" si="412"/>
        <v>14350.000000000002</v>
      </c>
      <c r="DC111" s="266">
        <f t="shared" si="413"/>
        <v>14328.699999999999</v>
      </c>
      <c r="DD111" s="266">
        <f t="shared" si="414"/>
        <v>14291.199999999999</v>
      </c>
      <c r="DE111" s="266">
        <f t="shared" si="415"/>
        <v>14260</v>
      </c>
      <c r="DF111" s="266">
        <f t="shared" si="416"/>
        <v>14264</v>
      </c>
      <c r="DG111" s="266">
        <f t="shared" si="417"/>
        <v>14203.5</v>
      </c>
      <c r="DH111" s="266">
        <f t="shared" si="418"/>
        <v>14197.4</v>
      </c>
      <c r="DI111" s="266">
        <f t="shared" si="419"/>
        <v>14184.599999999999</v>
      </c>
      <c r="DJ111" s="266">
        <f t="shared" si="420"/>
        <v>14131.299999999997</v>
      </c>
      <c r="DK111" s="266">
        <f t="shared" si="421"/>
        <v>14096.399999999998</v>
      </c>
      <c r="DL111" s="266">
        <f t="shared" si="422"/>
        <v>14107.399999999998</v>
      </c>
      <c r="DM111" s="266">
        <f t="shared" si="423"/>
        <v>14022.599999999999</v>
      </c>
      <c r="DN111" s="266">
        <f t="shared" si="424"/>
        <v>14004.399999999998</v>
      </c>
      <c r="DO111" s="266">
        <f t="shared" si="425"/>
        <v>14004.299999999997</v>
      </c>
      <c r="DP111" s="266">
        <f t="shared" si="426"/>
        <v>13981.899999999998</v>
      </c>
      <c r="DQ111" s="266">
        <f t="shared" si="427"/>
        <v>13919.4</v>
      </c>
      <c r="DR111" s="266">
        <f t="shared" si="428"/>
        <v>13929.699999999999</v>
      </c>
      <c r="DS111" s="266">
        <f t="shared" si="429"/>
        <v>13898</v>
      </c>
      <c r="DT111" s="266">
        <f t="shared" si="430"/>
        <v>13906.499999999998</v>
      </c>
      <c r="DU111" s="266">
        <f t="shared" si="431"/>
        <v>13929.699999999999</v>
      </c>
      <c r="DV111" s="266">
        <f t="shared" si="432"/>
        <v>13928.699999999997</v>
      </c>
      <c r="DW111" s="266">
        <f t="shared" si="433"/>
        <v>13974.8</v>
      </c>
      <c r="DX111" s="266">
        <f t="shared" si="434"/>
        <v>14048.9</v>
      </c>
      <c r="DY111" s="266">
        <f t="shared" si="435"/>
        <v>14177.6</v>
      </c>
      <c r="DZ111" s="266">
        <f t="shared" si="436"/>
        <v>14152.6</v>
      </c>
      <c r="EA111" s="266">
        <f t="shared" si="437"/>
        <v>14105.599999999999</v>
      </c>
      <c r="EB111" s="266">
        <f t="shared" si="438"/>
        <v>14055.399999999998</v>
      </c>
      <c r="EC111" s="266">
        <f t="shared" si="439"/>
        <v>14078.699999999997</v>
      </c>
      <c r="ED111" s="266">
        <f t="shared" si="440"/>
        <v>14026.399999999998</v>
      </c>
      <c r="EE111" s="266">
        <f t="shared" si="441"/>
        <v>13967.099999999997</v>
      </c>
      <c r="EF111" s="266">
        <f t="shared" si="442"/>
        <v>13956</v>
      </c>
      <c r="EG111" s="266">
        <f t="shared" si="443"/>
        <v>13948</v>
      </c>
      <c r="EH111" s="266">
        <f t="shared" si="444"/>
        <v>13954.800000000001</v>
      </c>
      <c r="EI111" s="266">
        <f t="shared" si="445"/>
        <v>13914.000000000002</v>
      </c>
      <c r="EJ111" s="266">
        <f t="shared" si="446"/>
        <v>13876.7</v>
      </c>
      <c r="EK111" s="266">
        <f t="shared" si="447"/>
        <v>13815.6</v>
      </c>
      <c r="EL111" s="266">
        <f t="shared" si="448"/>
        <v>13884.4</v>
      </c>
      <c r="EM111" s="266">
        <f t="shared" si="449"/>
        <v>13958.800000000001</v>
      </c>
      <c r="EN111" s="266">
        <f t="shared" si="450"/>
        <v>13987.100000000002</v>
      </c>
      <c r="EO111" s="266">
        <f t="shared" si="451"/>
        <v>14003.1</v>
      </c>
      <c r="EP111" s="266">
        <f t="shared" si="452"/>
        <v>14024.1</v>
      </c>
      <c r="EQ111" s="266">
        <f t="shared" si="453"/>
        <v>14076.9</v>
      </c>
      <c r="ER111" s="266">
        <f t="shared" si="454"/>
        <v>14073.199999999999</v>
      </c>
      <c r="ES111" s="266">
        <f t="shared" si="455"/>
        <v>14081.699999999999</v>
      </c>
      <c r="ET111" s="266">
        <f t="shared" si="456"/>
        <v>14081.499999999998</v>
      </c>
      <c r="EU111" s="266">
        <f t="shared" si="457"/>
        <v>14166.399999999998</v>
      </c>
      <c r="EV111" s="266">
        <f t="shared" si="458"/>
        <v>14237.599999999999</v>
      </c>
      <c r="EW111" s="266">
        <f t="shared" si="459"/>
        <v>14289.8</v>
      </c>
      <c r="EX111" s="266">
        <f t="shared" si="460"/>
        <v>14302.499999999998</v>
      </c>
      <c r="EY111" s="266">
        <f t="shared" si="461"/>
        <v>14207.299999999997</v>
      </c>
      <c r="EZ111" s="266">
        <f t="shared" si="462"/>
        <v>14242</v>
      </c>
      <c r="FA111" s="266">
        <f t="shared" si="463"/>
        <v>14240.199999999999</v>
      </c>
      <c r="FB111" s="266">
        <f t="shared" si="464"/>
        <v>14288.199999999999</v>
      </c>
      <c r="FC111" s="266">
        <f t="shared" si="465"/>
        <v>14313.5</v>
      </c>
      <c r="FD111" s="266">
        <f t="shared" si="466"/>
        <v>14337.3</v>
      </c>
      <c r="FE111" s="266">
        <f t="shared" si="467"/>
        <v>14396.8</v>
      </c>
      <c r="FF111" s="266">
        <f t="shared" si="468"/>
        <v>14440.7</v>
      </c>
      <c r="FG111" s="266">
        <f t="shared" si="469"/>
        <v>14391.9</v>
      </c>
      <c r="FH111" s="266">
        <f t="shared" si="470"/>
        <v>14311.499999999998</v>
      </c>
      <c r="FI111" s="266">
        <f t="shared" si="471"/>
        <v>14330.9</v>
      </c>
      <c r="FJ111" s="266">
        <f t="shared" si="472"/>
        <v>14335.8</v>
      </c>
      <c r="FK111" s="266">
        <f t="shared" si="473"/>
        <v>14523</v>
      </c>
      <c r="FL111" s="266">
        <f t="shared" si="473"/>
        <v>14494.400000000003</v>
      </c>
      <c r="FM111" s="266">
        <f t="shared" si="473"/>
        <v>14542.100000000004</v>
      </c>
    </row>
    <row r="112" spans="1:169" s="12" customFormat="1" ht="15">
      <c r="A112" s="257" t="s">
        <v>13</v>
      </c>
      <c r="B112" s="266"/>
      <c r="C112" s="266"/>
      <c r="D112" s="266"/>
      <c r="E112" s="266"/>
      <c r="F112" s="266"/>
      <c r="G112" s="266"/>
      <c r="H112" s="266"/>
      <c r="I112" s="266"/>
      <c r="J112" s="266"/>
      <c r="K112" s="266"/>
      <c r="L112" s="266"/>
      <c r="M112" s="266">
        <f t="shared" si="319"/>
        <v>10099.1</v>
      </c>
      <c r="N112" s="266">
        <f t="shared" si="320"/>
        <v>10159.9</v>
      </c>
      <c r="O112" s="266">
        <f t="shared" si="321"/>
        <v>10193.5</v>
      </c>
      <c r="P112" s="266">
        <f t="shared" si="322"/>
        <v>10210.9</v>
      </c>
      <c r="Q112" s="266">
        <f t="shared" si="323"/>
        <v>10226</v>
      </c>
      <c r="R112" s="266">
        <f t="shared" si="324"/>
        <v>10243.099999999999</v>
      </c>
      <c r="S112" s="266">
        <f t="shared" si="325"/>
        <v>10298.5</v>
      </c>
      <c r="T112" s="266">
        <f t="shared" si="326"/>
        <v>10357</v>
      </c>
      <c r="U112" s="266">
        <f t="shared" si="327"/>
        <v>10322.299999999999</v>
      </c>
      <c r="V112" s="266">
        <f t="shared" si="328"/>
        <v>10376.1</v>
      </c>
      <c r="W112" s="266">
        <f t="shared" si="329"/>
        <v>10426.799999999999</v>
      </c>
      <c r="X112" s="266">
        <f t="shared" si="330"/>
        <v>10474.5</v>
      </c>
      <c r="Y112" s="266">
        <f t="shared" si="331"/>
        <v>10414.5</v>
      </c>
      <c r="Z112" s="266">
        <f t="shared" si="332"/>
        <v>10345.1</v>
      </c>
      <c r="AA112" s="266">
        <f t="shared" si="333"/>
        <v>10357.700000000001</v>
      </c>
      <c r="AB112" s="266">
        <f t="shared" si="334"/>
        <v>10324.4</v>
      </c>
      <c r="AC112" s="266">
        <f t="shared" si="335"/>
        <v>10290.5</v>
      </c>
      <c r="AD112" s="266">
        <f t="shared" si="336"/>
        <v>10341.700000000001</v>
      </c>
      <c r="AE112" s="266">
        <f t="shared" si="337"/>
        <v>10351.700000000001</v>
      </c>
      <c r="AF112" s="266">
        <f t="shared" si="338"/>
        <v>10358.300000000001</v>
      </c>
      <c r="AG112" s="266">
        <f t="shared" si="339"/>
        <v>10272.500000000002</v>
      </c>
      <c r="AH112" s="266">
        <f t="shared" si="340"/>
        <v>10231.1</v>
      </c>
      <c r="AI112" s="266">
        <f t="shared" si="341"/>
        <v>10285.200000000001</v>
      </c>
      <c r="AJ112" s="266">
        <f t="shared" si="342"/>
        <v>10336</v>
      </c>
      <c r="AK112" s="266">
        <f t="shared" si="343"/>
        <v>10428.4</v>
      </c>
      <c r="AL112" s="266">
        <f t="shared" si="344"/>
        <v>10539.199999999999</v>
      </c>
      <c r="AM112" s="266">
        <f t="shared" si="345"/>
        <v>10581.599999999999</v>
      </c>
      <c r="AN112" s="266">
        <f t="shared" si="346"/>
        <v>10613.5</v>
      </c>
      <c r="AO112" s="266">
        <f t="shared" si="347"/>
        <v>10641.7</v>
      </c>
      <c r="AP112" s="266">
        <f t="shared" si="348"/>
        <v>10632.900000000001</v>
      </c>
      <c r="AQ112" s="266">
        <f t="shared" si="349"/>
        <v>10644.000000000002</v>
      </c>
      <c r="AR112" s="266">
        <f t="shared" si="350"/>
        <v>10669.400000000001</v>
      </c>
      <c r="AS112" s="266">
        <f t="shared" si="351"/>
        <v>10719.1</v>
      </c>
      <c r="AT112" s="266">
        <f t="shared" si="352"/>
        <v>10840.3</v>
      </c>
      <c r="AU112" s="266">
        <f t="shared" si="353"/>
        <v>10920.300000000001</v>
      </c>
      <c r="AV112" s="266">
        <f t="shared" si="354"/>
        <v>10876.600000000002</v>
      </c>
      <c r="AW112" s="266">
        <f t="shared" si="355"/>
        <v>10889.600000000002</v>
      </c>
      <c r="AX112" s="266">
        <f t="shared" si="356"/>
        <v>11043.699999999999</v>
      </c>
      <c r="AY112" s="266">
        <f t="shared" si="357"/>
        <v>11158.599999999999</v>
      </c>
      <c r="AZ112" s="266">
        <f t="shared" si="358"/>
        <v>11156.8</v>
      </c>
      <c r="BA112" s="266">
        <f t="shared" si="359"/>
        <v>11128.4</v>
      </c>
      <c r="BB112" s="266">
        <f t="shared" si="360"/>
        <v>11135.8</v>
      </c>
      <c r="BC112" s="266">
        <f t="shared" si="361"/>
        <v>11154.1</v>
      </c>
      <c r="BD112" s="266">
        <f t="shared" si="362"/>
        <v>11089.699999999999</v>
      </c>
      <c r="BE112" s="266">
        <f t="shared" si="363"/>
        <v>11098.699999999999</v>
      </c>
      <c r="BF112" s="266">
        <f t="shared" si="364"/>
        <v>11061.900000000001</v>
      </c>
      <c r="BG112" s="266">
        <f t="shared" si="365"/>
        <v>11041.3</v>
      </c>
      <c r="BH112" s="266">
        <f t="shared" si="366"/>
        <v>11082.800000000001</v>
      </c>
      <c r="BI112" s="266">
        <f t="shared" si="367"/>
        <v>11159.500000000002</v>
      </c>
      <c r="BJ112" s="266">
        <f t="shared" si="368"/>
        <v>11036.800000000001</v>
      </c>
      <c r="BK112" s="266">
        <f t="shared" si="369"/>
        <v>10745.500000000002</v>
      </c>
      <c r="BL112" s="266">
        <f t="shared" si="370"/>
        <v>10901.500000000002</v>
      </c>
      <c r="BM112" s="266">
        <f t="shared" si="371"/>
        <v>11009.400000000001</v>
      </c>
      <c r="BN112" s="266">
        <f t="shared" si="372"/>
        <v>11074.6</v>
      </c>
      <c r="BO112" s="266">
        <f t="shared" si="373"/>
        <v>11087.5</v>
      </c>
      <c r="BP112" s="266">
        <f t="shared" si="374"/>
        <v>11310.4</v>
      </c>
      <c r="BQ112" s="266">
        <f t="shared" si="375"/>
        <v>11380.9</v>
      </c>
      <c r="BR112" s="266">
        <f t="shared" si="376"/>
        <v>11467.4</v>
      </c>
      <c r="BS112" s="266">
        <f t="shared" si="377"/>
        <v>11381.599999999999</v>
      </c>
      <c r="BT112" s="266">
        <f t="shared" si="378"/>
        <v>11478.3</v>
      </c>
      <c r="BU112" s="266">
        <f t="shared" si="379"/>
        <v>11512.599999999999</v>
      </c>
      <c r="BV112" s="266">
        <f t="shared" si="380"/>
        <v>11595.499999999998</v>
      </c>
      <c r="BW112" s="266">
        <f t="shared" si="381"/>
        <v>11693.9</v>
      </c>
      <c r="BX112" s="266">
        <f t="shared" si="382"/>
        <v>11611.2</v>
      </c>
      <c r="BY112" s="266">
        <f t="shared" si="383"/>
        <v>11517.5</v>
      </c>
      <c r="BZ112" s="266">
        <f t="shared" si="384"/>
        <v>11366.999999999998</v>
      </c>
      <c r="CA112" s="266">
        <f t="shared" si="385"/>
        <v>11415.9</v>
      </c>
      <c r="CB112" s="266">
        <f t="shared" si="386"/>
        <v>11262.8</v>
      </c>
      <c r="CC112" s="266">
        <f t="shared" si="387"/>
        <v>11161.9</v>
      </c>
      <c r="CD112" s="266">
        <f t="shared" si="388"/>
        <v>11115.8</v>
      </c>
      <c r="CE112" s="266">
        <f t="shared" si="389"/>
        <v>11116.499999999998</v>
      </c>
      <c r="CF112" s="266">
        <f t="shared" si="390"/>
        <v>11012.599999999999</v>
      </c>
      <c r="CG112" s="266">
        <f t="shared" si="391"/>
        <v>10921.399999999998</v>
      </c>
      <c r="CH112" s="266">
        <f t="shared" si="392"/>
        <v>10743</v>
      </c>
      <c r="CI112" s="266">
        <f t="shared" si="393"/>
        <v>10782.7</v>
      </c>
      <c r="CJ112" s="266">
        <f t="shared" si="394"/>
        <v>10712.7</v>
      </c>
      <c r="CK112" s="266">
        <f t="shared" si="395"/>
        <v>10673.4</v>
      </c>
      <c r="CL112" s="266">
        <f t="shared" si="396"/>
        <v>10740.800000000001</v>
      </c>
      <c r="CM112" s="266">
        <f t="shared" si="397"/>
        <v>10674.300000000001</v>
      </c>
      <c r="CN112" s="266">
        <f t="shared" si="398"/>
        <v>10656.500000000002</v>
      </c>
      <c r="CO112" s="266">
        <f t="shared" si="399"/>
        <v>10637.3</v>
      </c>
      <c r="CP112" s="266">
        <f t="shared" si="400"/>
        <v>10703.999999999998</v>
      </c>
      <c r="CQ112" s="266">
        <f t="shared" si="401"/>
        <v>10692.599999999999</v>
      </c>
      <c r="CR112" s="266">
        <f t="shared" si="402"/>
        <v>10707.300000000001</v>
      </c>
      <c r="CS112" s="266">
        <f t="shared" si="403"/>
        <v>10709.7</v>
      </c>
      <c r="CT112" s="266">
        <f t="shared" si="404"/>
        <v>10720.000000000002</v>
      </c>
      <c r="CU112" s="266">
        <f t="shared" si="405"/>
        <v>10666.500000000002</v>
      </c>
      <c r="CV112" s="266">
        <f t="shared" si="406"/>
        <v>10589.000000000002</v>
      </c>
      <c r="CW112" s="266">
        <f t="shared" si="407"/>
        <v>10601.2</v>
      </c>
      <c r="CX112" s="266">
        <f t="shared" si="408"/>
        <v>10525.4</v>
      </c>
      <c r="CY112" s="266">
        <f t="shared" si="409"/>
        <v>10521.499999999998</v>
      </c>
      <c r="CZ112" s="266">
        <f t="shared" si="410"/>
        <v>10482.599999999999</v>
      </c>
      <c r="DA112" s="266">
        <f t="shared" si="411"/>
        <v>10524.199999999999</v>
      </c>
      <c r="DB112" s="266">
        <f t="shared" si="412"/>
        <v>10442.9</v>
      </c>
      <c r="DC112" s="266">
        <f t="shared" si="413"/>
        <v>10454.799999999999</v>
      </c>
      <c r="DD112" s="266">
        <f t="shared" si="414"/>
        <v>10381.799999999999</v>
      </c>
      <c r="DE112" s="266">
        <f t="shared" si="415"/>
        <v>10363.6</v>
      </c>
      <c r="DF112" s="266">
        <f t="shared" si="416"/>
        <v>10377.499999999998</v>
      </c>
      <c r="DG112" s="266">
        <f t="shared" si="417"/>
        <v>10378.299999999999</v>
      </c>
      <c r="DH112" s="266">
        <f t="shared" si="418"/>
        <v>10376.100000000002</v>
      </c>
      <c r="DI112" s="266">
        <f t="shared" si="419"/>
        <v>10322.900000000001</v>
      </c>
      <c r="DJ112" s="266">
        <f t="shared" si="420"/>
        <v>10343.700000000003</v>
      </c>
      <c r="DK112" s="266">
        <f t="shared" si="421"/>
        <v>10334</v>
      </c>
      <c r="DL112" s="266">
        <f t="shared" si="422"/>
        <v>10371.500000000002</v>
      </c>
      <c r="DM112" s="266">
        <f t="shared" si="423"/>
        <v>10317.9</v>
      </c>
      <c r="DN112" s="266">
        <f t="shared" si="424"/>
        <v>10298.999999999998</v>
      </c>
      <c r="DO112" s="266">
        <f t="shared" si="425"/>
        <v>10278.499999999998</v>
      </c>
      <c r="DP112" s="266">
        <f t="shared" si="426"/>
        <v>10253.199999999999</v>
      </c>
      <c r="DQ112" s="266">
        <f t="shared" si="427"/>
        <v>10214.6</v>
      </c>
      <c r="DR112" s="266">
        <f t="shared" si="428"/>
        <v>10214.1</v>
      </c>
      <c r="DS112" s="266">
        <f t="shared" si="429"/>
        <v>10201.5</v>
      </c>
      <c r="DT112" s="266">
        <f t="shared" si="430"/>
        <v>10259.199999999999</v>
      </c>
      <c r="DU112" s="266">
        <f t="shared" si="431"/>
        <v>10308.6</v>
      </c>
      <c r="DV112" s="266">
        <f t="shared" si="432"/>
        <v>10326.5</v>
      </c>
      <c r="DW112" s="266">
        <f t="shared" si="433"/>
        <v>10303.1</v>
      </c>
      <c r="DX112" s="266">
        <f t="shared" si="434"/>
        <v>10379.200000000001</v>
      </c>
      <c r="DY112" s="266">
        <f t="shared" si="435"/>
        <v>10486.8</v>
      </c>
      <c r="DZ112" s="266">
        <f t="shared" si="436"/>
        <v>10503.9</v>
      </c>
      <c r="EA112" s="266">
        <f t="shared" si="437"/>
        <v>10520</v>
      </c>
      <c r="EB112" s="266">
        <f t="shared" si="438"/>
        <v>10567</v>
      </c>
      <c r="EC112" s="266">
        <f t="shared" si="439"/>
        <v>10580.199999999999</v>
      </c>
      <c r="ED112" s="266">
        <f t="shared" si="440"/>
        <v>10548.4</v>
      </c>
      <c r="EE112" s="266">
        <f t="shared" si="441"/>
        <v>10465.200000000001</v>
      </c>
      <c r="EF112" s="266">
        <f t="shared" si="442"/>
        <v>10449.6</v>
      </c>
      <c r="EG112" s="266">
        <f t="shared" si="443"/>
        <v>10485.600000000002</v>
      </c>
      <c r="EH112" s="266">
        <f t="shared" si="444"/>
        <v>10501.100000000002</v>
      </c>
      <c r="EI112" s="266">
        <f t="shared" si="445"/>
        <v>10548.500000000002</v>
      </c>
      <c r="EJ112" s="266">
        <f t="shared" si="446"/>
        <v>10522.900000000001</v>
      </c>
      <c r="EK112" s="266">
        <f t="shared" si="447"/>
        <v>10504.200000000003</v>
      </c>
      <c r="EL112" s="266">
        <f t="shared" si="448"/>
        <v>10553.600000000002</v>
      </c>
      <c r="EM112" s="266">
        <f t="shared" si="449"/>
        <v>10572.4</v>
      </c>
      <c r="EN112" s="266">
        <f t="shared" si="450"/>
        <v>10607.6</v>
      </c>
      <c r="EO112" s="266">
        <f t="shared" si="451"/>
        <v>10618.3</v>
      </c>
      <c r="EP112" s="266">
        <f t="shared" si="452"/>
        <v>10747.9</v>
      </c>
      <c r="EQ112" s="266">
        <f t="shared" si="453"/>
        <v>10797.1</v>
      </c>
      <c r="ER112" s="266">
        <f t="shared" si="454"/>
        <v>10758.599999999999</v>
      </c>
      <c r="ES112" s="266">
        <f t="shared" si="455"/>
        <v>10674.7</v>
      </c>
      <c r="ET112" s="266">
        <f t="shared" si="456"/>
        <v>10669.7</v>
      </c>
      <c r="EU112" s="266">
        <f t="shared" si="457"/>
        <v>10699</v>
      </c>
      <c r="EV112" s="266">
        <f t="shared" si="458"/>
        <v>10692.9</v>
      </c>
      <c r="EW112" s="266">
        <f t="shared" si="459"/>
        <v>10796</v>
      </c>
      <c r="EX112" s="266">
        <f t="shared" si="460"/>
        <v>10788.099999999999</v>
      </c>
      <c r="EY112" s="266">
        <f t="shared" si="461"/>
        <v>10736.8</v>
      </c>
      <c r="EZ112" s="266">
        <f t="shared" si="462"/>
        <v>10781</v>
      </c>
      <c r="FA112" s="266">
        <f t="shared" si="463"/>
        <v>10895</v>
      </c>
      <c r="FB112" s="266">
        <f t="shared" si="464"/>
        <v>10871.599999999999</v>
      </c>
      <c r="FC112" s="266">
        <f t="shared" si="465"/>
        <v>10913.599999999999</v>
      </c>
      <c r="FD112" s="266">
        <f t="shared" si="466"/>
        <v>11036.099999999999</v>
      </c>
      <c r="FE112" s="266">
        <f t="shared" si="467"/>
        <v>11159.699999999999</v>
      </c>
      <c r="FF112" s="266">
        <f t="shared" si="468"/>
        <v>11173.199999999999</v>
      </c>
      <c r="FG112" s="266">
        <f t="shared" si="469"/>
        <v>11134.5</v>
      </c>
      <c r="FH112" s="266">
        <f t="shared" si="470"/>
        <v>11188.100000000002</v>
      </c>
      <c r="FI112" s="266">
        <f t="shared" si="471"/>
        <v>11254.100000000002</v>
      </c>
      <c r="FJ112" s="266">
        <f t="shared" si="472"/>
        <v>11249.300000000003</v>
      </c>
      <c r="FK112" s="266">
        <f t="shared" si="473"/>
        <v>11327.7</v>
      </c>
      <c r="FL112" s="266">
        <f t="shared" si="473"/>
        <v>11248.4</v>
      </c>
      <c r="FM112" s="266">
        <f t="shared" si="473"/>
        <v>11295.4</v>
      </c>
    </row>
    <row r="113" spans="1:169" s="12" customFormat="1" ht="15">
      <c r="A113" s="257" t="s">
        <v>14</v>
      </c>
      <c r="B113" s="266"/>
      <c r="C113" s="266"/>
      <c r="D113" s="266"/>
      <c r="E113" s="266"/>
      <c r="F113" s="266"/>
      <c r="G113" s="266"/>
      <c r="H113" s="266"/>
      <c r="I113" s="266"/>
      <c r="J113" s="266"/>
      <c r="K113" s="266"/>
      <c r="L113" s="266"/>
      <c r="M113" s="266">
        <f t="shared" si="319"/>
        <v>402.1</v>
      </c>
      <c r="N113" s="266">
        <f t="shared" si="320"/>
        <v>401.90000000000003</v>
      </c>
      <c r="O113" s="266">
        <f t="shared" si="321"/>
        <v>404.30000000000007</v>
      </c>
      <c r="P113" s="266">
        <f t="shared" si="322"/>
        <v>403.10000000000008</v>
      </c>
      <c r="Q113" s="266">
        <f t="shared" si="323"/>
        <v>402.8</v>
      </c>
      <c r="R113" s="266">
        <f t="shared" si="324"/>
        <v>404.2</v>
      </c>
      <c r="S113" s="266">
        <f t="shared" si="325"/>
        <v>407.5</v>
      </c>
      <c r="T113" s="266">
        <f t="shared" si="326"/>
        <v>404.3</v>
      </c>
      <c r="U113" s="266">
        <f t="shared" si="327"/>
        <v>402.50000000000006</v>
      </c>
      <c r="V113" s="266">
        <f t="shared" si="328"/>
        <v>403.6</v>
      </c>
      <c r="W113" s="266">
        <f t="shared" si="329"/>
        <v>401.4</v>
      </c>
      <c r="X113" s="266">
        <f t="shared" si="330"/>
        <v>402.09999999999997</v>
      </c>
      <c r="Y113" s="266">
        <f t="shared" si="331"/>
        <v>401.09999999999997</v>
      </c>
      <c r="Z113" s="266">
        <f t="shared" si="332"/>
        <v>401.1</v>
      </c>
      <c r="AA113" s="266">
        <f t="shared" si="333"/>
        <v>396.90000000000003</v>
      </c>
      <c r="AB113" s="266">
        <f t="shared" si="334"/>
        <v>398.2</v>
      </c>
      <c r="AC113" s="266">
        <f t="shared" si="335"/>
        <v>397</v>
      </c>
      <c r="AD113" s="266">
        <f t="shared" si="336"/>
        <v>393.1</v>
      </c>
      <c r="AE113" s="266">
        <f t="shared" si="337"/>
        <v>388.6</v>
      </c>
      <c r="AF113" s="266">
        <f t="shared" si="338"/>
        <v>384.20000000000005</v>
      </c>
      <c r="AG113" s="266">
        <f t="shared" si="339"/>
        <v>382.20000000000005</v>
      </c>
      <c r="AH113" s="266">
        <f t="shared" si="340"/>
        <v>379.50000000000006</v>
      </c>
      <c r="AI113" s="266">
        <f t="shared" si="341"/>
        <v>381.1</v>
      </c>
      <c r="AJ113" s="266">
        <f t="shared" si="342"/>
        <v>381.3</v>
      </c>
      <c r="AK113" s="266">
        <f t="shared" si="343"/>
        <v>381.2</v>
      </c>
      <c r="AL113" s="266">
        <f t="shared" si="344"/>
        <v>380.59999999999997</v>
      </c>
      <c r="AM113" s="266">
        <f t="shared" si="345"/>
        <v>383.59999999999997</v>
      </c>
      <c r="AN113" s="266">
        <f t="shared" si="346"/>
        <v>381.4</v>
      </c>
      <c r="AO113" s="266">
        <f t="shared" si="347"/>
        <v>385.79999999999995</v>
      </c>
      <c r="AP113" s="266">
        <f t="shared" si="348"/>
        <v>388.2</v>
      </c>
      <c r="AQ113" s="266">
        <f t="shared" si="349"/>
        <v>384</v>
      </c>
      <c r="AR113" s="266">
        <f t="shared" si="350"/>
        <v>376.00000000000006</v>
      </c>
      <c r="AS113" s="266">
        <f t="shared" si="351"/>
        <v>369.90000000000003</v>
      </c>
      <c r="AT113" s="266">
        <f t="shared" si="352"/>
        <v>362</v>
      </c>
      <c r="AU113" s="266">
        <f t="shared" si="353"/>
        <v>363.5</v>
      </c>
      <c r="AV113" s="266">
        <f t="shared" si="354"/>
        <v>376.2</v>
      </c>
      <c r="AW113" s="266">
        <f t="shared" si="355"/>
        <v>384.9</v>
      </c>
      <c r="AX113" s="266">
        <f t="shared" si="356"/>
        <v>385.6</v>
      </c>
      <c r="AY113" s="266">
        <f t="shared" si="357"/>
        <v>388</v>
      </c>
      <c r="AZ113" s="266">
        <f t="shared" si="358"/>
        <v>387.7</v>
      </c>
      <c r="BA113" s="266">
        <f t="shared" si="359"/>
        <v>380.8</v>
      </c>
      <c r="BB113" s="266">
        <f t="shared" si="360"/>
        <v>378.40000000000003</v>
      </c>
      <c r="BC113" s="266">
        <f t="shared" si="361"/>
        <v>382</v>
      </c>
      <c r="BD113" s="266">
        <f t="shared" si="362"/>
        <v>384.29999999999995</v>
      </c>
      <c r="BE113" s="266">
        <f t="shared" si="363"/>
        <v>383.69999999999993</v>
      </c>
      <c r="BF113" s="266">
        <f t="shared" si="364"/>
        <v>391.89999999999992</v>
      </c>
      <c r="BG113" s="266">
        <f t="shared" si="365"/>
        <v>392.4</v>
      </c>
      <c r="BH113" s="266">
        <f t="shared" si="366"/>
        <v>382.7</v>
      </c>
      <c r="BI113" s="266">
        <f t="shared" si="367"/>
        <v>380.90000000000003</v>
      </c>
      <c r="BJ113" s="266">
        <f t="shared" si="368"/>
        <v>380.9</v>
      </c>
      <c r="BK113" s="266">
        <f t="shared" si="369"/>
        <v>375.40000000000003</v>
      </c>
      <c r="BL113" s="266">
        <f t="shared" si="370"/>
        <v>376.6</v>
      </c>
      <c r="BM113" s="266">
        <f t="shared" si="371"/>
        <v>377.70000000000005</v>
      </c>
      <c r="BN113" s="266">
        <f t="shared" si="372"/>
        <v>379.1</v>
      </c>
      <c r="BO113" s="266">
        <f t="shared" si="373"/>
        <v>382.70000000000005</v>
      </c>
      <c r="BP113" s="266">
        <f t="shared" si="374"/>
        <v>391.9</v>
      </c>
      <c r="BQ113" s="266">
        <f t="shared" si="375"/>
        <v>406</v>
      </c>
      <c r="BR113" s="266">
        <f t="shared" si="376"/>
        <v>413.2</v>
      </c>
      <c r="BS113" s="266">
        <f t="shared" si="377"/>
        <v>412.8</v>
      </c>
      <c r="BT113" s="266">
        <f t="shared" si="378"/>
        <v>413.6</v>
      </c>
      <c r="BU113" s="266">
        <f t="shared" si="379"/>
        <v>410.80000000000007</v>
      </c>
      <c r="BV113" s="266">
        <f t="shared" si="380"/>
        <v>413.40000000000003</v>
      </c>
      <c r="BW113" s="266">
        <f t="shared" si="381"/>
        <v>412.50000000000006</v>
      </c>
      <c r="BX113" s="266">
        <f t="shared" si="382"/>
        <v>413.20000000000005</v>
      </c>
      <c r="BY113" s="266">
        <f t="shared" si="383"/>
        <v>413.8</v>
      </c>
      <c r="BZ113" s="266">
        <f t="shared" si="384"/>
        <v>413.3</v>
      </c>
      <c r="CA113" s="266">
        <f t="shared" si="385"/>
        <v>414.2</v>
      </c>
      <c r="CB113" s="266">
        <f t="shared" si="386"/>
        <v>414.5</v>
      </c>
      <c r="CC113" s="266">
        <f t="shared" si="387"/>
        <v>411.5</v>
      </c>
      <c r="CD113" s="266">
        <f t="shared" si="388"/>
        <v>410.6</v>
      </c>
      <c r="CE113" s="266">
        <f t="shared" si="389"/>
        <v>411.9</v>
      </c>
      <c r="CF113" s="266">
        <f t="shared" si="390"/>
        <v>410.2</v>
      </c>
      <c r="CG113" s="266">
        <f t="shared" si="391"/>
        <v>407.2</v>
      </c>
      <c r="CH113" s="266">
        <f t="shared" si="392"/>
        <v>402.4</v>
      </c>
      <c r="CI113" s="266">
        <f t="shared" si="393"/>
        <v>400.5</v>
      </c>
      <c r="CJ113" s="266">
        <f t="shared" si="394"/>
        <v>401.8</v>
      </c>
      <c r="CK113" s="266">
        <f t="shared" si="395"/>
        <v>402.90000000000003</v>
      </c>
      <c r="CL113" s="266">
        <f t="shared" si="396"/>
        <v>403.09999999999997</v>
      </c>
      <c r="CM113" s="266">
        <f t="shared" si="397"/>
        <v>401.79999999999995</v>
      </c>
      <c r="CN113" s="266">
        <f t="shared" si="398"/>
        <v>402.89999999999992</v>
      </c>
      <c r="CO113" s="266">
        <f t="shared" si="399"/>
        <v>403.49999999999994</v>
      </c>
      <c r="CP113" s="266">
        <f t="shared" si="400"/>
        <v>406.50000000000006</v>
      </c>
      <c r="CQ113" s="266">
        <f t="shared" si="401"/>
        <v>404.80000000000007</v>
      </c>
      <c r="CR113" s="266">
        <f t="shared" si="402"/>
        <v>403.40000000000003</v>
      </c>
      <c r="CS113" s="266">
        <f t="shared" si="403"/>
        <v>403.70000000000005</v>
      </c>
      <c r="CT113" s="266">
        <f t="shared" si="404"/>
        <v>404.3</v>
      </c>
      <c r="CU113" s="266">
        <f t="shared" si="405"/>
        <v>408.1</v>
      </c>
      <c r="CV113" s="266">
        <f t="shared" si="406"/>
        <v>401.6</v>
      </c>
      <c r="CW113" s="266">
        <f t="shared" si="407"/>
        <v>392.90000000000003</v>
      </c>
      <c r="CX113" s="266">
        <f t="shared" si="408"/>
        <v>392.50000000000006</v>
      </c>
      <c r="CY113" s="266">
        <f t="shared" si="409"/>
        <v>385.40000000000003</v>
      </c>
      <c r="CZ113" s="266">
        <f t="shared" si="410"/>
        <v>377.40000000000003</v>
      </c>
      <c r="DA113" s="266">
        <f t="shared" si="411"/>
        <v>375.7</v>
      </c>
      <c r="DB113" s="266">
        <f t="shared" si="412"/>
        <v>372.29999999999995</v>
      </c>
      <c r="DC113" s="266">
        <f t="shared" si="413"/>
        <v>372.59999999999997</v>
      </c>
      <c r="DD113" s="266">
        <f t="shared" si="414"/>
        <v>376.8</v>
      </c>
      <c r="DE113" s="266">
        <f t="shared" si="415"/>
        <v>379.7</v>
      </c>
      <c r="DF113" s="266">
        <f t="shared" si="416"/>
        <v>382.49999999999994</v>
      </c>
      <c r="DG113" s="266">
        <f t="shared" si="417"/>
        <v>381.59999999999991</v>
      </c>
      <c r="DH113" s="266">
        <f t="shared" si="418"/>
        <v>382.89999999999992</v>
      </c>
      <c r="DI113" s="266">
        <f t="shared" si="419"/>
        <v>390.49999999999994</v>
      </c>
      <c r="DJ113" s="266">
        <f t="shared" si="420"/>
        <v>389.99999999999994</v>
      </c>
      <c r="DK113" s="266">
        <f t="shared" si="421"/>
        <v>395.59999999999997</v>
      </c>
      <c r="DL113" s="266">
        <f t="shared" si="422"/>
        <v>402.2</v>
      </c>
      <c r="DM113" s="266">
        <f t="shared" si="423"/>
        <v>405.2</v>
      </c>
      <c r="DN113" s="266">
        <f t="shared" si="424"/>
        <v>401.7</v>
      </c>
      <c r="DO113" s="266">
        <f t="shared" si="425"/>
        <v>398.2</v>
      </c>
      <c r="DP113" s="266">
        <f t="shared" si="426"/>
        <v>392.49999999999994</v>
      </c>
      <c r="DQ113" s="266">
        <f t="shared" si="427"/>
        <v>389.6</v>
      </c>
      <c r="DR113" s="266">
        <f t="shared" si="428"/>
        <v>385.59999999999997</v>
      </c>
      <c r="DS113" s="266">
        <f t="shared" si="429"/>
        <v>384.7</v>
      </c>
      <c r="DT113" s="266">
        <f t="shared" si="430"/>
        <v>386.90000000000003</v>
      </c>
      <c r="DU113" s="266">
        <f t="shared" si="431"/>
        <v>387.8</v>
      </c>
      <c r="DV113" s="266">
        <f t="shared" si="432"/>
        <v>390.40000000000003</v>
      </c>
      <c r="DW113" s="266">
        <f t="shared" si="433"/>
        <v>389.20000000000005</v>
      </c>
      <c r="DX113" s="266">
        <f t="shared" si="434"/>
        <v>391.20000000000005</v>
      </c>
      <c r="DY113" s="266">
        <f t="shared" si="435"/>
        <v>393.1</v>
      </c>
      <c r="DZ113" s="266">
        <f t="shared" si="436"/>
        <v>394.40000000000003</v>
      </c>
      <c r="EA113" s="266">
        <f t="shared" si="437"/>
        <v>393.79999999999995</v>
      </c>
      <c r="EB113" s="266">
        <f t="shared" si="438"/>
        <v>396.69999999999993</v>
      </c>
      <c r="EC113" s="266">
        <f t="shared" si="439"/>
        <v>397.9</v>
      </c>
      <c r="ED113" s="266">
        <f t="shared" si="440"/>
        <v>401</v>
      </c>
      <c r="EE113" s="266">
        <f t="shared" si="441"/>
        <v>401.8</v>
      </c>
      <c r="EF113" s="266">
        <f t="shared" si="442"/>
        <v>403</v>
      </c>
      <c r="EG113" s="266">
        <f t="shared" si="443"/>
        <v>403.5</v>
      </c>
      <c r="EH113" s="266">
        <f t="shared" si="444"/>
        <v>405.00000000000006</v>
      </c>
      <c r="EI113" s="266">
        <f t="shared" si="445"/>
        <v>406.90000000000009</v>
      </c>
      <c r="EJ113" s="266">
        <f t="shared" si="446"/>
        <v>408.1</v>
      </c>
      <c r="EK113" s="266">
        <f t="shared" si="447"/>
        <v>407.2</v>
      </c>
      <c r="EL113" s="266">
        <f t="shared" si="448"/>
        <v>414.5</v>
      </c>
      <c r="EM113" s="266">
        <f t="shared" si="449"/>
        <v>421.2</v>
      </c>
      <c r="EN113" s="266">
        <f t="shared" si="450"/>
        <v>423.29999999999995</v>
      </c>
      <c r="EO113" s="266">
        <f t="shared" si="451"/>
        <v>423.90000000000003</v>
      </c>
      <c r="EP113" s="266">
        <f t="shared" si="452"/>
        <v>424.1</v>
      </c>
      <c r="EQ113" s="266">
        <f t="shared" si="453"/>
        <v>423.8</v>
      </c>
      <c r="ER113" s="266">
        <f t="shared" si="454"/>
        <v>422.4</v>
      </c>
      <c r="ES113" s="266">
        <f t="shared" si="455"/>
        <v>420.4</v>
      </c>
      <c r="ET113" s="266">
        <f t="shared" si="456"/>
        <v>417.7</v>
      </c>
      <c r="EU113" s="266">
        <f t="shared" si="457"/>
        <v>421.09999999999997</v>
      </c>
      <c r="EV113" s="266">
        <f t="shared" si="458"/>
        <v>420.49999999999989</v>
      </c>
      <c r="EW113" s="266">
        <f t="shared" si="459"/>
        <v>424.59999999999997</v>
      </c>
      <c r="EX113" s="266">
        <f t="shared" si="460"/>
        <v>420.9</v>
      </c>
      <c r="EY113" s="266">
        <f t="shared" si="461"/>
        <v>418.90000000000003</v>
      </c>
      <c r="EZ113" s="266">
        <f t="shared" si="462"/>
        <v>420.00000000000006</v>
      </c>
      <c r="FA113" s="266">
        <f t="shared" si="463"/>
        <v>420.6</v>
      </c>
      <c r="FB113" s="266">
        <f t="shared" si="464"/>
        <v>418.20000000000005</v>
      </c>
      <c r="FC113" s="266">
        <f t="shared" si="465"/>
        <v>418.70000000000005</v>
      </c>
      <c r="FD113" s="266">
        <f t="shared" si="466"/>
        <v>421.70000000000005</v>
      </c>
      <c r="FE113" s="266">
        <f t="shared" si="467"/>
        <v>423.6</v>
      </c>
      <c r="FF113" s="266">
        <f t="shared" si="468"/>
        <v>423.9</v>
      </c>
      <c r="FG113" s="266">
        <f t="shared" si="469"/>
        <v>418.4</v>
      </c>
      <c r="FH113" s="266">
        <f t="shared" si="470"/>
        <v>416.59999999999997</v>
      </c>
      <c r="FI113" s="266">
        <f t="shared" si="471"/>
        <v>414.90000000000003</v>
      </c>
      <c r="FJ113" s="266">
        <f t="shared" si="472"/>
        <v>415.29999999999995</v>
      </c>
      <c r="FK113" s="266">
        <f t="shared" si="473"/>
        <v>418.4</v>
      </c>
      <c r="FL113" s="266">
        <f t="shared" si="473"/>
        <v>413.29999999999995</v>
      </c>
      <c r="FM113" s="266">
        <f t="shared" si="473"/>
        <v>410.9</v>
      </c>
    </row>
    <row r="114" spans="1:169" s="12" customFormat="1" ht="15">
      <c r="A114" s="257" t="s">
        <v>258</v>
      </c>
      <c r="B114" s="266"/>
      <c r="C114" s="266"/>
      <c r="D114" s="266"/>
      <c r="E114" s="266"/>
      <c r="F114" s="266"/>
      <c r="G114" s="266"/>
      <c r="H114" s="266"/>
      <c r="I114" s="266"/>
      <c r="J114" s="266"/>
      <c r="K114" s="266"/>
      <c r="L114" s="266"/>
      <c r="M114" s="266">
        <f t="shared" si="319"/>
        <v>205.29999999999998</v>
      </c>
      <c r="N114" s="266">
        <f t="shared" si="320"/>
        <v>204.99999999999997</v>
      </c>
      <c r="O114" s="266">
        <f t="shared" si="321"/>
        <v>204.39999999999998</v>
      </c>
      <c r="P114" s="266">
        <f t="shared" si="322"/>
        <v>204.09999999999997</v>
      </c>
      <c r="Q114" s="266">
        <f t="shared" si="323"/>
        <v>201.49999999999997</v>
      </c>
      <c r="R114" s="266">
        <f t="shared" si="324"/>
        <v>197.1</v>
      </c>
      <c r="S114" s="266">
        <f t="shared" si="325"/>
        <v>185.9</v>
      </c>
      <c r="T114" s="266">
        <f t="shared" si="326"/>
        <v>176.5</v>
      </c>
      <c r="U114" s="266">
        <f t="shared" si="327"/>
        <v>176.4</v>
      </c>
      <c r="V114" s="266">
        <f t="shared" si="328"/>
        <v>170.9</v>
      </c>
      <c r="W114" s="266">
        <f t="shared" si="329"/>
        <v>161.79999999999998</v>
      </c>
      <c r="X114" s="266">
        <f t="shared" si="330"/>
        <v>159.49999999999997</v>
      </c>
      <c r="Y114" s="266">
        <f t="shared" si="331"/>
        <v>154.89999999999998</v>
      </c>
      <c r="Z114" s="266">
        <f t="shared" si="332"/>
        <v>150.29999999999998</v>
      </c>
      <c r="AA114" s="266">
        <f t="shared" si="333"/>
        <v>146.69999999999999</v>
      </c>
      <c r="AB114" s="266">
        <f t="shared" si="334"/>
        <v>141.89999999999998</v>
      </c>
      <c r="AC114" s="266">
        <f t="shared" si="335"/>
        <v>137.5</v>
      </c>
      <c r="AD114" s="266">
        <f t="shared" si="336"/>
        <v>132.9</v>
      </c>
      <c r="AE114" s="266">
        <f t="shared" si="337"/>
        <v>136.10000000000002</v>
      </c>
      <c r="AF114" s="266">
        <f t="shared" si="338"/>
        <v>138.80000000000001</v>
      </c>
      <c r="AG114" s="266">
        <f t="shared" si="339"/>
        <v>127.60000000000002</v>
      </c>
      <c r="AH114" s="266">
        <f t="shared" si="340"/>
        <v>129.40000000000003</v>
      </c>
      <c r="AI114" s="266">
        <f t="shared" si="341"/>
        <v>135.70000000000002</v>
      </c>
      <c r="AJ114" s="266">
        <f t="shared" si="342"/>
        <v>133.20000000000002</v>
      </c>
      <c r="AK114" s="266">
        <f t="shared" si="343"/>
        <v>133.5</v>
      </c>
      <c r="AL114" s="266">
        <f t="shared" si="344"/>
        <v>139.6</v>
      </c>
      <c r="AM114" s="266">
        <f t="shared" si="345"/>
        <v>140.60000000000002</v>
      </c>
      <c r="AN114" s="266">
        <f t="shared" si="346"/>
        <v>142.39999999999998</v>
      </c>
      <c r="AO114" s="266">
        <f t="shared" si="347"/>
        <v>140.1</v>
      </c>
      <c r="AP114" s="266">
        <f t="shared" si="348"/>
        <v>141.00000000000003</v>
      </c>
      <c r="AQ114" s="266">
        <f t="shared" si="349"/>
        <v>140.30000000000001</v>
      </c>
      <c r="AR114" s="266">
        <f t="shared" si="350"/>
        <v>138.9</v>
      </c>
      <c r="AS114" s="266">
        <f t="shared" si="351"/>
        <v>139.1</v>
      </c>
      <c r="AT114" s="266">
        <f t="shared" si="352"/>
        <v>138.89999999999998</v>
      </c>
      <c r="AU114" s="266">
        <f t="shared" si="353"/>
        <v>134.5</v>
      </c>
      <c r="AV114" s="266">
        <f t="shared" si="354"/>
        <v>133.69999999999999</v>
      </c>
      <c r="AW114" s="266">
        <f t="shared" si="355"/>
        <v>133.10000000000002</v>
      </c>
      <c r="AX114" s="266">
        <f t="shared" si="356"/>
        <v>125.3</v>
      </c>
      <c r="AY114" s="266">
        <f t="shared" si="357"/>
        <v>119.99999999999999</v>
      </c>
      <c r="AZ114" s="266">
        <f t="shared" si="358"/>
        <v>113.5</v>
      </c>
      <c r="BA114" s="266">
        <f t="shared" si="359"/>
        <v>114.30000000000001</v>
      </c>
      <c r="BB114" s="266">
        <f t="shared" si="360"/>
        <v>117.10000000000001</v>
      </c>
      <c r="BC114" s="266">
        <f t="shared" si="361"/>
        <v>115.30000000000001</v>
      </c>
      <c r="BD114" s="266">
        <f t="shared" si="362"/>
        <v>114.20000000000002</v>
      </c>
      <c r="BE114" s="266">
        <f t="shared" si="363"/>
        <v>114.20000000000002</v>
      </c>
      <c r="BF114" s="266">
        <f t="shared" si="364"/>
        <v>111.40000000000002</v>
      </c>
      <c r="BG114" s="266">
        <f t="shared" si="365"/>
        <v>110.40000000000002</v>
      </c>
      <c r="BH114" s="266">
        <f t="shared" si="366"/>
        <v>108.00000000000001</v>
      </c>
      <c r="BI114" s="266">
        <f t="shared" si="367"/>
        <v>105.50000000000001</v>
      </c>
      <c r="BJ114" s="266">
        <f t="shared" si="368"/>
        <v>110.10000000000001</v>
      </c>
      <c r="BK114" s="266">
        <f t="shared" si="369"/>
        <v>114.10000000000001</v>
      </c>
      <c r="BL114" s="266">
        <f t="shared" si="370"/>
        <v>120.1</v>
      </c>
      <c r="BM114" s="266">
        <f t="shared" si="371"/>
        <v>119.4</v>
      </c>
      <c r="BN114" s="266">
        <f t="shared" si="372"/>
        <v>118.7</v>
      </c>
      <c r="BO114" s="266">
        <f t="shared" si="373"/>
        <v>122.20000000000002</v>
      </c>
      <c r="BP114" s="266">
        <f t="shared" si="374"/>
        <v>125.00000000000001</v>
      </c>
      <c r="BQ114" s="266">
        <f t="shared" si="375"/>
        <v>128</v>
      </c>
      <c r="BR114" s="266">
        <f t="shared" si="376"/>
        <v>129.50000000000003</v>
      </c>
      <c r="BS114" s="266">
        <f t="shared" si="377"/>
        <v>130.90000000000003</v>
      </c>
      <c r="BT114" s="266">
        <f t="shared" si="378"/>
        <v>132.70000000000002</v>
      </c>
      <c r="BU114" s="266">
        <f t="shared" si="379"/>
        <v>135.10000000000002</v>
      </c>
      <c r="BV114" s="266">
        <f t="shared" si="380"/>
        <v>128.70000000000002</v>
      </c>
      <c r="BW114" s="266">
        <f t="shared" si="381"/>
        <v>124.90000000000002</v>
      </c>
      <c r="BX114" s="266">
        <f t="shared" si="382"/>
        <v>121</v>
      </c>
      <c r="BY114" s="266">
        <f t="shared" si="383"/>
        <v>119.89999999999999</v>
      </c>
      <c r="BZ114" s="266">
        <f t="shared" si="384"/>
        <v>116.19999999999999</v>
      </c>
      <c r="CA114" s="266">
        <f t="shared" si="385"/>
        <v>112.59999999999998</v>
      </c>
      <c r="CB114" s="266">
        <f t="shared" si="386"/>
        <v>109.69999999999999</v>
      </c>
      <c r="CC114" s="266">
        <f t="shared" si="387"/>
        <v>111.79999999999998</v>
      </c>
      <c r="CD114" s="266">
        <f t="shared" si="388"/>
        <v>116.39999999999999</v>
      </c>
      <c r="CE114" s="266">
        <f t="shared" si="389"/>
        <v>118.39999999999999</v>
      </c>
      <c r="CF114" s="266">
        <f t="shared" si="390"/>
        <v>121.8</v>
      </c>
      <c r="CG114" s="266">
        <f t="shared" si="391"/>
        <v>124.1</v>
      </c>
      <c r="CH114" s="266">
        <f t="shared" si="392"/>
        <v>124.2</v>
      </c>
      <c r="CI114" s="266">
        <f t="shared" si="393"/>
        <v>123.3</v>
      </c>
      <c r="CJ114" s="266">
        <f t="shared" si="394"/>
        <v>123.2</v>
      </c>
      <c r="CK114" s="266">
        <f t="shared" si="395"/>
        <v>159.30000000000001</v>
      </c>
      <c r="CL114" s="266">
        <f t="shared" si="396"/>
        <v>197.50000000000003</v>
      </c>
      <c r="CM114" s="266">
        <f t="shared" si="397"/>
        <v>238</v>
      </c>
      <c r="CN114" s="266">
        <f t="shared" si="398"/>
        <v>271.39999999999998</v>
      </c>
      <c r="CO114" s="266">
        <f t="shared" si="399"/>
        <v>309.2</v>
      </c>
      <c r="CP114" s="266">
        <f t="shared" si="400"/>
        <v>347.3</v>
      </c>
      <c r="CQ114" s="266">
        <f t="shared" si="401"/>
        <v>383.6</v>
      </c>
      <c r="CR114" s="266">
        <f t="shared" si="402"/>
        <v>420.2</v>
      </c>
      <c r="CS114" s="266">
        <f t="shared" si="403"/>
        <v>454.79999999999995</v>
      </c>
      <c r="CT114" s="266">
        <f t="shared" si="404"/>
        <v>495.2</v>
      </c>
      <c r="CU114" s="266">
        <f t="shared" si="405"/>
        <v>536.29999999999995</v>
      </c>
      <c r="CV114" s="266">
        <f t="shared" si="406"/>
        <v>571.4</v>
      </c>
      <c r="CW114" s="266">
        <f t="shared" si="407"/>
        <v>574.20000000000005</v>
      </c>
      <c r="CX114" s="266">
        <f t="shared" si="408"/>
        <v>574.09999999999991</v>
      </c>
      <c r="CY114" s="266">
        <f t="shared" si="409"/>
        <v>572.29999999999995</v>
      </c>
      <c r="CZ114" s="266">
        <f t="shared" si="410"/>
        <v>576.70000000000005</v>
      </c>
      <c r="DA114" s="266">
        <f t="shared" si="411"/>
        <v>569.10000000000014</v>
      </c>
      <c r="DB114" s="266">
        <f t="shared" si="412"/>
        <v>559.29999999999995</v>
      </c>
      <c r="DC114" s="266">
        <f t="shared" si="413"/>
        <v>550.69999999999993</v>
      </c>
      <c r="DD114" s="266">
        <f t="shared" si="414"/>
        <v>567.5</v>
      </c>
      <c r="DE114" s="266">
        <f t="shared" si="415"/>
        <v>558.80000000000007</v>
      </c>
      <c r="DF114" s="266">
        <f t="shared" si="416"/>
        <v>553</v>
      </c>
      <c r="DG114" s="266">
        <f t="shared" si="417"/>
        <v>549.20000000000005</v>
      </c>
      <c r="DH114" s="266">
        <f t="shared" si="418"/>
        <v>548.20000000000005</v>
      </c>
      <c r="DI114" s="266">
        <f t="shared" si="419"/>
        <v>541.5</v>
      </c>
      <c r="DJ114" s="266">
        <f t="shared" si="420"/>
        <v>533.79999999999995</v>
      </c>
      <c r="DK114" s="266">
        <f t="shared" si="421"/>
        <v>536.1</v>
      </c>
      <c r="DL114" s="266">
        <f t="shared" si="422"/>
        <v>536.70000000000005</v>
      </c>
      <c r="DM114" s="266">
        <f t="shared" si="423"/>
        <v>541.80000000000007</v>
      </c>
      <c r="DN114" s="266">
        <f t="shared" si="424"/>
        <v>549.50000000000011</v>
      </c>
      <c r="DO114" s="266">
        <f t="shared" si="425"/>
        <v>555.80000000000007</v>
      </c>
      <c r="DP114" s="266">
        <f t="shared" si="426"/>
        <v>534.29999999999995</v>
      </c>
      <c r="DQ114" s="266">
        <f t="shared" si="427"/>
        <v>538.29999999999995</v>
      </c>
      <c r="DR114" s="266">
        <f t="shared" si="428"/>
        <v>540.59999999999991</v>
      </c>
      <c r="DS114" s="266">
        <f t="shared" si="429"/>
        <v>542.4</v>
      </c>
      <c r="DT114" s="266">
        <f t="shared" si="430"/>
        <v>542.30000000000007</v>
      </c>
      <c r="DU114" s="266">
        <f t="shared" si="431"/>
        <v>551.20000000000005</v>
      </c>
      <c r="DV114" s="266">
        <f t="shared" si="432"/>
        <v>559.6</v>
      </c>
      <c r="DW114" s="266">
        <f t="shared" si="433"/>
        <v>553.80000000000007</v>
      </c>
      <c r="DX114" s="266">
        <f t="shared" si="434"/>
        <v>557.6</v>
      </c>
      <c r="DY114" s="266">
        <f t="shared" si="435"/>
        <v>556.20000000000005</v>
      </c>
      <c r="DZ114" s="266">
        <f t="shared" si="436"/>
        <v>559.4</v>
      </c>
      <c r="EA114" s="266">
        <f t="shared" si="437"/>
        <v>563.70000000000005</v>
      </c>
      <c r="EB114" s="266">
        <f t="shared" si="438"/>
        <v>566.90000000000009</v>
      </c>
      <c r="EC114" s="266">
        <f t="shared" si="439"/>
        <v>572.70000000000005</v>
      </c>
      <c r="ED114" s="266">
        <f t="shared" si="440"/>
        <v>577.19999999999993</v>
      </c>
      <c r="EE114" s="266">
        <f t="shared" si="441"/>
        <v>578.69999999999993</v>
      </c>
      <c r="EF114" s="266">
        <f t="shared" si="442"/>
        <v>581.70000000000005</v>
      </c>
      <c r="EG114" s="266">
        <f t="shared" si="443"/>
        <v>581.5</v>
      </c>
      <c r="EH114" s="266">
        <f t="shared" si="444"/>
        <v>581</v>
      </c>
      <c r="EI114" s="266">
        <f t="shared" si="445"/>
        <v>584.1</v>
      </c>
      <c r="EJ114" s="266">
        <f t="shared" si="446"/>
        <v>573.6</v>
      </c>
      <c r="EK114" s="266">
        <f t="shared" si="447"/>
        <v>568.19999999999993</v>
      </c>
      <c r="EL114" s="266">
        <f t="shared" si="448"/>
        <v>566.20000000000005</v>
      </c>
      <c r="EM114" s="266">
        <f t="shared" si="449"/>
        <v>566.6</v>
      </c>
      <c r="EN114" s="266">
        <f t="shared" si="450"/>
        <v>568.19999999999993</v>
      </c>
      <c r="EO114" s="266">
        <f t="shared" si="451"/>
        <v>569.80000000000007</v>
      </c>
      <c r="EP114" s="266">
        <f t="shared" si="452"/>
        <v>573.1</v>
      </c>
      <c r="EQ114" s="266">
        <f t="shared" si="453"/>
        <v>574.20000000000005</v>
      </c>
      <c r="ER114" s="266">
        <f t="shared" si="454"/>
        <v>574.6</v>
      </c>
      <c r="ES114" s="266">
        <f t="shared" si="455"/>
        <v>576.30000000000007</v>
      </c>
      <c r="ET114" s="266">
        <f t="shared" si="456"/>
        <v>581.59999999999991</v>
      </c>
      <c r="EU114" s="266">
        <f t="shared" si="457"/>
        <v>588.79999999999995</v>
      </c>
      <c r="EV114" s="266">
        <f t="shared" si="458"/>
        <v>603.6</v>
      </c>
      <c r="EW114" s="266">
        <f t="shared" si="459"/>
        <v>618.6</v>
      </c>
      <c r="EX114" s="266">
        <f t="shared" si="460"/>
        <v>624.20000000000005</v>
      </c>
      <c r="EY114" s="266">
        <f t="shared" si="461"/>
        <v>625.4</v>
      </c>
      <c r="EZ114" s="266">
        <f t="shared" si="462"/>
        <v>628.9</v>
      </c>
      <c r="FA114" s="266">
        <f t="shared" si="463"/>
        <v>628.9</v>
      </c>
      <c r="FB114" s="266">
        <f t="shared" si="464"/>
        <v>627.1</v>
      </c>
      <c r="FC114" s="266">
        <f t="shared" si="465"/>
        <v>626.70000000000005</v>
      </c>
      <c r="FD114" s="266">
        <f t="shared" si="466"/>
        <v>630.4</v>
      </c>
      <c r="FE114" s="266">
        <f t="shared" si="467"/>
        <v>630</v>
      </c>
      <c r="FF114" s="266">
        <f t="shared" si="468"/>
        <v>631.5</v>
      </c>
      <c r="FG114" s="266">
        <f t="shared" si="469"/>
        <v>628.19999999999993</v>
      </c>
      <c r="FH114" s="266">
        <f t="shared" si="470"/>
        <v>623.30000000000007</v>
      </c>
      <c r="FI114" s="266">
        <f t="shared" si="471"/>
        <v>617.6</v>
      </c>
      <c r="FJ114" s="266">
        <f t="shared" si="472"/>
        <v>617.09999999999991</v>
      </c>
      <c r="FK114" s="266">
        <f t="shared" si="473"/>
        <v>619.90000000000009</v>
      </c>
      <c r="FL114" s="266">
        <f t="shared" si="473"/>
        <v>619.9</v>
      </c>
      <c r="FM114" s="266">
        <f t="shared" si="473"/>
        <v>620.69999999999993</v>
      </c>
    </row>
    <row r="115" spans="1:169" s="12" customFormat="1" ht="15">
      <c r="A115" s="267"/>
      <c r="B115" s="268"/>
      <c r="C115" s="268"/>
      <c r="D115" s="268"/>
      <c r="E115" s="268"/>
      <c r="F115" s="268"/>
      <c r="G115" s="268"/>
      <c r="H115" s="268"/>
      <c r="I115" s="268"/>
      <c r="J115" s="268"/>
      <c r="K115" s="268"/>
      <c r="L115" s="268"/>
      <c r="M115" s="268"/>
      <c r="N115" s="268"/>
      <c r="O115" s="268"/>
      <c r="P115" s="268"/>
      <c r="Q115" s="268"/>
      <c r="R115" s="268"/>
      <c r="S115" s="268"/>
      <c r="T115" s="268"/>
      <c r="U115" s="268"/>
      <c r="V115" s="268"/>
      <c r="W115" s="268"/>
      <c r="X115" s="268"/>
      <c r="Y115" s="268"/>
      <c r="Z115" s="268"/>
      <c r="AA115" s="268"/>
      <c r="AB115" s="268"/>
      <c r="AC115" s="268"/>
      <c r="AD115" s="268"/>
      <c r="AE115" s="268"/>
      <c r="AF115" s="268"/>
      <c r="AG115" s="268"/>
      <c r="AH115" s="268"/>
      <c r="AI115" s="268"/>
      <c r="AJ115" s="268"/>
      <c r="AK115" s="268"/>
      <c r="AL115" s="268"/>
      <c r="AM115" s="268"/>
      <c r="AN115" s="268"/>
      <c r="AO115" s="268"/>
      <c r="AP115" s="268"/>
      <c r="AQ115" s="268"/>
      <c r="AR115" s="268"/>
      <c r="AS115" s="268"/>
      <c r="AT115" s="268"/>
      <c r="AU115" s="268"/>
      <c r="AV115" s="268"/>
      <c r="AW115" s="268"/>
      <c r="AX115" s="268"/>
      <c r="AY115" s="268"/>
      <c r="AZ115" s="268"/>
      <c r="BA115" s="268"/>
      <c r="BB115" s="268"/>
      <c r="BC115" s="268"/>
      <c r="BD115" s="268"/>
      <c r="BE115" s="268"/>
      <c r="BF115" s="268"/>
      <c r="BG115" s="268"/>
      <c r="BH115" s="268"/>
      <c r="BI115" s="268"/>
      <c r="BJ115" s="268"/>
      <c r="BK115" s="268"/>
      <c r="BL115" s="268"/>
      <c r="BM115" s="268"/>
      <c r="BN115" s="268"/>
      <c r="BO115" s="268"/>
      <c r="BP115" s="268"/>
      <c r="BQ115" s="268"/>
      <c r="BR115" s="268"/>
      <c r="BS115" s="268"/>
      <c r="BT115" s="268"/>
      <c r="BU115" s="268"/>
      <c r="BV115" s="268"/>
      <c r="BW115" s="268"/>
      <c r="BX115" s="268"/>
      <c r="BY115" s="268"/>
      <c r="BZ115" s="268"/>
      <c r="CA115" s="268"/>
      <c r="CB115" s="268"/>
      <c r="CC115" s="268"/>
      <c r="CD115" s="268"/>
      <c r="CE115" s="268"/>
      <c r="CF115" s="268"/>
      <c r="CG115" s="268"/>
      <c r="CH115" s="268"/>
      <c r="CI115" s="268"/>
      <c r="CJ115" s="268"/>
      <c r="CK115" s="268"/>
      <c r="CL115" s="268"/>
      <c r="CM115" s="268"/>
      <c r="CN115" s="268"/>
      <c r="CO115" s="268"/>
      <c r="CP115" s="268"/>
      <c r="CQ115" s="268"/>
      <c r="CR115" s="268"/>
      <c r="CS115" s="268"/>
      <c r="CT115" s="268"/>
      <c r="CU115" s="268"/>
      <c r="CV115" s="268"/>
      <c r="CW115" s="268"/>
      <c r="CX115" s="268"/>
      <c r="CY115" s="268"/>
      <c r="CZ115" s="268"/>
      <c r="DA115" s="268"/>
      <c r="DB115" s="268"/>
      <c r="DC115" s="268"/>
      <c r="DD115" s="268"/>
      <c r="DE115" s="268"/>
      <c r="DF115" s="268"/>
      <c r="DG115" s="268"/>
      <c r="DH115" s="268"/>
      <c r="DI115" s="268"/>
      <c r="DJ115" s="268"/>
      <c r="DK115" s="268"/>
      <c r="DL115" s="268"/>
      <c r="DM115" s="268"/>
      <c r="DN115" s="268"/>
      <c r="DO115" s="268"/>
      <c r="DP115" s="268"/>
      <c r="DQ115" s="268"/>
      <c r="DR115" s="268"/>
      <c r="DS115" s="268"/>
      <c r="DT115" s="268"/>
      <c r="DU115" s="268"/>
      <c r="DV115" s="268"/>
      <c r="DW115" s="268"/>
      <c r="DX115" s="268"/>
      <c r="DY115" s="268"/>
      <c r="DZ115" s="268"/>
      <c r="EA115" s="268"/>
      <c r="EB115" s="268"/>
      <c r="EC115" s="268"/>
      <c r="ED115" s="268"/>
      <c r="EE115" s="268"/>
      <c r="EF115" s="268"/>
      <c r="EG115" s="268"/>
      <c r="EH115" s="268"/>
      <c r="EI115" s="268"/>
      <c r="EJ115" s="268"/>
      <c r="EK115" s="268"/>
      <c r="EL115" s="268"/>
      <c r="EM115" s="268"/>
      <c r="EN115" s="268"/>
      <c r="EO115" s="268"/>
      <c r="EP115" s="268"/>
      <c r="EQ115" s="268"/>
      <c r="ER115" s="268"/>
      <c r="ES115" s="268"/>
      <c r="ET115" s="268"/>
      <c r="EU115" s="268"/>
      <c r="EV115" s="268"/>
      <c r="EW115" s="268"/>
      <c r="EX115" s="268"/>
      <c r="EY115" s="268"/>
      <c r="EZ115" s="268"/>
      <c r="FA115" s="268"/>
      <c r="FB115" s="268"/>
      <c r="FC115" s="268"/>
      <c r="FD115" s="268"/>
      <c r="FE115" s="268"/>
      <c r="FF115" s="268"/>
      <c r="FG115" s="268"/>
      <c r="FH115" s="268"/>
      <c r="FI115" s="268"/>
      <c r="FJ115" s="268"/>
      <c r="FK115" s="268"/>
      <c r="FL115" s="268"/>
      <c r="FM115" s="268"/>
    </row>
    <row r="116" spans="1:169" s="12" customFormat="1" ht="15" customHeight="1">
      <c r="A116" s="238" t="s">
        <v>259</v>
      </c>
      <c r="B116" s="269"/>
      <c r="C116" s="269"/>
      <c r="D116" s="269"/>
      <c r="E116" s="269"/>
      <c r="F116" s="269"/>
      <c r="G116" s="269"/>
      <c r="H116" s="269"/>
      <c r="I116" s="269"/>
      <c r="J116" s="269"/>
      <c r="K116" s="269"/>
      <c r="L116" s="269"/>
      <c r="M116" s="269">
        <f t="shared" ref="M116" si="474">SUM(B87:M87)</f>
        <v>58315.422992000007</v>
      </c>
      <c r="N116" s="269">
        <f t="shared" ref="N116" si="475">SUM(C87:N87)</f>
        <v>57703.267089000001</v>
      </c>
      <c r="O116" s="269">
        <f t="shared" ref="O116" si="476">SUM(D87:O87)</f>
        <v>57007.399827000001</v>
      </c>
      <c r="P116" s="269">
        <f t="shared" ref="P116" si="477">SUM(E87:P87)</f>
        <v>56683.42446200001</v>
      </c>
      <c r="Q116" s="269">
        <f t="shared" ref="Q116" si="478">SUM(F87:Q87)</f>
        <v>56102.45218</v>
      </c>
      <c r="R116" s="269">
        <f t="shared" ref="R116" si="479">SUM(G87:R87)</f>
        <v>56075.633501999997</v>
      </c>
      <c r="S116" s="269">
        <f t="shared" ref="S116" si="480">SUM(H87:S87)</f>
        <v>56163.014789000001</v>
      </c>
      <c r="T116" s="269">
        <f t="shared" ref="T116" si="481">SUM(I87:T87)</f>
        <v>55959.416223000007</v>
      </c>
      <c r="U116" s="269">
        <f t="shared" ref="U116" si="482">SUM(J87:U87)</f>
        <v>55698.485710000001</v>
      </c>
      <c r="V116" s="269">
        <f t="shared" ref="V116" si="483">SUM(K87:V87)</f>
        <v>55292.402376999999</v>
      </c>
      <c r="W116" s="269">
        <f t="shared" ref="W116" si="484">SUM(L87:W87)</f>
        <v>55186.647239000005</v>
      </c>
      <c r="X116" s="269">
        <f t="shared" ref="X116" si="485">SUM(M87:X87)</f>
        <v>54442.578297</v>
      </c>
      <c r="Y116" s="269">
        <f t="shared" ref="Y116" si="486">SUM(N87:Y87)</f>
        <v>53931.253033000001</v>
      </c>
      <c r="Z116" s="269">
        <f t="shared" ref="Z116" si="487">SUM(O87:Z87)</f>
        <v>54093.597611999998</v>
      </c>
      <c r="AA116" s="269">
        <f t="shared" ref="AA116" si="488">SUM(P87:AA87)</f>
        <v>53600.278431999999</v>
      </c>
      <c r="AB116" s="269">
        <f t="shared" ref="AB116" si="489">SUM(Q87:AB87)</f>
        <v>53521.564371</v>
      </c>
      <c r="AC116" s="269">
        <f t="shared" ref="AC116" si="490">SUM(R87:AC87)</f>
        <v>53898.310668999999</v>
      </c>
      <c r="AD116" s="269">
        <f t="shared" ref="AD116" si="491">SUM(S87:AD87)</f>
        <v>53854.853730999996</v>
      </c>
      <c r="AE116" s="269">
        <f t="shared" ref="AE116" si="492">SUM(T87:AE87)</f>
        <v>53932.679928000005</v>
      </c>
      <c r="AF116" s="269">
        <f t="shared" ref="AF116" si="493">SUM(U87:AF87)</f>
        <v>54012.487836</v>
      </c>
      <c r="AG116" s="269">
        <f t="shared" ref="AG116" si="494">SUM(V87:AG87)</f>
        <v>54250.673149000002</v>
      </c>
      <c r="AH116" s="269">
        <f t="shared" ref="AH116" si="495">SUM(W87:AH87)</f>
        <v>54322.360073000003</v>
      </c>
      <c r="AI116" s="269">
        <f t="shared" ref="AI116" si="496">SUM(X87:AI87)</f>
        <v>54755.313787000006</v>
      </c>
      <c r="AJ116" s="269">
        <f t="shared" ref="AJ116" si="497">SUM(Y87:AJ87)</f>
        <v>55792.277815000009</v>
      </c>
      <c r="AK116" s="269">
        <f t="shared" ref="AK116" si="498">SUM(Z87:AK87)</f>
        <v>55810.154763550563</v>
      </c>
      <c r="AL116" s="269">
        <f t="shared" ref="AL116" si="499">SUM(AA87:AL87)</f>
        <v>55638.070926660454</v>
      </c>
      <c r="AM116" s="269">
        <f t="shared" ref="AM116" si="500">SUM(AB87:AM87)</f>
        <v>56063.865617660449</v>
      </c>
      <c r="AN116" s="269">
        <f t="shared" ref="AN116" si="501">SUM(AC87:AN87)</f>
        <v>55988.090244964806</v>
      </c>
      <c r="AO116" s="269">
        <f t="shared" ref="AO116" si="502">SUM(AD87:AO87)</f>
        <v>56030.690785596387</v>
      </c>
      <c r="AP116" s="269">
        <f t="shared" ref="AP116" si="503">SUM(AE87:AP87)</f>
        <v>55853.81691904083</v>
      </c>
      <c r="AQ116" s="269">
        <f t="shared" ref="AQ116" si="504">SUM(AF87:AQ87)</f>
        <v>55689.063412040829</v>
      </c>
      <c r="AR116" s="269">
        <f t="shared" ref="AR116" si="505">SUM(AG87:AR87)</f>
        <v>55707.670166274875</v>
      </c>
      <c r="AS116" s="269">
        <f t="shared" ref="AS116" si="506">SUM(AH87:AS87)</f>
        <v>55578.028343274869</v>
      </c>
      <c r="AT116" s="269">
        <f t="shared" ref="AT116" si="507">SUM(AI87:AT87)</f>
        <v>55563.529392274868</v>
      </c>
      <c r="AU116" s="269">
        <f t="shared" ref="AU116" si="508">SUM(AJ87:AU87)</f>
        <v>55396.393538495715</v>
      </c>
      <c r="AV116" s="269">
        <f t="shared" ref="AV116" si="509">SUM(AK87:AV87)</f>
        <v>55063.481966067149</v>
      </c>
      <c r="AW116" s="269">
        <f t="shared" ref="AW116" si="510">SUM(AL87:AW87)</f>
        <v>55132.119869516588</v>
      </c>
      <c r="AX116" s="269">
        <f t="shared" ref="AX116" si="511">SUM(AM87:AX87)</f>
        <v>55123.815030406709</v>
      </c>
      <c r="AY116" s="269">
        <f t="shared" ref="AY116" si="512">SUM(AN87:AY87)</f>
        <v>54744.106781406699</v>
      </c>
      <c r="AZ116" s="269">
        <f t="shared" ref="AZ116" si="513">SUM(AO87:AZ87)</f>
        <v>54251.971580102349</v>
      </c>
      <c r="BA116" s="269">
        <f t="shared" ref="BA116" si="514">SUM(AP87:BA87)</f>
        <v>54002.597023470778</v>
      </c>
      <c r="BB116" s="269">
        <f t="shared" ref="BB116" si="515">SUM(AQ87:BB87)</f>
        <v>53785.54650602633</v>
      </c>
      <c r="BC116" s="269">
        <f t="shared" ref="BC116" si="516">SUM(AR87:BC87)</f>
        <v>53512.792529026337</v>
      </c>
      <c r="BD116" s="269">
        <f t="shared" ref="BD116" si="517">SUM(AS87:BD87)</f>
        <v>53316.176432792294</v>
      </c>
      <c r="BE116" s="269">
        <f t="shared" ref="BE116" si="518">SUM(AT87:BE87)</f>
        <v>53209.663455792281</v>
      </c>
      <c r="BF116" s="269">
        <f t="shared" ref="BF116" si="519">SUM(AU87:BF87)</f>
        <v>53077.458815792292</v>
      </c>
      <c r="BG116" s="269">
        <f t="shared" ref="BG116" si="520">SUM(AV87:BG87)</f>
        <v>52886.315548571431</v>
      </c>
      <c r="BH116" s="269">
        <f t="shared" ref="BH116" si="521">SUM(AW87:BH87)</f>
        <v>52252.437545999994</v>
      </c>
      <c r="BI116" s="269">
        <f t="shared" ref="BI116" si="522">SUM(AX87:BI87)</f>
        <v>52082.099999999991</v>
      </c>
      <c r="BJ116" s="269">
        <f t="shared" ref="BJ116" si="523">SUM(AY87:BJ87)</f>
        <v>52332.999999999993</v>
      </c>
      <c r="BK116" s="269">
        <f t="shared" ref="BK116" si="524">SUM(AZ87:BK87)</f>
        <v>52813.3</v>
      </c>
      <c r="BL116" s="269">
        <f t="shared" ref="BL116" si="525">SUM(BA87:BL87)</f>
        <v>53802.400000000001</v>
      </c>
      <c r="BM116" s="269">
        <f t="shared" ref="BM116" si="526">SUM(BB87:BM87)</f>
        <v>53731.399999999994</v>
      </c>
      <c r="BN116" s="269">
        <f t="shared" ref="BN116" si="527">SUM(BC87:BN87)</f>
        <v>53865.399999999994</v>
      </c>
      <c r="BO116" s="269">
        <f t="shared" ref="BO116" si="528">SUM(BD87:BO87)</f>
        <v>54015.499999999993</v>
      </c>
      <c r="BP116" s="269">
        <f t="shared" ref="BP116" si="529">SUM(BE87:BP87)</f>
        <v>53931.599999999991</v>
      </c>
      <c r="BQ116" s="269">
        <f t="shared" ref="BQ116" si="530">SUM(BF87:BQ87)</f>
        <v>53997.4</v>
      </c>
      <c r="BR116" s="269">
        <f t="shared" ref="BR116" si="531">SUM(BG87:BR87)</f>
        <v>53959.099999999991</v>
      </c>
      <c r="BS116" s="269">
        <f t="shared" ref="BS116" si="532">SUM(BH87:BS87)</f>
        <v>54071.299999999996</v>
      </c>
      <c r="BT116" s="269">
        <f t="shared" ref="BT116" si="533">SUM(BI87:BT87)</f>
        <v>54755.399999999994</v>
      </c>
      <c r="BU116" s="269">
        <f t="shared" ref="BU116" si="534">SUM(BJ87:BU87)</f>
        <v>55175.099999999991</v>
      </c>
      <c r="BV116" s="269">
        <f t="shared" ref="BV116" si="535">SUM(BK87:BV87)</f>
        <v>55010.3</v>
      </c>
      <c r="BW116" s="269">
        <f t="shared" ref="BW116" si="536">SUM(BL87:BW87)</f>
        <v>54381.30000000001</v>
      </c>
      <c r="BX116" s="269">
        <f t="shared" ref="BX116" si="537">SUM(BM87:BX87)</f>
        <v>53832.200000000004</v>
      </c>
      <c r="BY116" s="269">
        <f t="shared" ref="BY116" si="538">SUM(BN87:BY87)</f>
        <v>53516.900000000009</v>
      </c>
      <c r="BZ116" s="269">
        <f t="shared" ref="BZ116" si="539">SUM(BO87:BZ87)</f>
        <v>53637.500000000015</v>
      </c>
      <c r="CA116" s="269">
        <f t="shared" ref="CA116" si="540">SUM(BP87:CA87)</f>
        <v>53700.1</v>
      </c>
      <c r="CB116" s="269">
        <f t="shared" ref="CB116" si="541">SUM(BQ87:CB87)</f>
        <v>53733.700000000004</v>
      </c>
      <c r="CC116" s="269">
        <f t="shared" ref="CC116" si="542">SUM(BR87:CC87)</f>
        <v>53793.1</v>
      </c>
      <c r="CD116" s="269">
        <f t="shared" ref="CD116" si="543">SUM(BS87:CD87)</f>
        <v>53778.200000000012</v>
      </c>
      <c r="CE116" s="269">
        <f t="shared" ref="CE116" si="544">SUM(BT87:CE87)</f>
        <v>53375.10000000002</v>
      </c>
      <c r="CF116" s="269">
        <f t="shared" ref="CF116" si="545">SUM(BU87:CF87)</f>
        <v>52462.900000000016</v>
      </c>
      <c r="CG116" s="269">
        <f t="shared" ref="CG116" si="546">SUM(BV87:CG87)</f>
        <v>51731.6</v>
      </c>
      <c r="CH116" s="269">
        <f t="shared" ref="CH116" si="547">SUM(BW87:CH87)</f>
        <v>51645.299999999996</v>
      </c>
      <c r="CI116" s="269">
        <f t="shared" ref="CI116" si="548">SUM(BX87:CI87)</f>
        <v>53017.499999999993</v>
      </c>
      <c r="CJ116" s="269">
        <f t="shared" ref="CJ116" si="549">SUM(BY87:CJ87)</f>
        <v>52722.999999999993</v>
      </c>
      <c r="CK116" s="269">
        <f t="shared" ref="CK116" si="550">SUM(BZ87:CK87)</f>
        <v>52969.799999999996</v>
      </c>
      <c r="CL116" s="269">
        <f t="shared" ref="CL116" si="551">SUM(CA87:CL87)</f>
        <v>52880.1</v>
      </c>
      <c r="CM116" s="269">
        <f t="shared" ref="CM116" si="552">SUM(CB87:CM87)</f>
        <v>52610.5</v>
      </c>
      <c r="CN116" s="269">
        <f t="shared" ref="CN116" si="553">SUM(CC87:CN87)</f>
        <v>52727</v>
      </c>
      <c r="CO116" s="269">
        <f t="shared" ref="CO116" si="554">SUM(CD87:CO87)</f>
        <v>52806.500000000007</v>
      </c>
      <c r="CP116" s="269">
        <f t="shared" ref="CP116" si="555">SUM(CE87:CP87)</f>
        <v>52966.400000000001</v>
      </c>
      <c r="CQ116" s="269">
        <f t="shared" ref="CQ116" si="556">SUM(CF87:CQ87)</f>
        <v>53453.299999999996</v>
      </c>
      <c r="CR116" s="269">
        <f t="shared" ref="CR116" si="557">SUM(CG87:CR87)</f>
        <v>53916.400000000009</v>
      </c>
      <c r="CS116" s="269">
        <f t="shared" ref="CS116" si="558">SUM(CH87:CS87)</f>
        <v>54168.1</v>
      </c>
      <c r="CT116" s="269">
        <f t="shared" ref="CT116" si="559">SUM(CI87:CT87)</f>
        <v>54318.5</v>
      </c>
      <c r="CU116" s="269">
        <f t="shared" ref="CU116" si="560">SUM(CJ87:CU87)</f>
        <v>53617.900000000009</v>
      </c>
      <c r="CV116" s="269">
        <f t="shared" ref="CV116" si="561">SUM(CK87:CV87)</f>
        <v>53961.9</v>
      </c>
      <c r="CW116" s="269">
        <f t="shared" ref="CW116" si="562">SUM(CL87:CW87)</f>
        <v>54329.100000000006</v>
      </c>
      <c r="CX116" s="269">
        <f t="shared" ref="CX116" si="563">SUM(CM87:CX87)</f>
        <v>54746.000000000007</v>
      </c>
      <c r="CY116" s="269">
        <f t="shared" ref="CY116" si="564">SUM(CN87:CY87)</f>
        <v>55111.400000000009</v>
      </c>
      <c r="CZ116" s="269">
        <f t="shared" ref="CZ116" si="565">SUM(CO87:CZ87)</f>
        <v>55182.500000000007</v>
      </c>
      <c r="DA116" s="269">
        <f t="shared" ref="DA116" si="566">SUM(CP87:DA87)</f>
        <v>55149.100000000006</v>
      </c>
      <c r="DB116" s="269">
        <f t="shared" ref="DB116" si="567">SUM(CQ87:DB87)</f>
        <v>55085.80000000001</v>
      </c>
      <c r="DC116" s="269">
        <f t="shared" ref="DC116" si="568">SUM(CR87:DC87)</f>
        <v>54580.80000000001</v>
      </c>
      <c r="DD116" s="269">
        <f t="shared" ref="DD116" si="569">SUM(CS87:DD87)</f>
        <v>54447.200000000004</v>
      </c>
      <c r="DE116" s="269">
        <f t="shared" ref="DE116" si="570">SUM(CT87:DE87)</f>
        <v>54632.200000000004</v>
      </c>
      <c r="DF116" s="269">
        <f t="shared" ref="DF116" si="571">SUM(CU87:DF87)</f>
        <v>54214.3</v>
      </c>
      <c r="DG116" s="269">
        <f t="shared" ref="DG116" si="572">SUM(CV87:DG87)</f>
        <v>53541.100000000006</v>
      </c>
      <c r="DH116" s="269">
        <f t="shared" ref="DH116" si="573">SUM(CW87:DH87)</f>
        <v>52905.700000000004</v>
      </c>
      <c r="DI116" s="269">
        <f t="shared" ref="DI116" si="574">SUM(CX87:DI87)</f>
        <v>51932.200000000004</v>
      </c>
      <c r="DJ116" s="269">
        <f t="shared" ref="DJ116" si="575">SUM(CY87:DJ87)</f>
        <v>51359.3</v>
      </c>
      <c r="DK116" s="269">
        <f t="shared" ref="DK116" si="576">SUM(CZ87:DK87)</f>
        <v>51158.200000000012</v>
      </c>
      <c r="DL116" s="269">
        <f t="shared" ref="DL116" si="577">SUM(DA87:DL87)</f>
        <v>50933.5</v>
      </c>
      <c r="DM116" s="269">
        <f t="shared" ref="DM116" si="578">SUM(DB87:DM87)</f>
        <v>50703.899999999994</v>
      </c>
      <c r="DN116" s="269">
        <f t="shared" ref="DN116" si="579">SUM(DC87:DN87)</f>
        <v>50432.499999999993</v>
      </c>
      <c r="DO116" s="269">
        <f t="shared" ref="DO116" si="580">SUM(DD87:DO87)</f>
        <v>50359.7</v>
      </c>
      <c r="DP116" s="269">
        <f t="shared" ref="DP116" si="581">SUM(DE87:DP87)</f>
        <v>49872.5</v>
      </c>
      <c r="DQ116" s="269">
        <f t="shared" ref="DQ116" si="582">SUM(DF87:DQ87)</f>
        <v>49421.3</v>
      </c>
      <c r="DR116" s="269">
        <f t="shared" ref="DR116" si="583">SUM(DG87:DR87)</f>
        <v>49506.200000000004</v>
      </c>
      <c r="DS116" s="269">
        <f t="shared" ref="DS116" si="584">SUM(DH87:DS87)</f>
        <v>49896</v>
      </c>
      <c r="DT116" s="269">
        <f t="shared" ref="DT116" si="585">SUM(DI87:DT87)</f>
        <v>50122.6</v>
      </c>
      <c r="DU116" s="269">
        <f t="shared" ref="DU116" si="586">SUM(DJ87:DU87)</f>
        <v>50324.6</v>
      </c>
      <c r="DV116" s="269">
        <f t="shared" ref="DV116" si="587">SUM(DK87:DV87)</f>
        <v>50085.599999999999</v>
      </c>
      <c r="DW116" s="269">
        <f t="shared" ref="DW116" si="588">SUM(DL87:DW87)</f>
        <v>49880.1</v>
      </c>
      <c r="DX116" s="269">
        <f t="shared" ref="DX116" si="589">SUM(DM87:DX87)</f>
        <v>49692.4</v>
      </c>
      <c r="DY116" s="269">
        <f t="shared" ref="DY116" si="590">SUM(DN87:DY87)</f>
        <v>49658.8</v>
      </c>
      <c r="DZ116" s="269">
        <f t="shared" ref="DZ116" si="591">SUM(DO87:DZ87)</f>
        <v>49690.799999999996</v>
      </c>
      <c r="EA116" s="269">
        <f t="shared" ref="EA116" si="592">SUM(DP87:EA87)</f>
        <v>49951.5</v>
      </c>
      <c r="EB116" s="269">
        <f t="shared" ref="EB116" si="593">SUM(DQ87:EB87)</f>
        <v>50097.5</v>
      </c>
      <c r="EC116" s="269">
        <f t="shared" ref="EC116" si="594">SUM(DR87:EC87)</f>
        <v>49650.9</v>
      </c>
      <c r="ED116" s="269">
        <f t="shared" ref="ED116" si="595">SUM(DS87:ED87)</f>
        <v>48874.099999999991</v>
      </c>
      <c r="EE116" s="269">
        <f t="shared" ref="EE116" si="596">SUM(DT87:EE87)</f>
        <v>48223.399999999994</v>
      </c>
      <c r="EF116" s="269">
        <f t="shared" ref="EF116" si="597">SUM(DU87:EF87)</f>
        <v>48260.899999999994</v>
      </c>
      <c r="EG116" s="269">
        <f t="shared" ref="EG116" si="598">SUM(DV87:EG87)</f>
        <v>48504.399999999994</v>
      </c>
      <c r="EH116" s="269">
        <f t="shared" ref="EH116" si="599">SUM(DW87:EH87)</f>
        <v>48434.2</v>
      </c>
      <c r="EI116" s="269">
        <f t="shared" ref="EI116" si="600">SUM(DX87:EI87)</f>
        <v>48170.2</v>
      </c>
      <c r="EJ116" s="269">
        <f t="shared" ref="EJ116" si="601">SUM(DY87:EJ87)</f>
        <v>48191.6</v>
      </c>
      <c r="EK116" s="269">
        <f t="shared" ref="EK116" si="602">SUM(DZ87:EK87)</f>
        <v>48261.4</v>
      </c>
      <c r="EL116" s="269">
        <f t="shared" ref="EL116" si="603">SUM(EA87:EL87)</f>
        <v>48220.30000000001</v>
      </c>
      <c r="EM116" s="269">
        <f t="shared" ref="EM116" si="604">SUM(EB87:EM87)</f>
        <v>48073.8</v>
      </c>
      <c r="EN116" s="269">
        <f t="shared" ref="EN116" si="605">SUM(EC87:EN87)</f>
        <v>48350.799999999996</v>
      </c>
      <c r="EO116" s="269">
        <f t="shared" ref="EO116" si="606">SUM(ED87:EO87)</f>
        <v>48700.399999999994</v>
      </c>
      <c r="EP116" s="269">
        <f t="shared" ref="EP116" si="607">SUM(EE87:EP87)</f>
        <v>49925.69999999999</v>
      </c>
      <c r="EQ116" s="269">
        <f t="shared" ref="EQ116" si="608">SUM(EF87:EQ87)</f>
        <v>49894.2</v>
      </c>
      <c r="ER116" s="269">
        <f t="shared" ref="ER116" si="609">SUM(EG87:ER87)</f>
        <v>49737.599999999991</v>
      </c>
      <c r="ES116" s="269">
        <f t="shared" ref="ES116" si="610">SUM(EH87:ES87)</f>
        <v>49715.299999999996</v>
      </c>
      <c r="ET116" s="269">
        <f t="shared" ref="ET116" si="611">SUM(EI87:ET87)</f>
        <v>50050.099999999991</v>
      </c>
      <c r="EU116" s="269">
        <f t="shared" ref="EU116" si="612">SUM(EJ87:EU87)</f>
        <v>50379.999999999993</v>
      </c>
      <c r="EV116" s="269">
        <f t="shared" ref="EV116" si="613">SUM(EK87:EV87)</f>
        <v>50398.599999999991</v>
      </c>
      <c r="EW116" s="269">
        <f t="shared" ref="EW116" si="614">SUM(EL87:EW87)</f>
        <v>50428.899999999994</v>
      </c>
      <c r="EX116" s="269">
        <f t="shared" ref="EX116" si="615">SUM(EM87:EX87)</f>
        <v>50452.299999999996</v>
      </c>
      <c r="EY116" s="269">
        <f t="shared" ref="EY116" si="616">SUM(EN87:EY87)</f>
        <v>50414.899999999987</v>
      </c>
      <c r="EZ116" s="269">
        <f t="shared" ref="EZ116" si="617">SUM(EO87:EZ87)</f>
        <v>50902.2</v>
      </c>
      <c r="FA116" s="269">
        <f t="shared" ref="FA116" si="618">SUM(EP87:FA87)</f>
        <v>51669.7</v>
      </c>
      <c r="FB116" s="269">
        <f t="shared" ref="FB116" si="619">SUM(EQ87:FB87)</f>
        <v>51025.600000000006</v>
      </c>
      <c r="FC116" s="269">
        <f t="shared" ref="FC116" si="620">SUM(ER87:FC87)</f>
        <v>52042.6</v>
      </c>
      <c r="FD116" s="269">
        <f t="shared" ref="FD116" si="621">SUM(ES87:FD87)</f>
        <v>52464.600000000006</v>
      </c>
      <c r="FE116" s="269">
        <f t="shared" ref="FE116" si="622">SUM(ET87:FE87)</f>
        <v>52648.7</v>
      </c>
      <c r="FF116" s="269">
        <f t="shared" ref="FF116" si="623">SUM(EU87:FF87)</f>
        <v>52712.799999999996</v>
      </c>
      <c r="FG116" s="269">
        <f t="shared" ref="FG116" si="624">SUM(EV87:FG87)</f>
        <v>52420.69999999999</v>
      </c>
      <c r="FH116" s="269">
        <f t="shared" ref="FH116" si="625">SUM(EW87:FH87)</f>
        <v>52429.899999999987</v>
      </c>
      <c r="FI116" s="269">
        <f t="shared" ref="FI116" si="626">SUM(EX87:FI87)</f>
        <v>52528.299999999988</v>
      </c>
      <c r="FJ116" s="269">
        <f t="shared" ref="FJ116" si="627">SUM(EY87:FJ87)</f>
        <v>52563.799999999988</v>
      </c>
      <c r="FK116" s="269">
        <f t="shared" ref="FK116:FM116" si="628">SUM(EZ87:FK87)</f>
        <v>52957.299999999988</v>
      </c>
      <c r="FL116" s="269">
        <f t="shared" si="628"/>
        <v>52834.599999999991</v>
      </c>
      <c r="FM116" s="269">
        <f t="shared" si="628"/>
        <v>52111.6</v>
      </c>
    </row>
    <row r="117" spans="1:169" s="12" customFormat="1" ht="15">
      <c r="B117" s="265"/>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c r="AR117" s="265"/>
      <c r="AS117" s="265"/>
      <c r="AT117" s="265"/>
      <c r="AU117" s="265"/>
      <c r="AV117" s="265"/>
      <c r="AW117" s="265"/>
      <c r="AX117" s="265"/>
      <c r="AY117" s="265"/>
      <c r="AZ117" s="265"/>
      <c r="BA117" s="265"/>
      <c r="BB117" s="265"/>
      <c r="BC117" s="265"/>
      <c r="BD117" s="265"/>
      <c r="BE117" s="265"/>
      <c r="BF117" s="265"/>
      <c r="BG117" s="265"/>
      <c r="BH117" s="265"/>
      <c r="BI117" s="265"/>
      <c r="BJ117" s="265"/>
      <c r="BK117" s="265"/>
      <c r="BL117" s="265"/>
      <c r="BM117" s="265"/>
      <c r="BN117" s="265"/>
      <c r="BO117" s="265"/>
      <c r="BP117" s="265"/>
      <c r="BQ117" s="265"/>
      <c r="BR117" s="265"/>
      <c r="BS117" s="265"/>
      <c r="BT117" s="265"/>
      <c r="BU117" s="265"/>
      <c r="BV117" s="265"/>
      <c r="BW117" s="265"/>
      <c r="BX117" s="265"/>
      <c r="BY117" s="265"/>
      <c r="BZ117" s="265"/>
      <c r="CA117" s="265"/>
      <c r="CB117" s="265"/>
      <c r="CC117" s="265"/>
      <c r="CD117" s="265"/>
      <c r="CE117" s="265"/>
      <c r="CF117" s="265"/>
      <c r="CG117" s="265"/>
      <c r="CH117" s="265"/>
      <c r="CI117" s="265"/>
      <c r="CJ117" s="265"/>
      <c r="CK117" s="265"/>
      <c r="CL117" s="265"/>
      <c r="CM117" s="265"/>
      <c r="CN117" s="265"/>
      <c r="CO117" s="265"/>
      <c r="CP117" s="265"/>
      <c r="CQ117" s="265"/>
      <c r="CR117" s="265"/>
      <c r="CS117" s="265"/>
      <c r="CT117" s="265"/>
      <c r="CU117" s="265"/>
      <c r="CV117" s="265"/>
      <c r="CW117" s="265"/>
      <c r="CX117" s="265"/>
      <c r="CY117" s="265"/>
      <c r="CZ117" s="265"/>
      <c r="DA117" s="265"/>
      <c r="DB117" s="265"/>
      <c r="DC117" s="265"/>
      <c r="DD117" s="265"/>
      <c r="DE117" s="265"/>
      <c r="DF117" s="265"/>
      <c r="DG117" s="265"/>
      <c r="DH117" s="265"/>
      <c r="DI117" s="265"/>
      <c r="DJ117" s="265"/>
      <c r="DK117" s="265"/>
      <c r="DL117" s="265"/>
      <c r="DM117" s="265"/>
      <c r="DN117" s="265"/>
      <c r="DO117" s="265"/>
      <c r="DP117" s="265"/>
      <c r="DQ117" s="265"/>
      <c r="DR117" s="265"/>
      <c r="DS117" s="265"/>
      <c r="DT117" s="265"/>
      <c r="DU117" s="265"/>
      <c r="DV117" s="265"/>
      <c r="DW117" s="265"/>
      <c r="DX117" s="265"/>
      <c r="DY117" s="265"/>
      <c r="DZ117" s="265"/>
      <c r="EA117" s="265"/>
      <c r="EB117" s="265"/>
      <c r="EC117" s="265"/>
      <c r="ED117" s="265"/>
      <c r="EE117" s="265"/>
      <c r="EF117" s="265"/>
      <c r="EG117" s="265"/>
      <c r="EH117" s="265"/>
      <c r="EI117" s="265"/>
      <c r="EJ117" s="265"/>
      <c r="EK117" s="265"/>
      <c r="EL117" s="265"/>
      <c r="EM117" s="265"/>
      <c r="EN117" s="265"/>
      <c r="EO117" s="265"/>
      <c r="EP117" s="265"/>
      <c r="EQ117" s="265"/>
      <c r="ER117" s="265"/>
      <c r="ES117" s="265"/>
      <c r="ET117" s="265"/>
      <c r="EU117" s="265"/>
      <c r="EV117" s="265"/>
      <c r="EW117" s="265"/>
      <c r="EX117" s="265"/>
      <c r="EY117" s="265"/>
      <c r="EZ117" s="265"/>
      <c r="FA117" s="265"/>
      <c r="FB117" s="265"/>
      <c r="FC117" s="265"/>
      <c r="FD117" s="265"/>
    </row>
    <row r="118" spans="1:169" s="12" customFormat="1" ht="15">
      <c r="A118" s="238" t="s">
        <v>260</v>
      </c>
      <c r="B118" s="269"/>
      <c r="C118" s="269"/>
      <c r="D118" s="269"/>
      <c r="E118" s="269"/>
      <c r="F118" s="269"/>
      <c r="G118" s="269"/>
      <c r="H118" s="269"/>
      <c r="I118" s="269"/>
      <c r="J118" s="269"/>
      <c r="K118" s="269"/>
      <c r="L118" s="269"/>
      <c r="M118" s="269">
        <f>SUM(B97:M97)</f>
        <v>5063.2522539961737</v>
      </c>
      <c r="N118" s="269">
        <f t="shared" ref="N118" si="629">SUM(C97:N97)</f>
        <v>5072.3087824563145</v>
      </c>
      <c r="O118" s="269">
        <f t="shared" ref="O118" si="630">SUM(D97:O97)</f>
        <v>5074.0583215462739</v>
      </c>
      <c r="P118" s="269">
        <f t="shared" ref="P118" si="631">SUM(E97:P97)</f>
        <v>5093.2137011758086</v>
      </c>
      <c r="Q118" s="269">
        <f t="shared" ref="Q118" si="632">SUM(F97:Q97)</f>
        <v>5074.6260695453093</v>
      </c>
      <c r="R118" s="269">
        <f t="shared" ref="R118" si="633">SUM(G97:R97)</f>
        <v>5089.5538886584309</v>
      </c>
      <c r="S118" s="269">
        <f t="shared" ref="S118" si="634">SUM(H97:S97)</f>
        <v>5101.9423562495995</v>
      </c>
      <c r="T118" s="269">
        <f t="shared" ref="T118" si="635">SUM(I97:T97)</f>
        <v>5100.5828817785286</v>
      </c>
      <c r="U118" s="269">
        <f t="shared" ref="U118" si="636">SUM(J97:U97)</f>
        <v>5098.9706607226663</v>
      </c>
      <c r="V118" s="269">
        <f t="shared" ref="V118" si="637">SUM(K97:V97)</f>
        <v>5107.3596085071895</v>
      </c>
      <c r="W118" s="269">
        <f t="shared" ref="W118" si="638">SUM(L97:W97)</f>
        <v>5129.957297287744</v>
      </c>
      <c r="X118" s="269">
        <f t="shared" ref="X118" si="639">SUM(M97:X97)</f>
        <v>5145.3121073189486</v>
      </c>
      <c r="Y118" s="269">
        <f t="shared" ref="Y118" si="640">SUM(N97:Y97)</f>
        <v>5135.0677120698301</v>
      </c>
      <c r="Z118" s="269">
        <f t="shared" ref="Z118" si="641">SUM(O97:Z97)</f>
        <v>5158.9983071882125</v>
      </c>
      <c r="AA118" s="269">
        <f t="shared" ref="AA118" si="642">SUM(P97:AA97)</f>
        <v>5164.5731779221815</v>
      </c>
      <c r="AB118" s="269">
        <f t="shared" ref="AB118" si="643">SUM(Q97:AB97)</f>
        <v>5179.385423093654</v>
      </c>
      <c r="AC118" s="269">
        <f t="shared" ref="AC118" si="644">SUM(R97:AC97)</f>
        <v>5189.2971007516626</v>
      </c>
      <c r="AD118" s="269">
        <f t="shared" ref="AD118" si="645">SUM(S97:AD97)</f>
        <v>5193.6122413529829</v>
      </c>
      <c r="AE118" s="269">
        <f t="shared" ref="AE118" si="646">SUM(T97:AE97)</f>
        <v>5201.9321462263742</v>
      </c>
      <c r="AF118" s="269">
        <f t="shared" ref="AF118" si="647">SUM(U97:AF97)</f>
        <v>5218.4029067660367</v>
      </c>
      <c r="AG118" s="269">
        <f t="shared" ref="AG118" si="648">SUM(V97:AG97)</f>
        <v>5235.4450360786141</v>
      </c>
      <c r="AH118" s="269">
        <f t="shared" ref="AH118" si="649">SUM(W97:AH97)</f>
        <v>5221.000102302708</v>
      </c>
      <c r="AI118" s="269">
        <f t="shared" ref="AI118" si="650">SUM(X97:AI97)</f>
        <v>5242.9912441080342</v>
      </c>
      <c r="AJ118" s="269">
        <f t="shared" ref="AJ118" si="651">SUM(Y97:AJ97)</f>
        <v>5249.4961670916464</v>
      </c>
      <c r="AK118" s="269">
        <f t="shared" ref="AK118" si="652">SUM(Z97:AK97)</f>
        <v>5244.2769976</v>
      </c>
      <c r="AL118" s="269">
        <f t="shared" ref="AL118" si="653">SUM(AA97:AL97)</f>
        <v>5244.5466099999994</v>
      </c>
      <c r="AM118" s="269">
        <f t="shared" ref="AM118" si="654">SUM(AB97:AM97)</f>
        <v>5252.73627115</v>
      </c>
      <c r="AN118" s="269">
        <f t="shared" ref="AN118" si="655">SUM(AC97:AN97)</f>
        <v>5196.7412482500004</v>
      </c>
      <c r="AO118" s="269">
        <f t="shared" ref="AO118" si="656">SUM(AD97:AO97)</f>
        <v>5207.3446761999994</v>
      </c>
      <c r="AP118" s="269">
        <f t="shared" ref="AP118" si="657">SUM(AE97:AP97)</f>
        <v>5169.4012994000004</v>
      </c>
      <c r="AQ118" s="269">
        <f t="shared" ref="AQ118" si="658">SUM(AF97:AQ97)</f>
        <v>5109.1428576500002</v>
      </c>
      <c r="AR118" s="269">
        <f t="shared" ref="AR118" si="659">SUM(AG97:AR97)</f>
        <v>5096.7242427000001</v>
      </c>
      <c r="AS118" s="269">
        <f t="shared" ref="AS118" si="660">SUM(AH97:AS97)</f>
        <v>5060.4481667</v>
      </c>
      <c r="AT118" s="269">
        <f t="shared" ref="AT118" si="661">SUM(AI97:AT97)</f>
        <v>5036.4093461499997</v>
      </c>
      <c r="AU118" s="269">
        <f t="shared" ref="AU118" si="662">SUM(AJ97:AU97)</f>
        <v>4994.5663872499999</v>
      </c>
      <c r="AV118" s="269">
        <f t="shared" ref="AV118" si="663">SUM(AK97:AV97)</f>
        <v>4940.81307285</v>
      </c>
      <c r="AW118" s="269">
        <f t="shared" ref="AW118" si="664">SUM(AL97:AW97)</f>
        <v>4937.5321571999993</v>
      </c>
      <c r="AX118" s="269">
        <f t="shared" ref="AX118" si="665">SUM(AM97:AX97)</f>
        <v>4896.9148652999993</v>
      </c>
      <c r="AY118" s="269">
        <f t="shared" ref="AY118" si="666">SUM(AN97:AY97)</f>
        <v>4858.4192679000007</v>
      </c>
      <c r="AZ118" s="269">
        <f t="shared" ref="AZ118" si="667">SUM(AO97:AZ97)</f>
        <v>4850.9869552999999</v>
      </c>
      <c r="BA118" s="269">
        <f t="shared" ref="BA118" si="668">SUM(AP97:BA97)</f>
        <v>4816.9256441500002</v>
      </c>
      <c r="BB118" s="269">
        <f t="shared" ref="BB118" si="669">SUM(AQ97:BB97)</f>
        <v>4804.0795601500004</v>
      </c>
      <c r="BC118" s="269">
        <f t="shared" ref="BC118" si="670">SUM(AR97:BC97)</f>
        <v>4825.0847172000003</v>
      </c>
      <c r="BD118" s="269">
        <f t="shared" ref="BD118" si="671">SUM(AS97:BD97)</f>
        <v>4814.0779439500002</v>
      </c>
      <c r="BE118" s="269">
        <f t="shared" ref="BE118" si="672">SUM(AT97:BE97)</f>
        <v>4812.7019788500002</v>
      </c>
      <c r="BF118" s="269">
        <f t="shared" ref="BF118" si="673">SUM(AU97:BF97)</f>
        <v>4824.0249212500003</v>
      </c>
      <c r="BG118" s="269">
        <f t="shared" ref="BG118" si="674">SUM(AV97:BG97)</f>
        <v>4820.6638975999995</v>
      </c>
      <c r="BH118" s="269">
        <f t="shared" ref="BH118" si="675">SUM(AW97:BH97)</f>
        <v>4833.3051426500006</v>
      </c>
      <c r="BI118" s="269">
        <f t="shared" ref="BI118" si="676">SUM(AX97:BI97)</f>
        <v>4832.4040943500004</v>
      </c>
      <c r="BJ118" s="269">
        <f t="shared" ref="BJ118" si="677">SUM(AY97:BJ97)</f>
        <v>4805.7916509000006</v>
      </c>
      <c r="BK118" s="269">
        <f t="shared" ref="BK118" si="678">SUM(AZ97:BK97)</f>
        <v>4798.8588565500004</v>
      </c>
      <c r="BL118" s="269">
        <f t="shared" ref="BL118" si="679">SUM(BA97:BL97)</f>
        <v>4811.6588646500004</v>
      </c>
      <c r="BM118" s="269">
        <f t="shared" ref="BM118" si="680">SUM(BB97:BM97)</f>
        <v>4806.9889693000005</v>
      </c>
      <c r="BN118" s="269">
        <f t="shared" ref="BN118" si="681">SUM(BC97:BN97)</f>
        <v>4797.3272253000014</v>
      </c>
      <c r="BO118" s="269">
        <f t="shared" ref="BO118" si="682">SUM(BD97:BO97)</f>
        <v>4791.6419287500003</v>
      </c>
      <c r="BP118" s="269">
        <f t="shared" ref="BP118" si="683">SUM(BE97:BP97)</f>
        <v>4777.7580172000007</v>
      </c>
      <c r="BQ118" s="269">
        <f t="shared" ref="BQ118" si="684">SUM(BF97:BQ97)</f>
        <v>4770.3025055500002</v>
      </c>
      <c r="BR118" s="269">
        <f t="shared" ref="BR118" si="685">SUM(BG97:BR97)</f>
        <v>4760.4382715000002</v>
      </c>
      <c r="BS118" s="269">
        <f t="shared" ref="BS118" si="686">SUM(BH97:BS97)</f>
        <v>4740.4295821999995</v>
      </c>
      <c r="BT118" s="269">
        <f t="shared" ref="BT118" si="687">SUM(BI97:BT97)</f>
        <v>4739.5078167500005</v>
      </c>
      <c r="BU118" s="269">
        <f t="shared" ref="BU118" si="688">SUM(BJ97:BU97)</f>
        <v>4728.0057459500003</v>
      </c>
      <c r="BV118" s="269">
        <f t="shared" ref="BV118" si="689">SUM(BK97:BV97)</f>
        <v>4736.9726873999998</v>
      </c>
      <c r="BW118" s="269">
        <f t="shared" ref="BW118" si="690">SUM(BL97:BW97)</f>
        <v>4736.7749455000012</v>
      </c>
      <c r="BX118" s="269">
        <f t="shared" ref="BX118" si="691">SUM(BM97:BX97)</f>
        <v>4719.9067686500002</v>
      </c>
      <c r="BY118" s="269">
        <f t="shared" ref="BY118" si="692">SUM(BN97:BY97)</f>
        <v>4708.2480733499997</v>
      </c>
      <c r="BZ118" s="269">
        <f t="shared" ref="BZ118" si="693">SUM(BO97:BZ97)</f>
        <v>4700.4307341000003</v>
      </c>
      <c r="CA118" s="269">
        <f t="shared" ref="CA118" si="694">SUM(BP97:CA97)</f>
        <v>4680.1474366999992</v>
      </c>
      <c r="CB118" s="269">
        <f t="shared" ref="CB118" si="695">SUM(BQ97:CB97)</f>
        <v>4644.3821812999995</v>
      </c>
      <c r="CC118" s="269">
        <f t="shared" ref="CC118" si="696">SUM(BR97:CC97)</f>
        <v>4655.3018023499999</v>
      </c>
      <c r="CD118" s="269">
        <f t="shared" ref="CD118" si="697">SUM(BS97:CD97)</f>
        <v>4652.1492133000002</v>
      </c>
      <c r="CE118" s="269">
        <f t="shared" ref="CE118" si="698">SUM(BT97:CE97)</f>
        <v>4628.3118187</v>
      </c>
      <c r="CF118" s="269">
        <f t="shared" ref="CF118" si="699">SUM(BU97:CF97)</f>
        <v>4595.1325788999993</v>
      </c>
      <c r="CG118" s="269">
        <f t="shared" ref="CG118" si="700">SUM(BV97:CG97)</f>
        <v>4575.1309829500005</v>
      </c>
      <c r="CH118" s="269">
        <f t="shared" ref="CH118" si="701">SUM(BW97:CH97)</f>
        <v>4555.1453665999998</v>
      </c>
      <c r="CI118" s="269">
        <f t="shared" ref="CI118" si="702">SUM(BX97:CI97)</f>
        <v>4532.6594884999995</v>
      </c>
      <c r="CJ118" s="269">
        <f t="shared" ref="CJ118" si="703">SUM(BY97:CJ97)</f>
        <v>4505.6990130000004</v>
      </c>
      <c r="CK118" s="269">
        <f t="shared" ref="CK118" si="704">SUM(BZ97:CK97)</f>
        <v>4461.3500653000001</v>
      </c>
      <c r="CL118" s="269">
        <f t="shared" ref="CL118" si="705">SUM(CA97:CL97)</f>
        <v>4431.4277452999995</v>
      </c>
      <c r="CM118" s="269">
        <f t="shared" ref="CM118" si="706">SUM(CB97:CM97)</f>
        <v>4416.3807569000001</v>
      </c>
      <c r="CN118" s="269">
        <f t="shared" ref="CN118" si="707">SUM(CC97:CN97)</f>
        <v>4392.3700879500002</v>
      </c>
      <c r="CO118" s="269">
        <f t="shared" ref="CO118" si="708">SUM(CD97:CO97)</f>
        <v>4367.7895996500001</v>
      </c>
      <c r="CP118" s="269">
        <f t="shared" ref="CP118" si="709">SUM(CE97:CP97)</f>
        <v>4302.8768857499999</v>
      </c>
      <c r="CQ118" s="269">
        <f t="shared" ref="CQ118" si="710">SUM(CF97:CQ97)</f>
        <v>4285.059134950001</v>
      </c>
      <c r="CR118" s="269">
        <f t="shared" ref="CR118" si="711">SUM(CG97:CR97)</f>
        <v>4263.8257945000005</v>
      </c>
      <c r="CS118" s="269">
        <f t="shared" ref="CS118" si="712">SUM(CH97:CS97)</f>
        <v>4231.6215675000012</v>
      </c>
      <c r="CT118" s="269">
        <f t="shared" ref="CT118" si="713">SUM(CI97:CT97)</f>
        <v>4200.2406918000006</v>
      </c>
      <c r="CU118" s="269">
        <f t="shared" ref="CU118" si="714">SUM(CJ97:CU97)</f>
        <v>4164.3846622500005</v>
      </c>
      <c r="CV118" s="269">
        <f t="shared" ref="CV118" si="715">SUM(CK97:CV97)</f>
        <v>4134.6698371500015</v>
      </c>
      <c r="CW118" s="269">
        <f t="shared" ref="CW118" si="716">SUM(CL97:CW97)</f>
        <v>4147.8180791000004</v>
      </c>
      <c r="CX118" s="269">
        <f t="shared" ref="CX118" si="717">SUM(CM97:CX97)</f>
        <v>4115.1278360999995</v>
      </c>
      <c r="CY118" s="269">
        <f t="shared" ref="CY118" si="718">SUM(CN97:CY97)</f>
        <v>4062.1036604999995</v>
      </c>
      <c r="CZ118" s="269">
        <f t="shared" ref="CZ118" si="719">SUM(CO97:CZ97)</f>
        <v>4064.0056682999998</v>
      </c>
      <c r="DA118" s="269">
        <f t="shared" ref="DA118" si="720">SUM(CP97:DA97)</f>
        <v>4051.4334595</v>
      </c>
      <c r="DB118" s="269">
        <f t="shared" ref="DB118" si="721">SUM(CQ97:DB97)</f>
        <v>4055.7442688000001</v>
      </c>
      <c r="DC118" s="269">
        <f t="shared" ref="DC118" si="722">SUM(CR97:DC97)</f>
        <v>4065.5960489500003</v>
      </c>
      <c r="DD118" s="269">
        <f t="shared" ref="DD118" si="723">SUM(CS97:DD97)</f>
        <v>4061.5904479500005</v>
      </c>
      <c r="DE118" s="269">
        <f t="shared" ref="DE118" si="724">SUM(CT97:DE97)</f>
        <v>4059.2492441500003</v>
      </c>
      <c r="DF118" s="269">
        <f t="shared" ref="DF118" si="725">SUM(CU97:DF97)</f>
        <v>4076.1136390000006</v>
      </c>
      <c r="DG118" s="269">
        <f t="shared" ref="DG118" si="726">SUM(CV97:DG97)</f>
        <v>4083.7116771000005</v>
      </c>
      <c r="DH118" s="269">
        <f t="shared" ref="DH118" si="727">SUM(CW97:DH97)</f>
        <v>4088.1944178500003</v>
      </c>
      <c r="DI118" s="269">
        <f t="shared" ref="DI118" si="728">SUM(CX97:DI97)</f>
        <v>4081.5904566000004</v>
      </c>
      <c r="DJ118" s="269">
        <f t="shared" ref="DJ118" si="729">SUM(CY97:DJ97)</f>
        <v>4106.6763972500003</v>
      </c>
      <c r="DK118" s="269">
        <f t="shared" ref="DK118" si="730">SUM(CZ97:DK97)</f>
        <v>4129.7915125999998</v>
      </c>
      <c r="DL118" s="269">
        <f t="shared" ref="DL118" si="731">SUM(DA97:DL97)</f>
        <v>4135.8493553999997</v>
      </c>
      <c r="DM118" s="269">
        <f t="shared" ref="DM118" si="732">SUM(DB97:DM97)</f>
        <v>4123.0309017999998</v>
      </c>
      <c r="DN118" s="269">
        <f t="shared" ref="DN118" si="733">SUM(DC97:DN97)</f>
        <v>4141.7995953999998</v>
      </c>
      <c r="DO118" s="269">
        <f t="shared" ref="DO118" si="734">SUM(DD97:DO97)</f>
        <v>4144.9075439999997</v>
      </c>
      <c r="DP118" s="269">
        <f t="shared" ref="DP118" si="735">SUM(DE97:DP97)</f>
        <v>4142.4275861999995</v>
      </c>
      <c r="DQ118" s="269">
        <f t="shared" ref="DQ118" si="736">SUM(DF97:DQ97)</f>
        <v>4165.9269491499999</v>
      </c>
      <c r="DR118" s="269">
        <f t="shared" ref="DR118" si="737">SUM(DG97:DR97)</f>
        <v>4178.8389058000002</v>
      </c>
      <c r="DS118" s="269">
        <f t="shared" ref="DS118" si="738">SUM(DH97:DS97)</f>
        <v>4191.9247251999996</v>
      </c>
      <c r="DT118" s="269">
        <f t="shared" ref="DT118" si="739">SUM(DI97:DT97)</f>
        <v>4212.0410803999994</v>
      </c>
      <c r="DU118" s="269">
        <f t="shared" ref="DU118" si="740">SUM(DJ97:DU97)</f>
        <v>4228.9818371999991</v>
      </c>
      <c r="DV118" s="269">
        <f t="shared" ref="DV118" si="741">SUM(DK97:DV97)</f>
        <v>4233.2971611499997</v>
      </c>
      <c r="DW118" s="269">
        <f t="shared" ref="DW118" si="742">SUM(DL97:DW97)</f>
        <v>4262.3645707999995</v>
      </c>
      <c r="DX118" s="269">
        <f t="shared" ref="DX118" si="743">SUM(DM97:DX97)</f>
        <v>4286.9858655499993</v>
      </c>
      <c r="DY118" s="269">
        <f t="shared" ref="DY118" si="744">SUM(DN97:DY97)</f>
        <v>4300.2086242999994</v>
      </c>
      <c r="DZ118" s="269">
        <f t="shared" ref="DZ118" si="745">SUM(DO97:DZ97)</f>
        <v>4303.5623421500004</v>
      </c>
      <c r="EA118" s="269">
        <f t="shared" ref="EA118" si="746">SUM(DP97:EA97)</f>
        <v>4302.3362862999993</v>
      </c>
      <c r="EB118" s="269">
        <f t="shared" ref="EB118" si="747">SUM(DQ97:EB97)</f>
        <v>4321.1975216000001</v>
      </c>
      <c r="EC118" s="269">
        <f t="shared" ref="EC118" si="748">SUM(DR97:EC97)</f>
        <v>4330.28212575</v>
      </c>
      <c r="ED118" s="269">
        <f t="shared" ref="ED118" si="749">SUM(DS97:ED97)</f>
        <v>4341.7825997499995</v>
      </c>
      <c r="EE118" s="269">
        <f t="shared" ref="EE118" si="750">SUM(DT97:EE97)</f>
        <v>4381.7808391999988</v>
      </c>
      <c r="EF118" s="269">
        <f t="shared" ref="EF118" si="751">SUM(DU97:EF97)</f>
        <v>4406.6160952</v>
      </c>
      <c r="EG118" s="269">
        <f t="shared" ref="EG118" si="752">SUM(DV97:EG97)</f>
        <v>4431.2587533999995</v>
      </c>
      <c r="EH118" s="269">
        <f t="shared" ref="EH118" si="753">SUM(DW97:EH97)</f>
        <v>4450.6313934999998</v>
      </c>
      <c r="EI118" s="269">
        <f t="shared" ref="EI118" si="754">SUM(DX97:EI97)</f>
        <v>4464.2882731</v>
      </c>
      <c r="EJ118" s="269">
        <f t="shared" ref="EJ118" si="755">SUM(DY97:EJ97)</f>
        <v>4458.4834901499999</v>
      </c>
      <c r="EK118" s="269">
        <f t="shared" ref="EK118" si="756">SUM(DZ97:EK97)</f>
        <v>4493.0272295500008</v>
      </c>
      <c r="EL118" s="269">
        <f t="shared" ref="EL118" si="757">SUM(EA97:EL97)</f>
        <v>4520.7735787000001</v>
      </c>
      <c r="EM118" s="269">
        <f t="shared" ref="EM118" si="758">SUM(EB97:EM97)</f>
        <v>4525.5507455499992</v>
      </c>
      <c r="EN118" s="269">
        <f t="shared" ref="EN118" si="759">SUM(EC97:EN97)</f>
        <v>4546.3973919</v>
      </c>
      <c r="EO118" s="269">
        <f t="shared" ref="EO118" si="760">SUM(ED97:EO97)</f>
        <v>4551.4854828999996</v>
      </c>
      <c r="EP118" s="269">
        <f t="shared" ref="EP118" si="761">SUM(EE97:EP97)</f>
        <v>4551.4305270499999</v>
      </c>
      <c r="EQ118" s="269">
        <f t="shared" ref="EQ118" si="762">SUM(EF97:EQ97)</f>
        <v>4530.2266439000005</v>
      </c>
      <c r="ER118" s="269">
        <f t="shared" ref="ER118" si="763">SUM(EG97:ER97)</f>
        <v>4539.4502471499991</v>
      </c>
      <c r="ES118" s="269">
        <f t="shared" ref="ES118" si="764">SUM(EH97:ES97)</f>
        <v>4519.8701844999996</v>
      </c>
      <c r="ET118" s="269">
        <f t="shared" ref="ET118" si="765">SUM(EI97:ET97)</f>
        <v>4536.9987361500007</v>
      </c>
      <c r="EU118" s="269">
        <f t="shared" ref="EU118" si="766">SUM(EJ97:EU97)</f>
        <v>4553.0166302500002</v>
      </c>
      <c r="EV118" s="269">
        <f t="shared" ref="EV118" si="767">SUM(EK97:EV97)</f>
        <v>4553.8735398000008</v>
      </c>
      <c r="EW118" s="269">
        <f t="shared" ref="EW118" si="768">SUM(EL97:EW97)</f>
        <v>4555.1784189</v>
      </c>
      <c r="EX118" s="269">
        <f t="shared" ref="EX118" si="769">SUM(EM97:EX97)</f>
        <v>4547.5470247499998</v>
      </c>
      <c r="EY118" s="269">
        <f t="shared" ref="EY118" si="770">SUM(EN97:EY97)</f>
        <v>4556.0459655499999</v>
      </c>
      <c r="EZ118" s="269">
        <f t="shared" ref="EZ118" si="771">SUM(EO97:EZ97)</f>
        <v>4560.41400815</v>
      </c>
      <c r="FA118" s="269">
        <f t="shared" ref="FA118" si="772">SUM(EP97:FA97)</f>
        <v>4563.4103546000006</v>
      </c>
      <c r="FB118" s="269">
        <f t="shared" ref="FB118" si="773">SUM(EQ97:FB97)</f>
        <v>4585.1076490000005</v>
      </c>
      <c r="FC118" s="269">
        <f t="shared" ref="FC118" si="774">SUM(ER97:FC97)</f>
        <v>4595.1963479000005</v>
      </c>
      <c r="FD118" s="269">
        <f t="shared" ref="FD118" si="775">SUM(ES97:FD97)</f>
        <v>4605.1739328499998</v>
      </c>
      <c r="FE118" s="269">
        <f t="shared" ref="FE118" si="776">SUM(ET97:FE97)</f>
        <v>4617.65139585</v>
      </c>
      <c r="FF118" s="269">
        <f t="shared" ref="FF118" si="777">SUM(EU97:FF97)</f>
        <v>4629.0665746999994</v>
      </c>
      <c r="FG118" s="269">
        <f t="shared" ref="FG118" si="778">SUM(EV97:FG97)</f>
        <v>4631.9736330999995</v>
      </c>
      <c r="FH118" s="269">
        <f t="shared" ref="FH118" si="779">SUM(EW97:FH97)</f>
        <v>4658.4476547000004</v>
      </c>
      <c r="FI118" s="269">
        <f t="shared" ref="FI118" si="780">SUM(EX97:FI97)</f>
        <v>4676.6880008500002</v>
      </c>
      <c r="FJ118" s="269">
        <f t="shared" ref="FJ118" si="781">SUM(EY97:FJ97)</f>
        <v>4680.3752933499991</v>
      </c>
      <c r="FK118" s="269">
        <f t="shared" ref="FK118:FM118" si="782">SUM(EZ97:FK97)</f>
        <v>4710.3934151000003</v>
      </c>
      <c r="FL118" s="269">
        <f t="shared" si="782"/>
        <v>4730.1572742500002</v>
      </c>
      <c r="FM118" s="269">
        <f t="shared" si="782"/>
        <v>4732.0851219500009</v>
      </c>
    </row>
    <row r="119" spans="1:169" s="12" customFormat="1" ht="15">
      <c r="A119" s="257" t="s">
        <v>27</v>
      </c>
      <c r="B119" s="266"/>
      <c r="C119" s="266"/>
      <c r="D119" s="266"/>
      <c r="E119" s="266"/>
      <c r="F119" s="266"/>
      <c r="G119" s="266"/>
      <c r="H119" s="266"/>
      <c r="I119" s="266"/>
      <c r="J119" s="266"/>
      <c r="K119" s="266"/>
      <c r="L119" s="266"/>
      <c r="M119" s="266">
        <f t="shared" ref="M119:M120" si="783">SUM(B95:M95)</f>
        <v>1295.1896448933842</v>
      </c>
      <c r="N119" s="266">
        <f t="shared" ref="N119:N120" si="784">SUM(C95:N95)</f>
        <v>1290.6304048756444</v>
      </c>
      <c r="O119" s="266">
        <f t="shared" ref="O119:O120" si="785">SUM(D95:O95)</f>
        <v>1286.8139772001437</v>
      </c>
      <c r="P119" s="266">
        <f t="shared" ref="P119:P120" si="786">SUM(E95:P95)</f>
        <v>1278.0520351148739</v>
      </c>
      <c r="Q119" s="266">
        <f t="shared" ref="Q119:Q120" si="787">SUM(F95:Q95)</f>
        <v>1274.2604518000487</v>
      </c>
      <c r="R119" s="266">
        <f t="shared" ref="R119:R120" si="788">SUM(G95:R95)</f>
        <v>1268.8999039120333</v>
      </c>
      <c r="S119" s="266">
        <f t="shared" ref="S119:S120" si="789">SUM(H95:S95)</f>
        <v>1262.2411034585264</v>
      </c>
      <c r="T119" s="266">
        <f t="shared" ref="T119:T120" si="790">SUM(I95:T95)</f>
        <v>1253.6836914756907</v>
      </c>
      <c r="U119" s="266">
        <f t="shared" ref="U119:U120" si="791">SUM(J95:U95)</f>
        <v>1244.8971948062708</v>
      </c>
      <c r="V119" s="266">
        <f t="shared" ref="V119:V120" si="792">SUM(K95:V95)</f>
        <v>1241.0621356122217</v>
      </c>
      <c r="W119" s="266">
        <f t="shared" ref="W119:W120" si="793">SUM(L95:W95)</f>
        <v>1237.1727582309936</v>
      </c>
      <c r="X119" s="266">
        <f t="shared" ref="X119:X120" si="794">SUM(M95:X95)</f>
        <v>1233.6298816840729</v>
      </c>
      <c r="Y119" s="266">
        <f t="shared" ref="Y119:Y120" si="795">SUM(N95:Y95)</f>
        <v>1227.2045903658266</v>
      </c>
      <c r="Z119" s="266">
        <f t="shared" ref="Z119:Z120" si="796">SUM(O95:Z95)</f>
        <v>1225.2160501992043</v>
      </c>
      <c r="AA119" s="266">
        <f t="shared" ref="AA119:AA120" si="797">SUM(P95:AA95)</f>
        <v>1219.6200328138093</v>
      </c>
      <c r="AB119" s="266">
        <f t="shared" ref="AB119:AB120" si="798">SUM(Q95:AB95)</f>
        <v>1217.838371527645</v>
      </c>
      <c r="AC119" s="266">
        <f t="shared" ref="AC119:AC120" si="799">SUM(R95:AC95)</f>
        <v>1211.0082946412094</v>
      </c>
      <c r="AD119" s="266">
        <f t="shared" ref="AD119:AD120" si="800">SUM(S95:AD95)</f>
        <v>1204.8881797049442</v>
      </c>
      <c r="AE119" s="266">
        <f t="shared" ref="AE119:AE120" si="801">SUM(T95:AE95)</f>
        <v>1201.5830395958917</v>
      </c>
      <c r="AF119" s="266">
        <f t="shared" ref="AF119:AF120" si="802">SUM(U95:AF95)</f>
        <v>1196.2904776766918</v>
      </c>
      <c r="AG119" s="266">
        <f t="shared" ref="AG119:AG120" si="803">SUM(V95:AG95)</f>
        <v>1193.8305575916049</v>
      </c>
      <c r="AH119" s="266">
        <f t="shared" ref="AH119:AH120" si="804">SUM(W95:AH95)</f>
        <v>1185.8775517181166</v>
      </c>
      <c r="AI119" s="266">
        <f t="shared" ref="AI119:AI120" si="805">SUM(X95:AI95)</f>
        <v>1184.5557422773697</v>
      </c>
      <c r="AJ119" s="266">
        <f t="shared" ref="AJ119:AJ120" si="806">SUM(Y95:AJ95)</f>
        <v>1180.7421064620123</v>
      </c>
      <c r="AK119" s="266">
        <f t="shared" ref="AK119:AK120" si="807">SUM(Z95:AK95)</f>
        <v>1174.2857845000001</v>
      </c>
      <c r="AL119" s="266">
        <f t="shared" ref="AL119:AL120" si="808">SUM(AA95:AL95)</f>
        <v>1168.8815890000001</v>
      </c>
      <c r="AM119" s="266">
        <f t="shared" ref="AM119:AM120" si="809">SUM(AB95:AM95)</f>
        <v>1167.5395522000001</v>
      </c>
      <c r="AN119" s="266">
        <f t="shared" ref="AN119:AN120" si="810">SUM(AC95:AN95)</f>
        <v>1156.8753972000002</v>
      </c>
      <c r="AO119" s="266">
        <f t="shared" ref="AO119:AO120" si="811">SUM(AD95:AO95)</f>
        <v>1151.6244364000004</v>
      </c>
      <c r="AP119" s="266">
        <f t="shared" ref="AP119:AP120" si="812">SUM(AE95:AP95)</f>
        <v>1141.5153974000002</v>
      </c>
      <c r="AQ119" s="266">
        <f t="shared" ref="AQ119:AQ120" si="813">SUM(AF95:AQ95)</f>
        <v>1127.4958187</v>
      </c>
      <c r="AR119" s="266">
        <f t="shared" ref="AR119:AR120" si="814">SUM(AG95:AR95)</f>
        <v>1120.9542131999999</v>
      </c>
      <c r="AS119" s="266">
        <f t="shared" ref="AS119:AS120" si="815">SUM(AH95:AS95)</f>
        <v>1111.4254352</v>
      </c>
      <c r="AT119" s="266">
        <f t="shared" ref="AT119:AT120" si="816">SUM(AI95:AT95)</f>
        <v>1106.2029042999998</v>
      </c>
      <c r="AU119" s="266">
        <f t="shared" ref="AU119:AU120" si="817">SUM(AJ95:AU95)</f>
        <v>1096.8465461000001</v>
      </c>
      <c r="AV119" s="266">
        <f t="shared" ref="AV119:AV120" si="818">SUM(AK95:AV95)</f>
        <v>1088.1616236000002</v>
      </c>
      <c r="AW119" s="266">
        <f t="shared" ref="AW119:AW120" si="819">SUM(AL95:AW95)</f>
        <v>1085.4665076000001</v>
      </c>
      <c r="AX119" s="266">
        <f t="shared" ref="AX119:AX120" si="820">SUM(AM95:AX95)</f>
        <v>1079.3571714000002</v>
      </c>
      <c r="AY119" s="266">
        <f t="shared" ref="AY119:AY120" si="821">SUM(AN95:AY95)</f>
        <v>1071.2774088000001</v>
      </c>
      <c r="AZ119" s="266">
        <f t="shared" ref="AZ119:AZ120" si="822">SUM(AO95:AZ95)</f>
        <v>1067.0033366</v>
      </c>
      <c r="BA119" s="266">
        <f t="shared" ref="BA119:BA120" si="823">SUM(AP95:BA95)</f>
        <v>1062.8045389000001</v>
      </c>
      <c r="BB119" s="266">
        <f t="shared" ref="BB119:BB120" si="824">SUM(AQ95:BB95)</f>
        <v>1058.3739364</v>
      </c>
      <c r="BC119" s="266">
        <f t="shared" ref="BC119:BC120" si="825">SUM(AR95:BC95)</f>
        <v>1057.5220773000001</v>
      </c>
      <c r="BD119" s="266">
        <f t="shared" ref="BD119:BD120" si="826">SUM(AS95:BD95)</f>
        <v>1053.807262</v>
      </c>
      <c r="BE119" s="266">
        <f t="shared" ref="BE119:BE120" si="827">SUM(AT95:BE95)</f>
        <v>1051.5055101</v>
      </c>
      <c r="BF119" s="266">
        <f t="shared" ref="BF119:BF120" si="828">SUM(AU95:BF95)</f>
        <v>1047.9889123</v>
      </c>
      <c r="BG119" s="266">
        <f t="shared" ref="BG119:BG120" si="829">SUM(AV95:BG95)</f>
        <v>1044.0341816</v>
      </c>
      <c r="BH119" s="266">
        <f t="shared" ref="BH119:BH120" si="830">SUM(AW95:BH95)</f>
        <v>1040.0281658000001</v>
      </c>
      <c r="BI119" s="266">
        <f t="shared" ref="BI119:BI120" si="831">SUM(AX95:BI95)</f>
        <v>1035.5708989000002</v>
      </c>
      <c r="BJ119" s="266">
        <f t="shared" ref="BJ119:BJ120" si="832">SUM(AY95:BJ95)</f>
        <v>1028.1220083000003</v>
      </c>
      <c r="BK119" s="266">
        <f t="shared" ref="BK119:BK120" si="833">SUM(AZ95:BK95)</f>
        <v>1023.9335682000002</v>
      </c>
      <c r="BL119" s="266">
        <f t="shared" ref="BL119:BL120" si="834">SUM(BA95:BL95)</f>
        <v>1021.2695999000001</v>
      </c>
      <c r="BM119" s="266">
        <f t="shared" ref="BM119:BM120" si="835">SUM(BB95:BM95)</f>
        <v>1016.2118383000002</v>
      </c>
      <c r="BN119" s="266">
        <f t="shared" ref="BN119:BN120" si="836">SUM(BC95:BN95)</f>
        <v>1011.7561443000002</v>
      </c>
      <c r="BO119" s="266">
        <f t="shared" ref="BO119:BO120" si="837">SUM(BD95:BO95)</f>
        <v>1006.7213555999999</v>
      </c>
      <c r="BP119" s="266">
        <f t="shared" ref="BP119:BP120" si="838">SUM(BE95:BP95)</f>
        <v>1002.4577586999999</v>
      </c>
      <c r="BQ119" s="266">
        <f t="shared" ref="BQ119:BQ120" si="839">SUM(BF95:BQ95)</f>
        <v>996.18317169999989</v>
      </c>
      <c r="BR119" s="266">
        <f t="shared" ref="BR119:BR120" si="840">SUM(BG95:BR95)</f>
        <v>993.24048979999998</v>
      </c>
      <c r="BS119" s="266">
        <f t="shared" ref="BS119:BS120" si="841">SUM(BH95:BS95)</f>
        <v>986.19055939999998</v>
      </c>
      <c r="BT119" s="266">
        <f t="shared" ref="BT119:BT120" si="842">SUM(BI95:BT95)</f>
        <v>983.24554490000003</v>
      </c>
      <c r="BU119" s="266">
        <f t="shared" ref="BU119:BU120" si="843">SUM(BJ95:BU95)</f>
        <v>978.29993000000013</v>
      </c>
      <c r="BV119" s="266">
        <f t="shared" ref="BV119:BV120" si="844">SUM(BK95:BV95)</f>
        <v>976.01388570000017</v>
      </c>
      <c r="BW119" s="266">
        <f t="shared" ref="BW119:BW120" si="845">SUM(BL95:BW95)</f>
        <v>972.67460830000016</v>
      </c>
      <c r="BX119" s="266">
        <f t="shared" ref="BX119:BX120" si="846">SUM(BM95:BX95)</f>
        <v>964.90013810000005</v>
      </c>
      <c r="BY119" s="266">
        <f t="shared" ref="BY119:BY120" si="847">SUM(BN95:BY95)</f>
        <v>960.58868010000003</v>
      </c>
      <c r="BZ119" s="266">
        <f t="shared" ref="BZ119:BZ120" si="848">SUM(BO95:BZ95)</f>
        <v>954.59785710000006</v>
      </c>
      <c r="CA119" s="266">
        <f t="shared" ref="CA119:CA120" si="849">SUM(BP95:CA95)</f>
        <v>949.33940629999995</v>
      </c>
      <c r="CB119" s="266">
        <f t="shared" ref="CB119:CB120" si="850">SUM(BQ95:CB95)</f>
        <v>939.41151830000001</v>
      </c>
      <c r="CC119" s="266">
        <f t="shared" ref="CC119:CC120" si="851">SUM(BR95:CC95)</f>
        <v>938.22618300000011</v>
      </c>
      <c r="CD119" s="266">
        <f t="shared" ref="CD119:CD120" si="852">SUM(BS95:CD95)</f>
        <v>933.90618640000014</v>
      </c>
      <c r="CE119" s="266">
        <f t="shared" ref="CE119:CE120" si="853">SUM(BT95:CE95)</f>
        <v>930.09183970000015</v>
      </c>
      <c r="CF119" s="266">
        <f t="shared" ref="CF119:CF120" si="854">SUM(BU95:CF95)</f>
        <v>924.00413890000016</v>
      </c>
      <c r="CG119" s="266">
        <f t="shared" ref="CG119:CG120" si="855">SUM(BV95:CG95)</f>
        <v>918.82685830000014</v>
      </c>
      <c r="CH119" s="266">
        <f t="shared" ref="CH119:CH120" si="856">SUM(BW95:CH95)</f>
        <v>914.53456400000005</v>
      </c>
      <c r="CI119" s="266">
        <f t="shared" ref="CI119:CI120" si="857">SUM(BX95:CI95)</f>
        <v>909.14108990000011</v>
      </c>
      <c r="CJ119" s="266">
        <f t="shared" ref="CJ119:CJ120" si="858">SUM(BY95:CJ95)</f>
        <v>907.7185356</v>
      </c>
      <c r="CK119" s="266">
        <f t="shared" ref="CK119:CK120" si="859">SUM(BZ95:CK95)</f>
        <v>898.22215719999997</v>
      </c>
      <c r="CL119" s="266">
        <f t="shared" ref="CL119:CL120" si="860">SUM(CA95:CL95)</f>
        <v>893.50935289999995</v>
      </c>
      <c r="CM119" s="266">
        <f t="shared" ref="CM119:CM120" si="861">SUM(CB95:CM95)</f>
        <v>892.43281520000005</v>
      </c>
      <c r="CN119" s="266">
        <f t="shared" ref="CN119:CN120" si="862">SUM(CC95:CN95)</f>
        <v>886.82108249999999</v>
      </c>
      <c r="CO119" s="266">
        <f t="shared" ref="CO119:CO120" si="863">SUM(CD95:CO95)</f>
        <v>882.52183320000006</v>
      </c>
      <c r="CP119" s="266">
        <f t="shared" ref="CP119:CP120" si="864">SUM(CE95:CP95)</f>
        <v>871.11737729999993</v>
      </c>
      <c r="CQ119" s="266">
        <f t="shared" ref="CQ119:CQ120" si="865">SUM(CF95:CQ95)</f>
        <v>865.11758770000006</v>
      </c>
      <c r="CR119" s="266">
        <f t="shared" ref="CR119:CR120" si="866">SUM(CG95:CR95)</f>
        <v>860.86546120000003</v>
      </c>
      <c r="CS119" s="266">
        <f t="shared" ref="CS119:CS120" si="867">SUM(CH95:CS95)</f>
        <v>855.10117860000014</v>
      </c>
      <c r="CT119" s="266">
        <f t="shared" ref="CT119:CT120" si="868">SUM(CI95:CT95)</f>
        <v>848.7451539000001</v>
      </c>
      <c r="CU119" s="266">
        <f t="shared" ref="CU119:CU120" si="869">SUM(CJ95:CU95)</f>
        <v>842.34229530000016</v>
      </c>
      <c r="CV119" s="266">
        <f t="shared" ref="CV119:CV120" si="870">SUM(CK95:CV95)</f>
        <v>835.60691280000015</v>
      </c>
      <c r="CW119" s="266">
        <f t="shared" ref="CW119:CW120" si="871">SUM(CL95:CW95)</f>
        <v>835.17074870000022</v>
      </c>
      <c r="CX119" s="266">
        <f t="shared" ref="CX119:CX120" si="872">SUM(CM95:CX95)</f>
        <v>832.26588060000006</v>
      </c>
      <c r="CY119" s="266">
        <f t="shared" ref="CY119:CY120" si="873">SUM(CN95:CY95)</f>
        <v>822.87794670000005</v>
      </c>
      <c r="CZ119" s="266">
        <f t="shared" ref="CZ119:CZ120" si="874">SUM(CO95:CZ95)</f>
        <v>823.53509789999998</v>
      </c>
      <c r="DA119" s="266">
        <f t="shared" ref="DA119:DA120" si="875">SUM(CP95:DA95)</f>
        <v>819.27959019999992</v>
      </c>
      <c r="DB119" s="266">
        <f t="shared" ref="DB119:DB120" si="876">SUM(CQ95:DB95)</f>
        <v>818.67597109999997</v>
      </c>
      <c r="DC119" s="266">
        <f t="shared" ref="DC119:DC120" si="877">SUM(CR95:DC95)</f>
        <v>820.5316828</v>
      </c>
      <c r="DD119" s="266">
        <f t="shared" ref="DD119:DD120" si="878">SUM(CS95:DD95)</f>
        <v>819.43701929999986</v>
      </c>
      <c r="DE119" s="266">
        <f t="shared" ref="DE119:DE120" si="879">SUM(CT95:DE95)</f>
        <v>817.21475769999984</v>
      </c>
      <c r="DF119" s="266">
        <f t="shared" ref="DF119:DF120" si="880">SUM(CU95:DF95)</f>
        <v>819.02721999999983</v>
      </c>
      <c r="DG119" s="266">
        <f t="shared" ref="DG119:DG120" si="881">SUM(CV95:DG95)</f>
        <v>820.68680070000016</v>
      </c>
      <c r="DH119" s="266">
        <f t="shared" ref="DH119:DH120" si="882">SUM(CW95:DH95)</f>
        <v>819.89641310000013</v>
      </c>
      <c r="DI119" s="266">
        <f t="shared" ref="DI119:DI120" si="883">SUM(CX95:DI95)</f>
        <v>820.08787890000008</v>
      </c>
      <c r="DJ119" s="266">
        <f t="shared" ref="DJ119:DJ120" si="884">SUM(CY95:DJ95)</f>
        <v>820.5873014</v>
      </c>
      <c r="DK119" s="266">
        <f t="shared" ref="DK119:DK120" si="885">SUM(CZ95:DK95)</f>
        <v>821.1781982</v>
      </c>
      <c r="DL119" s="266">
        <f t="shared" ref="DL119:DL120" si="886">SUM(DA95:DL95)</f>
        <v>818.95564769999999</v>
      </c>
      <c r="DM119" s="266">
        <f t="shared" ref="DM119:DM120" si="887">SUM(DB95:DM95)</f>
        <v>815.25457119999999</v>
      </c>
      <c r="DN119" s="266">
        <f t="shared" ref="DN119:DN120" si="888">SUM(DC95:DN95)</f>
        <v>817.8669976000001</v>
      </c>
      <c r="DO119" s="266">
        <f t="shared" ref="DO119:DO120" si="889">SUM(DD95:DO95)</f>
        <v>817.12402169999996</v>
      </c>
      <c r="DP119" s="266">
        <f t="shared" ref="DP119:DP120" si="890">SUM(DE95:DP95)</f>
        <v>814.72862340000006</v>
      </c>
      <c r="DQ119" s="266">
        <f t="shared" ref="DQ119:DQ120" si="891">SUM(DF95:DQ95)</f>
        <v>817.91328579999993</v>
      </c>
      <c r="DR119" s="266">
        <f t="shared" ref="DR119:DR120" si="892">SUM(DG95:DR95)</f>
        <v>819.93423760000007</v>
      </c>
      <c r="DS119" s="266">
        <f t="shared" ref="DS119:DS120" si="893">SUM(DH95:DS95)</f>
        <v>819.20502190000002</v>
      </c>
      <c r="DT119" s="266">
        <f t="shared" ref="DT119:DT120" si="894">SUM(DI95:DT95)</f>
        <v>819.69299539999997</v>
      </c>
      <c r="DU119" s="266">
        <f t="shared" ref="DU119:DU120" si="895">SUM(DJ95:DU95)</f>
        <v>821.00487959999998</v>
      </c>
      <c r="DV119" s="266">
        <f t="shared" ref="DV119:DV120" si="896">SUM(DK95:DV95)</f>
        <v>820.84715089999997</v>
      </c>
      <c r="DW119" s="266">
        <f t="shared" ref="DW119:DW120" si="897">SUM(DL95:DW95)</f>
        <v>823.63962619999995</v>
      </c>
      <c r="DX119" s="266">
        <f t="shared" ref="DX119:DX120" si="898">SUM(DM95:DX95)</f>
        <v>826.87244929999997</v>
      </c>
      <c r="DY119" s="266">
        <f t="shared" ref="DY119:DY120" si="899">SUM(DN95:DY95)</f>
        <v>826.11344480000002</v>
      </c>
      <c r="DZ119" s="266">
        <f t="shared" ref="DZ119:DZ120" si="900">SUM(DO95:DZ95)</f>
        <v>824.87332549999996</v>
      </c>
      <c r="EA119" s="266">
        <f t="shared" ref="EA119:EA120" si="901">SUM(DP95:EA95)</f>
        <v>822.75065949999987</v>
      </c>
      <c r="EB119" s="266">
        <f t="shared" ref="EB119:EB120" si="902">SUM(DQ95:EB95)</f>
        <v>824.06649199999981</v>
      </c>
      <c r="EC119" s="266">
        <f t="shared" ref="EC119:EC120" si="903">SUM(DR95:EC95)</f>
        <v>823.84643579999988</v>
      </c>
      <c r="ED119" s="266">
        <f t="shared" ref="ED119:ED120" si="904">SUM(DS95:ED95)</f>
        <v>821.6235964</v>
      </c>
      <c r="EE119" s="266">
        <f t="shared" ref="EE119:EE120" si="905">SUM(DT95:EE95)</f>
        <v>827.33873389999997</v>
      </c>
      <c r="EF119" s="266">
        <f t="shared" ref="EF119:EF120" si="906">SUM(DU95:EF95)</f>
        <v>829.40765380000005</v>
      </c>
      <c r="EG119" s="266">
        <f t="shared" ref="EG119:EG120" si="907">SUM(DV95:EG95)</f>
        <v>828.26165170000002</v>
      </c>
      <c r="EH119" s="266">
        <f t="shared" ref="EH119:EH120" si="908">SUM(DW95:EH95)</f>
        <v>830.1590827</v>
      </c>
      <c r="EI119" s="266">
        <f t="shared" ref="EI119:EI120" si="909">SUM(DX95:EI95)</f>
        <v>832.81198719999998</v>
      </c>
      <c r="EJ119" s="266">
        <f t="shared" ref="EJ119:EJ120" si="910">SUM(DY95:EJ95)</f>
        <v>832.64821299999994</v>
      </c>
      <c r="EK119" s="266">
        <f t="shared" ref="EK119:EK120" si="911">SUM(DZ95:EK95)</f>
        <v>839.07058840000002</v>
      </c>
      <c r="EL119" s="266">
        <f t="shared" ref="EL119:EL120" si="912">SUM(EA95:EL95)</f>
        <v>843.06585070000006</v>
      </c>
      <c r="EM119" s="266">
        <f t="shared" ref="EM119:EM120" si="913">SUM(EB95:EM95)</f>
        <v>843.56673910000006</v>
      </c>
      <c r="EN119" s="266">
        <f t="shared" ref="EN119:EN120" si="914">SUM(EC95:EN95)</f>
        <v>846.65865389999999</v>
      </c>
      <c r="EO119" s="266">
        <f t="shared" ref="EO119:EO120" si="915">SUM(ED95:EO95)</f>
        <v>846.72130240000001</v>
      </c>
      <c r="EP119" s="266">
        <f t="shared" ref="EP119:EP120" si="916">SUM(EE95:EP95)</f>
        <v>847.19284069999992</v>
      </c>
      <c r="EQ119" s="266">
        <f t="shared" ref="EQ119:EQ120" si="917">SUM(EF95:EQ95)</f>
        <v>844.22349439999994</v>
      </c>
      <c r="ER119" s="266">
        <f t="shared" ref="ER119:ER120" si="918">SUM(EG95:ER95)</f>
        <v>847.36339870000018</v>
      </c>
      <c r="ES119" s="266">
        <f t="shared" ref="ES119:ES120" si="919">SUM(EH95:ES95)</f>
        <v>850.40018709999993</v>
      </c>
      <c r="ET119" s="266">
        <f t="shared" ref="ET119:ET120" si="920">SUM(EI95:ET95)</f>
        <v>851.56507469999997</v>
      </c>
      <c r="EU119" s="266">
        <f t="shared" ref="EU119:EU120" si="921">SUM(EJ95:EU95)</f>
        <v>854.24846350000007</v>
      </c>
      <c r="EV119" s="266">
        <f t="shared" ref="EV119:EV120" si="922">SUM(EK95:EV95)</f>
        <v>852.98951219999992</v>
      </c>
      <c r="EW119" s="266">
        <f t="shared" ref="EW119:EW120" si="923">SUM(EL95:EW95)</f>
        <v>853.58034479999992</v>
      </c>
      <c r="EX119" s="266">
        <f t="shared" ref="EX119:EX120" si="924">SUM(EM95:EX95)</f>
        <v>853.59655529999986</v>
      </c>
      <c r="EY119" s="266">
        <f t="shared" ref="EY119:EY120" si="925">SUM(EN95:EY95)</f>
        <v>855.2525728999999</v>
      </c>
      <c r="EZ119" s="266">
        <f t="shared" ref="EZ119:EZ120" si="926">SUM(EO95:EZ95)</f>
        <v>855.18172819999995</v>
      </c>
      <c r="FA119" s="266">
        <f t="shared" ref="FA119:FA120" si="927">SUM(EP95:FA95)</f>
        <v>856.51670299999989</v>
      </c>
      <c r="FB119" s="266">
        <f t="shared" ref="FB119:FB120" si="928">SUM(EQ95:FB95)</f>
        <v>862.23144460000003</v>
      </c>
      <c r="FC119" s="266">
        <f t="shared" ref="FC119:FC120" si="929">SUM(ER95:FC95)</f>
        <v>864.40980409999997</v>
      </c>
      <c r="FD119" s="266">
        <f t="shared" ref="FD119:FD120" si="930">SUM(ES95:FD95)</f>
        <v>869.01885149999998</v>
      </c>
      <c r="FE119" s="266">
        <f t="shared" ref="FE119:FE120" si="931">SUM(ET95:FE95)</f>
        <v>870.92081670000005</v>
      </c>
      <c r="FF119" s="266">
        <f t="shared" ref="FF119:FF120" si="932">SUM(EU95:FF95)</f>
        <v>878.0133391999999</v>
      </c>
      <c r="FG119" s="266">
        <f t="shared" ref="FG119:FG120" si="933">SUM(EV95:FG95)</f>
        <v>882.188582</v>
      </c>
      <c r="FH119" s="266">
        <f t="shared" ref="FH119:FH120" si="934">SUM(EW95:FH95)</f>
        <v>890.61140340000009</v>
      </c>
      <c r="FI119" s="266">
        <f t="shared" ref="FI119:FI120" si="935">SUM(EX95:FI95)</f>
        <v>898.10648250000008</v>
      </c>
      <c r="FJ119" s="266">
        <f t="shared" ref="FJ119:FJ120" si="936">SUM(EY95:FJ95)</f>
        <v>903.14025349999997</v>
      </c>
      <c r="FK119" s="266">
        <f t="shared" ref="FK119:FM120" si="937">SUM(EZ95:FK95)</f>
        <v>910.93861629999992</v>
      </c>
      <c r="FL119" s="266">
        <f t="shared" si="937"/>
        <v>918.35791789999996</v>
      </c>
      <c r="FM119" s="266">
        <f t="shared" si="937"/>
        <v>923.86502260000009</v>
      </c>
    </row>
    <row r="120" spans="1:169" s="12" customFormat="1" ht="15">
      <c r="A120" s="257" t="s">
        <v>21</v>
      </c>
      <c r="B120" s="266"/>
      <c r="C120" s="266"/>
      <c r="D120" s="266"/>
      <c r="E120" s="266"/>
      <c r="F120" s="266"/>
      <c r="G120" s="266"/>
      <c r="H120" s="266"/>
      <c r="I120" s="266"/>
      <c r="J120" s="266"/>
      <c r="K120" s="266"/>
      <c r="L120" s="266"/>
      <c r="M120" s="266">
        <f t="shared" si="783"/>
        <v>3768.0626091027898</v>
      </c>
      <c r="N120" s="266">
        <f t="shared" si="784"/>
        <v>3781.6783775806698</v>
      </c>
      <c r="O120" s="266">
        <f t="shared" si="785"/>
        <v>3787.2443443461302</v>
      </c>
      <c r="P120" s="266">
        <f t="shared" si="786"/>
        <v>3815.1616660609338</v>
      </c>
      <c r="Q120" s="266">
        <f t="shared" si="787"/>
        <v>3800.3656177452594</v>
      </c>
      <c r="R120" s="266">
        <f t="shared" si="788"/>
        <v>3820.6539847463978</v>
      </c>
      <c r="S120" s="266">
        <f t="shared" si="789"/>
        <v>3839.7012527910733</v>
      </c>
      <c r="T120" s="266">
        <f t="shared" si="790"/>
        <v>3846.8991903028377</v>
      </c>
      <c r="U120" s="266">
        <f t="shared" si="791"/>
        <v>3854.0734659163959</v>
      </c>
      <c r="V120" s="266">
        <f t="shared" si="792"/>
        <v>3866.2974728949689</v>
      </c>
      <c r="W120" s="266">
        <f t="shared" si="793"/>
        <v>3892.7845390567513</v>
      </c>
      <c r="X120" s="266">
        <f t="shared" si="794"/>
        <v>3911.6822256348764</v>
      </c>
      <c r="Y120" s="266">
        <f t="shared" si="795"/>
        <v>3907.8631217040042</v>
      </c>
      <c r="Z120" s="266">
        <f t="shared" si="796"/>
        <v>3933.7822569890077</v>
      </c>
      <c r="AA120" s="266">
        <f t="shared" si="797"/>
        <v>3944.9531451083712</v>
      </c>
      <c r="AB120" s="266">
        <f t="shared" si="798"/>
        <v>3961.5470515660095</v>
      </c>
      <c r="AC120" s="266">
        <f t="shared" si="799"/>
        <v>3978.2888061104545</v>
      </c>
      <c r="AD120" s="266">
        <f t="shared" si="800"/>
        <v>3988.7240616480385</v>
      </c>
      <c r="AE120" s="266">
        <f t="shared" si="801"/>
        <v>4000.3491066304823</v>
      </c>
      <c r="AF120" s="266">
        <f t="shared" si="802"/>
        <v>4022.1124290893454</v>
      </c>
      <c r="AG120" s="266">
        <f t="shared" si="803"/>
        <v>4041.6144784870094</v>
      </c>
      <c r="AH120" s="266">
        <f t="shared" si="804"/>
        <v>4035.1225505845905</v>
      </c>
      <c r="AI120" s="266">
        <f t="shared" si="805"/>
        <v>4058.4355018306646</v>
      </c>
      <c r="AJ120" s="266">
        <f t="shared" si="806"/>
        <v>4068.7540606296334</v>
      </c>
      <c r="AK120" s="266">
        <f t="shared" si="807"/>
        <v>4069.9912131000006</v>
      </c>
      <c r="AL120" s="266">
        <f t="shared" si="808"/>
        <v>4075.6650210000007</v>
      </c>
      <c r="AM120" s="266">
        <f t="shared" si="809"/>
        <v>4085.196718950001</v>
      </c>
      <c r="AN120" s="266">
        <f t="shared" si="810"/>
        <v>4039.8658510500009</v>
      </c>
      <c r="AO120" s="266">
        <f t="shared" si="811"/>
        <v>4055.7202398000004</v>
      </c>
      <c r="AP120" s="266">
        <f t="shared" si="812"/>
        <v>4027.8859020000004</v>
      </c>
      <c r="AQ120" s="266">
        <f t="shared" si="813"/>
        <v>3981.6470389500005</v>
      </c>
      <c r="AR120" s="266">
        <f t="shared" si="814"/>
        <v>3975.7700295</v>
      </c>
      <c r="AS120" s="266">
        <f t="shared" si="815"/>
        <v>3949.0227315000002</v>
      </c>
      <c r="AT120" s="266">
        <f t="shared" si="816"/>
        <v>3930.2064418499999</v>
      </c>
      <c r="AU120" s="266">
        <f t="shared" si="817"/>
        <v>3897.7198411499999</v>
      </c>
      <c r="AV120" s="266">
        <f t="shared" si="818"/>
        <v>3852.65144925</v>
      </c>
      <c r="AW120" s="266">
        <f t="shared" si="819"/>
        <v>3852.0656496000001</v>
      </c>
      <c r="AX120" s="266">
        <f t="shared" si="820"/>
        <v>3817.5576939000002</v>
      </c>
      <c r="AY120" s="266">
        <f t="shared" si="821"/>
        <v>3787.1418591000001</v>
      </c>
      <c r="AZ120" s="266">
        <f t="shared" si="822"/>
        <v>3783.9836187000001</v>
      </c>
      <c r="BA120" s="266">
        <f t="shared" si="823"/>
        <v>3754.1211052500003</v>
      </c>
      <c r="BB120" s="266">
        <f t="shared" si="824"/>
        <v>3745.7056237500001</v>
      </c>
      <c r="BC120" s="266">
        <f t="shared" si="825"/>
        <v>3767.5626399000002</v>
      </c>
      <c r="BD120" s="266">
        <f t="shared" si="826"/>
        <v>3760.2706819500004</v>
      </c>
      <c r="BE120" s="266">
        <f t="shared" si="827"/>
        <v>3761.1964687500003</v>
      </c>
      <c r="BF120" s="266">
        <f t="shared" si="828"/>
        <v>3776.03600895</v>
      </c>
      <c r="BG120" s="266">
        <f t="shared" si="829"/>
        <v>3776.6297159999999</v>
      </c>
      <c r="BH120" s="266">
        <f t="shared" si="830"/>
        <v>3793.2769768500002</v>
      </c>
      <c r="BI120" s="266">
        <f t="shared" si="831"/>
        <v>3796.8331954499999</v>
      </c>
      <c r="BJ120" s="266">
        <f t="shared" si="832"/>
        <v>3777.6696426000003</v>
      </c>
      <c r="BK120" s="266">
        <f t="shared" si="833"/>
        <v>3774.9252883500003</v>
      </c>
      <c r="BL120" s="266">
        <f t="shared" si="834"/>
        <v>3790.3892647500002</v>
      </c>
      <c r="BM120" s="266">
        <f t="shared" si="835"/>
        <v>3790.7771310000003</v>
      </c>
      <c r="BN120" s="266">
        <f t="shared" si="836"/>
        <v>3785.5710810000005</v>
      </c>
      <c r="BO120" s="266">
        <f t="shared" si="837"/>
        <v>3784.9205731499997</v>
      </c>
      <c r="BP120" s="266">
        <f t="shared" si="838"/>
        <v>3775.3002585000004</v>
      </c>
      <c r="BQ120" s="266">
        <f t="shared" si="839"/>
        <v>3774.1193338499997</v>
      </c>
      <c r="BR120" s="266">
        <f t="shared" si="840"/>
        <v>3767.1977816999997</v>
      </c>
      <c r="BS120" s="266">
        <f t="shared" si="841"/>
        <v>3754.2390227999995</v>
      </c>
      <c r="BT120" s="266">
        <f t="shared" si="842"/>
        <v>3756.2622718499993</v>
      </c>
      <c r="BU120" s="266">
        <f t="shared" si="843"/>
        <v>3749.7058159499998</v>
      </c>
      <c r="BV120" s="266">
        <f t="shared" si="844"/>
        <v>3760.9588017000001</v>
      </c>
      <c r="BW120" s="266">
        <f t="shared" si="845"/>
        <v>3764.1003371999996</v>
      </c>
      <c r="BX120" s="266">
        <f t="shared" si="846"/>
        <v>3755.0066305499995</v>
      </c>
      <c r="BY120" s="266">
        <f t="shared" si="847"/>
        <v>3747.6593932499995</v>
      </c>
      <c r="BZ120" s="266">
        <f t="shared" si="848"/>
        <v>3745.8328769999998</v>
      </c>
      <c r="CA120" s="266">
        <f t="shared" si="849"/>
        <v>3730.8080303999996</v>
      </c>
      <c r="CB120" s="266">
        <f t="shared" si="850"/>
        <v>3704.9706629999991</v>
      </c>
      <c r="CC120" s="266">
        <f t="shared" si="851"/>
        <v>3717.0756193499992</v>
      </c>
      <c r="CD120" s="266">
        <f t="shared" si="852"/>
        <v>3718.2430268999997</v>
      </c>
      <c r="CE120" s="266">
        <f t="shared" si="853"/>
        <v>3698.2199789999991</v>
      </c>
      <c r="CF120" s="266">
        <f t="shared" si="854"/>
        <v>3671.1284399999995</v>
      </c>
      <c r="CG120" s="266">
        <f t="shared" si="855"/>
        <v>3656.3041246499997</v>
      </c>
      <c r="CH120" s="266">
        <f t="shared" si="856"/>
        <v>3640.6108025999997</v>
      </c>
      <c r="CI120" s="266">
        <f t="shared" si="857"/>
        <v>3623.5183986000002</v>
      </c>
      <c r="CJ120" s="266">
        <f t="shared" si="858"/>
        <v>3597.9804773999999</v>
      </c>
      <c r="CK120" s="266">
        <f t="shared" si="859"/>
        <v>3563.1279081000002</v>
      </c>
      <c r="CL120" s="266">
        <f t="shared" si="860"/>
        <v>3537.9183924000004</v>
      </c>
      <c r="CM120" s="266">
        <f t="shared" si="861"/>
        <v>3523.9479417000002</v>
      </c>
      <c r="CN120" s="266">
        <f t="shared" si="862"/>
        <v>3505.5490054500005</v>
      </c>
      <c r="CO120" s="266">
        <f t="shared" si="863"/>
        <v>3485.2677664499997</v>
      </c>
      <c r="CP120" s="266">
        <f t="shared" si="864"/>
        <v>3431.7595084500003</v>
      </c>
      <c r="CQ120" s="266">
        <f t="shared" si="865"/>
        <v>3419.94154725</v>
      </c>
      <c r="CR120" s="266">
        <f t="shared" si="866"/>
        <v>3402.9603332999995</v>
      </c>
      <c r="CS120" s="266">
        <f t="shared" si="867"/>
        <v>3376.5203888999999</v>
      </c>
      <c r="CT120" s="266">
        <f t="shared" si="868"/>
        <v>3351.4955379000003</v>
      </c>
      <c r="CU120" s="266">
        <f t="shared" si="869"/>
        <v>3322.0423669500001</v>
      </c>
      <c r="CV120" s="266">
        <f t="shared" si="870"/>
        <v>3299.0629243500002</v>
      </c>
      <c r="CW120" s="266">
        <f t="shared" si="871"/>
        <v>3312.6473304000001</v>
      </c>
      <c r="CX120" s="266">
        <f t="shared" si="872"/>
        <v>3282.8619555</v>
      </c>
      <c r="CY120" s="266">
        <f t="shared" si="873"/>
        <v>3239.2257138</v>
      </c>
      <c r="CZ120" s="266">
        <f t="shared" si="874"/>
        <v>3240.4705703999998</v>
      </c>
      <c r="DA120" s="266">
        <f t="shared" si="875"/>
        <v>3232.1538692999998</v>
      </c>
      <c r="DB120" s="266">
        <f t="shared" si="876"/>
        <v>3237.0682976999992</v>
      </c>
      <c r="DC120" s="266">
        <f t="shared" si="877"/>
        <v>3245.0643661499989</v>
      </c>
      <c r="DD120" s="266">
        <f t="shared" si="878"/>
        <v>3242.1534286499996</v>
      </c>
      <c r="DE120" s="266">
        <f t="shared" si="879"/>
        <v>3242.0344864499993</v>
      </c>
      <c r="DF120" s="266">
        <f t="shared" si="880"/>
        <v>3257.0864189999998</v>
      </c>
      <c r="DG120" s="266">
        <f t="shared" si="881"/>
        <v>3263.0248764000003</v>
      </c>
      <c r="DH120" s="266">
        <f t="shared" si="882"/>
        <v>3268.2980047500005</v>
      </c>
      <c r="DI120" s="266">
        <f t="shared" si="883"/>
        <v>3261.5025777000001</v>
      </c>
      <c r="DJ120" s="266">
        <f t="shared" si="884"/>
        <v>3286.0890958500004</v>
      </c>
      <c r="DK120" s="266">
        <f t="shared" si="885"/>
        <v>3308.6133144</v>
      </c>
      <c r="DL120" s="266">
        <f t="shared" si="886"/>
        <v>3316.8937077000005</v>
      </c>
      <c r="DM120" s="266">
        <f t="shared" si="887"/>
        <v>3307.7763306000002</v>
      </c>
      <c r="DN120" s="266">
        <f t="shared" si="888"/>
        <v>3323.9325977999997</v>
      </c>
      <c r="DO120" s="266">
        <f t="shared" si="889"/>
        <v>3327.7835223000002</v>
      </c>
      <c r="DP120" s="266">
        <f t="shared" si="890"/>
        <v>3327.6989627999997</v>
      </c>
      <c r="DQ120" s="266">
        <f t="shared" si="891"/>
        <v>3348.0136633499997</v>
      </c>
      <c r="DR120" s="266">
        <f t="shared" si="892"/>
        <v>3358.9046682000003</v>
      </c>
      <c r="DS120" s="266">
        <f t="shared" si="893"/>
        <v>3372.7197033000002</v>
      </c>
      <c r="DT120" s="266">
        <f t="shared" si="894"/>
        <v>3392.3480849999996</v>
      </c>
      <c r="DU120" s="266">
        <f t="shared" si="895"/>
        <v>3407.9769576000003</v>
      </c>
      <c r="DV120" s="266">
        <f t="shared" si="896"/>
        <v>3412.4500102500001</v>
      </c>
      <c r="DW120" s="266">
        <f t="shared" si="897"/>
        <v>3438.7249445999996</v>
      </c>
      <c r="DX120" s="266">
        <f t="shared" si="898"/>
        <v>3460.1134162499998</v>
      </c>
      <c r="DY120" s="266">
        <f t="shared" si="899"/>
        <v>3474.0951795000005</v>
      </c>
      <c r="DZ120" s="266">
        <f t="shared" si="900"/>
        <v>3478.6890166500002</v>
      </c>
      <c r="EA120" s="266">
        <f t="shared" si="901"/>
        <v>3479.5856268000002</v>
      </c>
      <c r="EB120" s="266">
        <f t="shared" si="902"/>
        <v>3497.1310296000001</v>
      </c>
      <c r="EC120" s="266">
        <f t="shared" si="903"/>
        <v>3506.4356899500003</v>
      </c>
      <c r="ED120" s="266">
        <f t="shared" si="904"/>
        <v>3520.1590033499997</v>
      </c>
      <c r="EE120" s="266">
        <f t="shared" si="905"/>
        <v>3554.4421052999996</v>
      </c>
      <c r="EF120" s="266">
        <f t="shared" si="906"/>
        <v>3577.2084413999992</v>
      </c>
      <c r="EG120" s="266">
        <f t="shared" si="907"/>
        <v>3602.9971016999993</v>
      </c>
      <c r="EH120" s="266">
        <f t="shared" si="908"/>
        <v>3620.4723107999998</v>
      </c>
      <c r="EI120" s="266">
        <f t="shared" si="909"/>
        <v>3631.4762858999998</v>
      </c>
      <c r="EJ120" s="266">
        <f t="shared" si="910"/>
        <v>3625.8352771499995</v>
      </c>
      <c r="EK120" s="266">
        <f t="shared" si="911"/>
        <v>3653.9566411499995</v>
      </c>
      <c r="EL120" s="266">
        <f t="shared" si="912"/>
        <v>3677.7077279999994</v>
      </c>
      <c r="EM120" s="266">
        <f t="shared" si="913"/>
        <v>3681.9840064499995</v>
      </c>
      <c r="EN120" s="266">
        <f t="shared" si="914"/>
        <v>3699.738738</v>
      </c>
      <c r="EO120" s="266">
        <f t="shared" si="915"/>
        <v>3704.7641805000003</v>
      </c>
      <c r="EP120" s="266">
        <f t="shared" si="916"/>
        <v>3704.2376863499999</v>
      </c>
      <c r="EQ120" s="266">
        <f t="shared" si="917"/>
        <v>3686.0031495000003</v>
      </c>
      <c r="ER120" s="266">
        <f t="shared" si="918"/>
        <v>3692.0868484500002</v>
      </c>
      <c r="ES120" s="266">
        <f t="shared" si="919"/>
        <v>3669.4699974</v>
      </c>
      <c r="ET120" s="266">
        <f t="shared" si="920"/>
        <v>3685.4336614499998</v>
      </c>
      <c r="EU120" s="266">
        <f t="shared" si="921"/>
        <v>3698.7681667500001</v>
      </c>
      <c r="EV120" s="266">
        <f t="shared" si="922"/>
        <v>3700.8840276000001</v>
      </c>
      <c r="EW120" s="266">
        <f t="shared" si="923"/>
        <v>3701.5980740999998</v>
      </c>
      <c r="EX120" s="266">
        <f t="shared" si="924"/>
        <v>3693.9504694500001</v>
      </c>
      <c r="EY120" s="266">
        <f t="shared" si="925"/>
        <v>3700.79339265</v>
      </c>
      <c r="EZ120" s="266">
        <f t="shared" si="926"/>
        <v>3705.2322799499998</v>
      </c>
      <c r="FA120" s="266">
        <f t="shared" si="927"/>
        <v>3706.8936515999999</v>
      </c>
      <c r="FB120" s="266">
        <f t="shared" si="928"/>
        <v>3722.8762044</v>
      </c>
      <c r="FC120" s="266">
        <f t="shared" si="929"/>
        <v>3730.7865437999994</v>
      </c>
      <c r="FD120" s="266">
        <f t="shared" si="930"/>
        <v>3736.1550813499998</v>
      </c>
      <c r="FE120" s="266">
        <f t="shared" si="931"/>
        <v>3746.7305791499998</v>
      </c>
      <c r="FF120" s="266">
        <f t="shared" si="932"/>
        <v>3751.0532355</v>
      </c>
      <c r="FG120" s="266">
        <f t="shared" si="933"/>
        <v>3749.8850511000001</v>
      </c>
      <c r="FH120" s="266">
        <f t="shared" si="934"/>
        <v>3767.9362513000005</v>
      </c>
      <c r="FI120" s="266">
        <f t="shared" si="935"/>
        <v>3778.6815183499998</v>
      </c>
      <c r="FJ120" s="266">
        <f t="shared" si="936"/>
        <v>3777.3350398500002</v>
      </c>
      <c r="FK120" s="266">
        <f t="shared" si="937"/>
        <v>3799.4547987999999</v>
      </c>
      <c r="FL120" s="266">
        <f t="shared" si="937"/>
        <v>3811.8993563499998</v>
      </c>
      <c r="FM120" s="266">
        <f t="shared" si="937"/>
        <v>3808.32009935</v>
      </c>
    </row>
    <row r="121" spans="1:169" ht="15" customHeight="1">
      <c r="CA121" s="194"/>
      <c r="DX121" s="195"/>
    </row>
    <row r="122" spans="1:169" ht="15" customHeight="1">
      <c r="CA122" s="194"/>
      <c r="DX122" s="195"/>
    </row>
    <row r="123" spans="1:169" ht="15" customHeight="1">
      <c r="CA123" s="194"/>
      <c r="DX123" s="195"/>
    </row>
    <row r="124" spans="1:169" s="12" customFormat="1" ht="15">
      <c r="A124" s="16" t="s">
        <v>262</v>
      </c>
    </row>
    <row r="125" spans="1:169" s="12" customFormat="1" ht="15">
      <c r="A125" s="16"/>
    </row>
    <row r="126" spans="1:169" s="12" customFormat="1" ht="15">
      <c r="A126" s="238" t="s">
        <v>257</v>
      </c>
      <c r="B126" s="269"/>
      <c r="C126" s="269"/>
      <c r="D126" s="269"/>
      <c r="E126" s="269"/>
      <c r="F126" s="269"/>
      <c r="G126" s="269"/>
      <c r="H126" s="269"/>
      <c r="I126" s="269"/>
      <c r="J126" s="269"/>
      <c r="K126" s="269"/>
      <c r="L126" s="269"/>
      <c r="M126" s="270">
        <f t="shared" ref="M126:AR126" si="938">M107/$AA107</f>
        <v>0.98197505781763561</v>
      </c>
      <c r="N126" s="270">
        <f t="shared" si="938"/>
        <v>0.98603633229604049</v>
      </c>
      <c r="O126" s="270">
        <f t="shared" si="938"/>
        <v>0.98432752406714108</v>
      </c>
      <c r="P126" s="270">
        <f t="shared" si="938"/>
        <v>0.98615260600298871</v>
      </c>
      <c r="Q126" s="270">
        <f t="shared" si="938"/>
        <v>0.98259795267628669</v>
      </c>
      <c r="R126" s="270">
        <f t="shared" si="938"/>
        <v>0.98616921653255274</v>
      </c>
      <c r="S126" s="270">
        <f t="shared" si="938"/>
        <v>0.98776590368689499</v>
      </c>
      <c r="T126" s="270">
        <f t="shared" si="938"/>
        <v>0.995197039350602</v>
      </c>
      <c r="U126" s="270">
        <f t="shared" si="938"/>
        <v>0.99951370072105394</v>
      </c>
      <c r="V126" s="270">
        <f t="shared" si="938"/>
        <v>1.002185919664667</v>
      </c>
      <c r="W126" s="270">
        <f t="shared" si="938"/>
        <v>1.0066375415878264</v>
      </c>
      <c r="X126" s="270">
        <f t="shared" si="938"/>
        <v>1.0056056124386612</v>
      </c>
      <c r="Y126" s="270">
        <f t="shared" si="938"/>
        <v>1.0004854167005497</v>
      </c>
      <c r="Z126" s="270">
        <f t="shared" si="938"/>
        <v>1.0003110756035141</v>
      </c>
      <c r="AA126" s="270">
        <f t="shared" si="938"/>
        <v>1</v>
      </c>
      <c r="AB126" s="270">
        <f t="shared" si="938"/>
        <v>1.0007988195905153</v>
      </c>
      <c r="AC126" s="270">
        <f t="shared" si="938"/>
        <v>1.0053856204129354</v>
      </c>
      <c r="AD126" s="270">
        <f t="shared" si="938"/>
        <v>1.0073434834151787</v>
      </c>
      <c r="AE126" s="270">
        <f t="shared" si="938"/>
        <v>1.008747248338274</v>
      </c>
      <c r="AF126" s="270">
        <f t="shared" si="938"/>
        <v>1.0037430833085801</v>
      </c>
      <c r="AG126" s="270">
        <f t="shared" si="938"/>
        <v>1.0045778865140511</v>
      </c>
      <c r="AH126" s="270">
        <f t="shared" si="938"/>
        <v>1.0050149288495411</v>
      </c>
      <c r="AI126" s="270">
        <f t="shared" si="938"/>
        <v>1.0077283011775169</v>
      </c>
      <c r="AJ126" s="270">
        <f t="shared" si="938"/>
        <v>1.0147721848218694</v>
      </c>
      <c r="AK126" s="270">
        <f t="shared" si="938"/>
        <v>1.0183483264090185</v>
      </c>
      <c r="AL126" s="270">
        <f t="shared" si="938"/>
        <v>1.0196352093423413</v>
      </c>
      <c r="AM126" s="270">
        <f t="shared" si="938"/>
        <v>1.0250872737758332</v>
      </c>
      <c r="AN126" s="270">
        <f t="shared" si="938"/>
        <v>1.0245926516450219</v>
      </c>
      <c r="AO126" s="270">
        <f t="shared" si="938"/>
        <v>1.0286838136128433</v>
      </c>
      <c r="AP126" s="270">
        <f t="shared" si="938"/>
        <v>1.0273781824575636</v>
      </c>
      <c r="AQ126" s="270">
        <f t="shared" si="938"/>
        <v>1.0236096766499141</v>
      </c>
      <c r="AR126" s="270">
        <f t="shared" si="938"/>
        <v>1.0254398645907088</v>
      </c>
      <c r="AS126" s="270">
        <f t="shared" ref="AS126:BX126" si="939">AS107/$AA107</f>
        <v>1.0276190959067575</v>
      </c>
      <c r="AT126" s="270">
        <f t="shared" si="939"/>
        <v>1.0275027187733294</v>
      </c>
      <c r="AU126" s="270">
        <f t="shared" si="939"/>
        <v>1.025921506772199</v>
      </c>
      <c r="AV126" s="270">
        <f t="shared" si="939"/>
        <v>1.0221464052979996</v>
      </c>
      <c r="AW126" s="270">
        <f t="shared" si="939"/>
        <v>1.0189522164209601</v>
      </c>
      <c r="AX126" s="270">
        <f t="shared" si="939"/>
        <v>1.0144755877528246</v>
      </c>
      <c r="AY126" s="270">
        <f t="shared" si="939"/>
        <v>1.0073738643638686</v>
      </c>
      <c r="AZ126" s="270">
        <f t="shared" si="939"/>
        <v>1.0039617216471888</v>
      </c>
      <c r="BA126" s="270">
        <f t="shared" si="939"/>
        <v>0.99662531093880458</v>
      </c>
      <c r="BB126" s="270">
        <f t="shared" si="939"/>
        <v>0.99185919159924152</v>
      </c>
      <c r="BC126" s="270">
        <f t="shared" si="939"/>
        <v>0.99112233714206788</v>
      </c>
      <c r="BD126" s="270">
        <f t="shared" si="939"/>
        <v>0.98894633492885875</v>
      </c>
      <c r="BE126" s="270">
        <f t="shared" si="939"/>
        <v>0.98978057793282326</v>
      </c>
      <c r="BF126" s="270">
        <f t="shared" si="939"/>
        <v>0.98688971780515955</v>
      </c>
      <c r="BG126" s="270">
        <f t="shared" si="939"/>
        <v>0.98423749082757728</v>
      </c>
      <c r="BH126" s="270">
        <f t="shared" si="939"/>
        <v>0.98189331829683091</v>
      </c>
      <c r="BI126" s="270">
        <f t="shared" si="939"/>
        <v>0.98265500132164463</v>
      </c>
      <c r="BJ126" s="270">
        <f t="shared" si="939"/>
        <v>0.98548070548145239</v>
      </c>
      <c r="BK126" s="270">
        <f t="shared" si="939"/>
        <v>0.99040270506301775</v>
      </c>
      <c r="BL126" s="270">
        <f t="shared" si="939"/>
        <v>0.99660489045799949</v>
      </c>
      <c r="BM126" s="270">
        <f t="shared" si="939"/>
        <v>0.9989090524875387</v>
      </c>
      <c r="BN126" s="270">
        <f t="shared" si="939"/>
        <v>1.0018622670829564</v>
      </c>
      <c r="BO126" s="270">
        <f t="shared" si="939"/>
        <v>1.0019681134550573</v>
      </c>
      <c r="BP126" s="270">
        <f t="shared" si="939"/>
        <v>1.0056741910153353</v>
      </c>
      <c r="BQ126" s="270">
        <f t="shared" si="939"/>
        <v>1.0052632200653673</v>
      </c>
      <c r="BR126" s="270">
        <f t="shared" si="939"/>
        <v>1.0077822736940583</v>
      </c>
      <c r="BS126" s="270">
        <f t="shared" si="939"/>
        <v>1.0087473567403573</v>
      </c>
      <c r="BT126" s="270">
        <f t="shared" si="939"/>
        <v>1.0134297803301238</v>
      </c>
      <c r="BU126" s="270">
        <f t="shared" si="939"/>
        <v>1.0162316689366153</v>
      </c>
      <c r="BV126" s="270">
        <f t="shared" si="939"/>
        <v>1.0160508662366843</v>
      </c>
      <c r="BW126" s="270">
        <f t="shared" si="939"/>
        <v>1.0137109737286349</v>
      </c>
      <c r="BX126" s="270">
        <f t="shared" si="939"/>
        <v>1.0127372222073918</v>
      </c>
      <c r="BY126" s="270">
        <f t="shared" ref="BY126:DD126" si="940">BY107/$AA107</f>
        <v>1.009888967605864</v>
      </c>
      <c r="BZ126" s="270">
        <f t="shared" si="940"/>
        <v>1.0109777845330779</v>
      </c>
      <c r="CA126" s="270">
        <f t="shared" si="940"/>
        <v>1.0112308174213629</v>
      </c>
      <c r="CB126" s="270">
        <f t="shared" si="940"/>
        <v>1.0028633342566207</v>
      </c>
      <c r="CC126" s="270">
        <f t="shared" si="940"/>
        <v>1.0031117432070518</v>
      </c>
      <c r="CD126" s="270">
        <f t="shared" si="940"/>
        <v>1.0058734238989786</v>
      </c>
      <c r="CE126" s="270">
        <f t="shared" si="940"/>
        <v>1.0038408338574436</v>
      </c>
      <c r="CF126" s="270">
        <f t="shared" si="940"/>
        <v>0.9967438688460678</v>
      </c>
      <c r="CG126" s="270">
        <f t="shared" si="940"/>
        <v>0.98869285602625812</v>
      </c>
      <c r="CH126" s="270">
        <f t="shared" si="940"/>
        <v>0.98601226027000399</v>
      </c>
      <c r="CI126" s="270">
        <f t="shared" si="940"/>
        <v>0.99299422828494022</v>
      </c>
      <c r="CJ126" s="270">
        <f t="shared" si="940"/>
        <v>0.98831819671970622</v>
      </c>
      <c r="CK126" s="270">
        <f t="shared" si="940"/>
        <v>0.98828493041017362</v>
      </c>
      <c r="CL126" s="270">
        <f t="shared" si="940"/>
        <v>0.98605921765969939</v>
      </c>
      <c r="CM126" s="270">
        <f t="shared" si="940"/>
        <v>0.98754147976836115</v>
      </c>
      <c r="CN126" s="270">
        <f t="shared" si="940"/>
        <v>0.98870690849438692</v>
      </c>
      <c r="CO126" s="270">
        <f t="shared" si="940"/>
        <v>0.9910147377949301</v>
      </c>
      <c r="CP126" s="270">
        <f t="shared" si="940"/>
        <v>0.98415124706340162</v>
      </c>
      <c r="CQ126" s="270">
        <f t="shared" si="940"/>
        <v>0.98441927595272682</v>
      </c>
      <c r="CR126" s="270">
        <f t="shared" si="940"/>
        <v>0.98503574575462305</v>
      </c>
      <c r="CS126" s="270">
        <f t="shared" si="940"/>
        <v>0.98477130433733506</v>
      </c>
      <c r="CT126" s="270">
        <f t="shared" si="940"/>
        <v>0.98455040959003903</v>
      </c>
      <c r="CU126" s="270">
        <f t="shared" si="940"/>
        <v>0.97600937877899885</v>
      </c>
      <c r="CV126" s="270">
        <f t="shared" si="940"/>
        <v>0.97310398452279168</v>
      </c>
      <c r="CW126" s="270">
        <f t="shared" si="940"/>
        <v>0.9742500709830384</v>
      </c>
      <c r="CX126" s="270">
        <f t="shared" si="940"/>
        <v>0.9715906655921217</v>
      </c>
      <c r="CY126" s="270">
        <f t="shared" si="940"/>
        <v>0.96410950874489554</v>
      </c>
      <c r="CZ126" s="270">
        <f t="shared" si="940"/>
        <v>0.96447517914834957</v>
      </c>
      <c r="DA126" s="270">
        <f t="shared" si="940"/>
        <v>0.95899507069164103</v>
      </c>
      <c r="DB126" s="270">
        <f t="shared" si="940"/>
        <v>0.95788535648471673</v>
      </c>
      <c r="DC126" s="270">
        <f t="shared" si="940"/>
        <v>0.95679740505464794</v>
      </c>
      <c r="DD126" s="270">
        <f t="shared" si="940"/>
        <v>0.95623600744680703</v>
      </c>
      <c r="DE126" s="270">
        <f t="shared" ref="DE126:EJ126" si="941">DE107/$AA107</f>
        <v>0.9576473498308361</v>
      </c>
      <c r="DF126" s="270">
        <f t="shared" si="941"/>
        <v>0.95509704281440033</v>
      </c>
      <c r="DG126" s="270">
        <f t="shared" si="941"/>
        <v>0.95310236039418117</v>
      </c>
      <c r="DH126" s="270">
        <f t="shared" si="941"/>
        <v>0.95398267777320889</v>
      </c>
      <c r="DI126" s="270">
        <f t="shared" si="941"/>
        <v>0.95087607328386092</v>
      </c>
      <c r="DJ126" s="270">
        <f t="shared" si="941"/>
        <v>0.95082988630144805</v>
      </c>
      <c r="DK126" s="270">
        <f t="shared" si="941"/>
        <v>0.95304353911762352</v>
      </c>
      <c r="DL126" s="270">
        <f t="shared" si="941"/>
        <v>0.95065984935099457</v>
      </c>
      <c r="DM126" s="270">
        <f t="shared" si="941"/>
        <v>0.94875463807352689</v>
      </c>
      <c r="DN126" s="270">
        <f t="shared" si="941"/>
        <v>0.95155349554248736</v>
      </c>
      <c r="DO126" s="270">
        <f t="shared" si="941"/>
        <v>0.95176565123414925</v>
      </c>
      <c r="DP126" s="270">
        <f t="shared" si="941"/>
        <v>0.94926376298159443</v>
      </c>
      <c r="DQ126" s="270">
        <f t="shared" si="941"/>
        <v>0.94882802770247288</v>
      </c>
      <c r="DR126" s="270">
        <f t="shared" si="941"/>
        <v>0.95086812126598907</v>
      </c>
      <c r="DS126" s="270">
        <f t="shared" si="941"/>
        <v>0.95423378970737838</v>
      </c>
      <c r="DT126" s="270">
        <f t="shared" si="941"/>
        <v>0.95594079975202151</v>
      </c>
      <c r="DU126" s="270">
        <f t="shared" si="941"/>
        <v>0.95771694102812266</v>
      </c>
      <c r="DV126" s="270">
        <f t="shared" si="941"/>
        <v>0.9588105012627266</v>
      </c>
      <c r="DW126" s="270">
        <f t="shared" si="941"/>
        <v>0.96302753600263458</v>
      </c>
      <c r="DX126" s="270">
        <f t="shared" si="941"/>
        <v>0.97265598610609849</v>
      </c>
      <c r="DY126" s="270">
        <f t="shared" si="941"/>
        <v>0.97555572112307376</v>
      </c>
      <c r="DZ126" s="270">
        <f t="shared" si="941"/>
        <v>0.97297984948341043</v>
      </c>
      <c r="EA126" s="270">
        <f t="shared" si="941"/>
        <v>0.97257723974234478</v>
      </c>
      <c r="EB126" s="270">
        <f t="shared" si="941"/>
        <v>0.97532064354402237</v>
      </c>
      <c r="EC126" s="270">
        <f t="shared" si="941"/>
        <v>0.97499239660092973</v>
      </c>
      <c r="ED126" s="270">
        <f t="shared" si="941"/>
        <v>0.97125209799553613</v>
      </c>
      <c r="EE126" s="270">
        <f t="shared" si="941"/>
        <v>0.97006300805700119</v>
      </c>
      <c r="EF126" s="270">
        <f t="shared" si="941"/>
        <v>0.97052404237504353</v>
      </c>
      <c r="EG126" s="270">
        <f t="shared" si="941"/>
        <v>0.97310108611313861</v>
      </c>
      <c r="EH126" s="270">
        <f t="shared" si="941"/>
        <v>0.97349852071455079</v>
      </c>
      <c r="EI126" s="270">
        <f t="shared" si="941"/>
        <v>0.97175397887573467</v>
      </c>
      <c r="EJ126" s="270">
        <f t="shared" si="941"/>
        <v>0.96640518740224235</v>
      </c>
      <c r="EK126" s="270">
        <f t="shared" ref="EK126:FJ126" si="942">EK107/$AA107</f>
        <v>0.96869415036804529</v>
      </c>
      <c r="EL126" s="270">
        <f t="shared" si="942"/>
        <v>0.97446562157360117</v>
      </c>
      <c r="EM126" s="270">
        <f t="shared" si="942"/>
        <v>0.97496113907030046</v>
      </c>
      <c r="EN126" s="270">
        <f t="shared" si="942"/>
        <v>0.97664491019080635</v>
      </c>
      <c r="EO126" s="270">
        <f t="shared" si="942"/>
        <v>0.97828255707727185</v>
      </c>
      <c r="EP126" s="270">
        <f t="shared" si="942"/>
        <v>0.98601149772305208</v>
      </c>
      <c r="EQ126" s="270">
        <f t="shared" si="942"/>
        <v>0.98355994018234805</v>
      </c>
      <c r="ER126" s="270">
        <f t="shared" si="942"/>
        <v>0.98259898489776043</v>
      </c>
      <c r="ES126" s="270">
        <f t="shared" si="942"/>
        <v>0.98005218352895596</v>
      </c>
      <c r="ET126" s="270">
        <f t="shared" si="942"/>
        <v>0.9831512314527735</v>
      </c>
      <c r="EU126" s="270">
        <f t="shared" si="942"/>
        <v>0.99030234188043442</v>
      </c>
      <c r="EV126" s="270">
        <f t="shared" si="942"/>
        <v>0.99167544594926393</v>
      </c>
      <c r="EW126" s="270">
        <f t="shared" si="942"/>
        <v>0.99447540746904728</v>
      </c>
      <c r="EX126" s="270">
        <f t="shared" si="942"/>
        <v>0.99059561235804949</v>
      </c>
      <c r="EY126" s="270">
        <f t="shared" si="942"/>
        <v>0.99137711544678619</v>
      </c>
      <c r="EZ126" s="270">
        <f t="shared" si="942"/>
        <v>0.99461076925389291</v>
      </c>
      <c r="FA126" s="270">
        <f t="shared" si="942"/>
        <v>0.9969603646754881</v>
      </c>
      <c r="FB126" s="270">
        <f t="shared" si="942"/>
        <v>0.99078376990652128</v>
      </c>
      <c r="FC126" s="270">
        <f t="shared" si="942"/>
        <v>0.99592532290674052</v>
      </c>
      <c r="FD126" s="270">
        <f t="shared" si="942"/>
        <v>0.99667532001073411</v>
      </c>
      <c r="FE126" s="270">
        <f t="shared" si="942"/>
        <v>0.99757844655735017</v>
      </c>
      <c r="FF126" s="270">
        <f t="shared" si="942"/>
        <v>0.99454328305455653</v>
      </c>
      <c r="FG126" s="270">
        <f t="shared" si="942"/>
        <v>0.98779322771090705</v>
      </c>
      <c r="FH126" s="270">
        <f t="shared" si="942"/>
        <v>0.98748259013999307</v>
      </c>
      <c r="FI126" s="270">
        <f t="shared" si="942"/>
        <v>0.98622267585078982</v>
      </c>
      <c r="FJ126" s="270">
        <f t="shared" si="942"/>
        <v>0.98608310446302905</v>
      </c>
      <c r="FK126" s="270">
        <f t="shared" ref="FK126" si="943">FK107/$AA107</f>
        <v>0.98474393945696415</v>
      </c>
      <c r="FL126" s="270">
        <f t="shared" ref="FL126:FM126" si="944">FL107/$AA107</f>
        <v>0.980387601305723</v>
      </c>
      <c r="FM126" s="270">
        <f t="shared" si="944"/>
        <v>0.97446836301995821</v>
      </c>
    </row>
    <row r="127" spans="1:169" s="12" customFormat="1" ht="15">
      <c r="B127" s="265"/>
      <c r="C127" s="265"/>
      <c r="D127" s="265"/>
      <c r="E127" s="265"/>
      <c r="F127" s="265"/>
      <c r="G127" s="265"/>
      <c r="H127" s="265"/>
      <c r="I127" s="265"/>
      <c r="J127" s="265"/>
      <c r="K127" s="265"/>
      <c r="L127" s="265"/>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3"/>
      <c r="BA127" s="263"/>
      <c r="BB127" s="263"/>
      <c r="BC127" s="263"/>
      <c r="BD127" s="263"/>
      <c r="BE127" s="263"/>
      <c r="BF127" s="263"/>
      <c r="BG127" s="263"/>
      <c r="BH127" s="263"/>
      <c r="BI127" s="263"/>
      <c r="BJ127" s="263"/>
      <c r="BK127" s="263"/>
      <c r="BL127" s="263"/>
      <c r="BM127" s="263"/>
      <c r="BN127" s="263"/>
      <c r="BO127" s="263"/>
      <c r="BP127" s="263"/>
      <c r="BQ127" s="263"/>
      <c r="BR127" s="263"/>
      <c r="BS127" s="263"/>
      <c r="BT127" s="263"/>
      <c r="BU127" s="263"/>
      <c r="BV127" s="263"/>
      <c r="BW127" s="263"/>
      <c r="BX127" s="263"/>
      <c r="BY127" s="263"/>
      <c r="BZ127" s="263"/>
      <c r="CA127" s="263"/>
      <c r="CB127" s="263"/>
      <c r="CC127" s="263"/>
      <c r="CD127" s="263"/>
      <c r="CE127" s="263"/>
      <c r="CF127" s="263"/>
      <c r="CG127" s="263"/>
      <c r="CH127" s="263"/>
      <c r="CI127" s="263"/>
      <c r="CJ127" s="263"/>
      <c r="CK127" s="263"/>
      <c r="CL127" s="263"/>
      <c r="CM127" s="263"/>
      <c r="CN127" s="263"/>
      <c r="CO127" s="263"/>
      <c r="CP127" s="263"/>
      <c r="CQ127" s="263"/>
      <c r="CR127" s="263"/>
      <c r="CS127" s="263"/>
      <c r="CT127" s="263"/>
      <c r="CU127" s="263"/>
      <c r="CV127" s="263"/>
      <c r="CW127" s="263"/>
      <c r="CX127" s="263"/>
      <c r="CY127" s="263"/>
      <c r="CZ127" s="263"/>
      <c r="DA127" s="263"/>
      <c r="DB127" s="263"/>
      <c r="DC127" s="263"/>
      <c r="DD127" s="263"/>
      <c r="DE127" s="263"/>
      <c r="DF127" s="263"/>
      <c r="DG127" s="263"/>
      <c r="DH127" s="263"/>
      <c r="DI127" s="263"/>
      <c r="DJ127" s="263"/>
      <c r="DK127" s="263"/>
      <c r="DL127" s="263"/>
      <c r="DM127" s="263"/>
      <c r="DN127" s="263"/>
      <c r="DO127" s="263"/>
      <c r="DP127" s="263"/>
      <c r="DQ127" s="263"/>
      <c r="DR127" s="263"/>
      <c r="DS127" s="263"/>
      <c r="DT127" s="263"/>
      <c r="DU127" s="263"/>
      <c r="DV127" s="263"/>
      <c r="DW127" s="263"/>
      <c r="DX127" s="263"/>
      <c r="DY127" s="263"/>
      <c r="DZ127" s="263"/>
      <c r="EA127" s="263"/>
      <c r="EB127" s="263"/>
      <c r="EC127" s="263"/>
      <c r="ED127" s="263"/>
      <c r="EE127" s="263"/>
      <c r="EF127" s="263"/>
      <c r="EG127" s="263"/>
      <c r="EH127" s="263"/>
      <c r="EI127" s="263"/>
      <c r="EJ127" s="263"/>
      <c r="EK127" s="263"/>
      <c r="EL127" s="263"/>
      <c r="EM127" s="263"/>
      <c r="EN127" s="263"/>
      <c r="EO127" s="263"/>
      <c r="EP127" s="263"/>
      <c r="EQ127" s="263"/>
      <c r="ER127" s="263"/>
      <c r="ES127" s="263"/>
      <c r="ET127" s="263"/>
      <c r="EU127" s="263"/>
      <c r="EV127" s="263"/>
      <c r="EW127" s="263"/>
      <c r="EX127" s="263"/>
      <c r="EY127" s="263"/>
      <c r="EZ127" s="263"/>
      <c r="FA127" s="263"/>
      <c r="FB127" s="263"/>
      <c r="FC127" s="263"/>
      <c r="FD127" s="263"/>
      <c r="FE127" s="263"/>
      <c r="FF127" s="263"/>
      <c r="FG127" s="263"/>
      <c r="FH127" s="263"/>
      <c r="FI127" s="263"/>
      <c r="FJ127" s="263"/>
      <c r="FK127" s="263"/>
      <c r="FL127" s="263"/>
      <c r="FM127" s="263"/>
    </row>
    <row r="128" spans="1:169" s="12" customFormat="1" ht="15">
      <c r="A128" s="238" t="s">
        <v>11</v>
      </c>
      <c r="B128" s="269"/>
      <c r="C128" s="269"/>
      <c r="D128" s="269"/>
      <c r="E128" s="269"/>
      <c r="F128" s="269"/>
      <c r="G128" s="269"/>
      <c r="H128" s="269"/>
      <c r="I128" s="269"/>
      <c r="J128" s="269"/>
      <c r="K128" s="269"/>
      <c r="L128" s="269"/>
      <c r="M128" s="270">
        <f t="shared" ref="M128:AR128" si="945">M109/$AA109</f>
        <v>0.97243444848945748</v>
      </c>
      <c r="N128" s="270">
        <f t="shared" si="945"/>
        <v>0.97739878274054715</v>
      </c>
      <c r="O128" s="270">
        <f t="shared" si="945"/>
        <v>0.98026706475228786</v>
      </c>
      <c r="P128" s="270">
        <f t="shared" si="945"/>
        <v>0.98396625661031034</v>
      </c>
      <c r="Q128" s="270">
        <f t="shared" si="945"/>
        <v>0.98451784930487585</v>
      </c>
      <c r="R128" s="270">
        <f t="shared" si="945"/>
        <v>0.98376909156204007</v>
      </c>
      <c r="S128" s="270">
        <f t="shared" si="945"/>
        <v>0.98593321268710132</v>
      </c>
      <c r="T128" s="270">
        <f t="shared" si="945"/>
        <v>0.98737674250479412</v>
      </c>
      <c r="U128" s="270">
        <f t="shared" si="945"/>
        <v>0.98919347759242693</v>
      </c>
      <c r="V128" s="270">
        <f t="shared" si="945"/>
        <v>0.99321188905241042</v>
      </c>
      <c r="W128" s="270">
        <f t="shared" si="945"/>
        <v>0.99743450716953141</v>
      </c>
      <c r="X128" s="270">
        <f t="shared" si="945"/>
        <v>1.004196798884609</v>
      </c>
      <c r="Y128" s="270">
        <f t="shared" si="945"/>
        <v>1.0035607068836421</v>
      </c>
      <c r="Z128" s="270">
        <f t="shared" si="945"/>
        <v>1.0000164304206891</v>
      </c>
      <c r="AA128" s="270">
        <f t="shared" si="945"/>
        <v>1</v>
      </c>
      <c r="AB128" s="270">
        <f t="shared" si="945"/>
        <v>0.99997183356453267</v>
      </c>
      <c r="AC128" s="270">
        <f t="shared" si="945"/>
        <v>1.001377808134936</v>
      </c>
      <c r="AD128" s="270">
        <f t="shared" si="945"/>
        <v>1.0063679616185373</v>
      </c>
      <c r="AE128" s="270">
        <f t="shared" si="945"/>
        <v>1.0093418677632799</v>
      </c>
      <c r="AF128" s="270">
        <f t="shared" si="945"/>
        <v>1.0101821664213841</v>
      </c>
      <c r="AG128" s="270">
        <f t="shared" si="945"/>
        <v>1.0080063092815446</v>
      </c>
      <c r="AH128" s="270">
        <f t="shared" si="945"/>
        <v>1.0083865561603513</v>
      </c>
      <c r="AI128" s="270">
        <f t="shared" si="945"/>
        <v>1.0094240198667257</v>
      </c>
      <c r="AJ128" s="270">
        <f t="shared" si="945"/>
        <v>1.0114144479730729</v>
      </c>
      <c r="AK128" s="270">
        <f t="shared" si="945"/>
        <v>1.0175594253108282</v>
      </c>
      <c r="AL128" s="270">
        <f t="shared" si="945"/>
        <v>1.0236832778219835</v>
      </c>
      <c r="AM128" s="270">
        <f t="shared" si="945"/>
        <v>1.0288729435568107</v>
      </c>
      <c r="AN128" s="270">
        <f t="shared" si="945"/>
        <v>1.0290818446198589</v>
      </c>
      <c r="AO128" s="270">
        <f t="shared" si="945"/>
        <v>1.0288166106858763</v>
      </c>
      <c r="AP128" s="270">
        <f t="shared" si="945"/>
        <v>1.0294292306572872</v>
      </c>
      <c r="AQ128" s="270">
        <f t="shared" si="945"/>
        <v>1.0258473989470445</v>
      </c>
      <c r="AR128" s="270">
        <f t="shared" si="945"/>
        <v>1.0235917369067149</v>
      </c>
      <c r="AS128" s="270">
        <f t="shared" ref="AS128:BX128" si="946">AS109/$AA109</f>
        <v>1.0214440462023429</v>
      </c>
      <c r="AT128" s="270">
        <f t="shared" si="946"/>
        <v>1.0235213208180469</v>
      </c>
      <c r="AU128" s="270">
        <f t="shared" si="946"/>
        <v>1.0243123282140836</v>
      </c>
      <c r="AV128" s="270">
        <f t="shared" si="946"/>
        <v>1.01666279378179</v>
      </c>
      <c r="AW128" s="270">
        <f t="shared" si="946"/>
        <v>1.0140386208774315</v>
      </c>
      <c r="AX128" s="270">
        <f t="shared" si="946"/>
        <v>1.0136513323897578</v>
      </c>
      <c r="AY128" s="270">
        <f t="shared" si="946"/>
        <v>1.011041242703133</v>
      </c>
      <c r="AZ128" s="270">
        <f t="shared" si="946"/>
        <v>1.0041662852461863</v>
      </c>
      <c r="BA128" s="270">
        <f t="shared" si="946"/>
        <v>0.99906346602071638</v>
      </c>
      <c r="BB128" s="270">
        <f t="shared" si="946"/>
        <v>0.99143270921206728</v>
      </c>
      <c r="BC128" s="270">
        <f t="shared" si="946"/>
        <v>0.98837899816683439</v>
      </c>
      <c r="BD128" s="270">
        <f t="shared" si="946"/>
        <v>0.97828837266071866</v>
      </c>
      <c r="BE128" s="270">
        <f t="shared" si="946"/>
        <v>0.97017878644912769</v>
      </c>
      <c r="BF128" s="270">
        <f t="shared" si="946"/>
        <v>0.96517220254483715</v>
      </c>
      <c r="BG128" s="270">
        <f t="shared" si="946"/>
        <v>0.96125941521785552</v>
      </c>
      <c r="BH128" s="270">
        <f t="shared" si="946"/>
        <v>0.96352211886705208</v>
      </c>
      <c r="BI128" s="270">
        <f t="shared" si="946"/>
        <v>0.96598433476747425</v>
      </c>
      <c r="BJ128" s="270">
        <f t="shared" si="946"/>
        <v>0.96237668382472019</v>
      </c>
      <c r="BK128" s="270">
        <f t="shared" si="946"/>
        <v>0.95306532969986324</v>
      </c>
      <c r="BL128" s="270">
        <f t="shared" si="946"/>
        <v>0.96196122890157931</v>
      </c>
      <c r="BM128" s="270">
        <f t="shared" si="946"/>
        <v>0.96849818913291974</v>
      </c>
      <c r="BN128" s="270">
        <f t="shared" si="946"/>
        <v>0.97300716601062331</v>
      </c>
      <c r="BO128" s="270">
        <f t="shared" si="946"/>
        <v>0.97786822333166656</v>
      </c>
      <c r="BP128" s="270">
        <f t="shared" si="946"/>
        <v>0.99363438558441808</v>
      </c>
      <c r="BQ128" s="270">
        <f t="shared" si="946"/>
        <v>1.0069524151544809</v>
      </c>
      <c r="BR128" s="270">
        <f t="shared" si="946"/>
        <v>1.0150502653512938</v>
      </c>
      <c r="BS128" s="270">
        <f t="shared" si="946"/>
        <v>1.0138930942941842</v>
      </c>
      <c r="BT128" s="270">
        <f t="shared" si="946"/>
        <v>1.0155197059424137</v>
      </c>
      <c r="BU128" s="270">
        <f t="shared" si="946"/>
        <v>1.0169679301660173</v>
      </c>
      <c r="BV128" s="270">
        <f t="shared" si="946"/>
        <v>1.0218900147639065</v>
      </c>
      <c r="BW128" s="270">
        <f t="shared" si="946"/>
        <v>1.0265022685716563</v>
      </c>
      <c r="BX128" s="270">
        <f t="shared" si="946"/>
        <v>1.0223265945136477</v>
      </c>
      <c r="BY128" s="270">
        <f t="shared" ref="BY128:DD128" si="947">BY109/$AA109</f>
        <v>1.0216459056565244</v>
      </c>
      <c r="BZ128" s="270">
        <f t="shared" si="947"/>
        <v>1.014963418841937</v>
      </c>
      <c r="CA128" s="270">
        <f t="shared" si="947"/>
        <v>1.0173012329857127</v>
      </c>
      <c r="CB128" s="270">
        <f t="shared" si="947"/>
        <v>1.0122523994282213</v>
      </c>
      <c r="CC128" s="270">
        <f t="shared" si="947"/>
        <v>1.005844535359439</v>
      </c>
      <c r="CD128" s="270">
        <f t="shared" si="947"/>
        <v>1.0025889648600244</v>
      </c>
      <c r="CE128" s="270">
        <f t="shared" si="947"/>
        <v>1.0060252699870198</v>
      </c>
      <c r="CF128" s="270">
        <f t="shared" si="947"/>
        <v>1.0017345829841868</v>
      </c>
      <c r="CG128" s="270">
        <f t="shared" si="947"/>
        <v>0.99815744567985565</v>
      </c>
      <c r="CH128" s="270">
        <f t="shared" si="947"/>
        <v>0.98860902405648299</v>
      </c>
      <c r="CI128" s="270">
        <f t="shared" si="947"/>
        <v>0.98923338004267203</v>
      </c>
      <c r="CJ128" s="270">
        <f t="shared" si="947"/>
        <v>0.98716079983287919</v>
      </c>
      <c r="CK128" s="270">
        <f t="shared" si="947"/>
        <v>0.98428312900931592</v>
      </c>
      <c r="CL128" s="270">
        <f t="shared" si="947"/>
        <v>0.98511169165264201</v>
      </c>
      <c r="CM128" s="270">
        <f t="shared" si="947"/>
        <v>0.98045249378578025</v>
      </c>
      <c r="CN128" s="270">
        <f t="shared" si="947"/>
        <v>0.97971312485476691</v>
      </c>
      <c r="CO128" s="270">
        <f t="shared" si="947"/>
        <v>0.97751614288832722</v>
      </c>
      <c r="CP128" s="270">
        <f t="shared" si="947"/>
        <v>0.98123880677590547</v>
      </c>
      <c r="CQ128" s="270">
        <f t="shared" si="947"/>
        <v>0.97530038329824253</v>
      </c>
      <c r="CR128" s="270">
        <f t="shared" si="947"/>
        <v>0.97647867918195264</v>
      </c>
      <c r="CS128" s="270">
        <f t="shared" si="947"/>
        <v>0.97410565699384322</v>
      </c>
      <c r="CT128" s="270">
        <f t="shared" si="947"/>
        <v>0.97273019606186284</v>
      </c>
      <c r="CU128" s="270">
        <f t="shared" si="947"/>
        <v>0.9722091170057201</v>
      </c>
      <c r="CV128" s="270">
        <f t="shared" si="947"/>
        <v>0.96582707216944907</v>
      </c>
      <c r="CW128" s="270">
        <f t="shared" si="947"/>
        <v>0.95919857102284078</v>
      </c>
      <c r="CX128" s="270">
        <f t="shared" si="947"/>
        <v>0.95869626959034271</v>
      </c>
      <c r="CY128" s="270">
        <f t="shared" si="947"/>
        <v>0.95403707172348073</v>
      </c>
      <c r="CZ128" s="270">
        <f t="shared" si="947"/>
        <v>0.9478639279502582</v>
      </c>
      <c r="DA128" s="270">
        <f t="shared" si="947"/>
        <v>0.94877229549407449</v>
      </c>
      <c r="DB128" s="270">
        <f t="shared" si="947"/>
        <v>0.942078072664709</v>
      </c>
      <c r="DC128" s="270">
        <f t="shared" si="947"/>
        <v>0.94169782578590222</v>
      </c>
      <c r="DD128" s="270">
        <f t="shared" si="947"/>
        <v>0.93835071437121975</v>
      </c>
      <c r="DE128" s="270">
        <f t="shared" ref="DE128:EJ128" si="948">DE109/$AA109</f>
        <v>0.93656449292200949</v>
      </c>
      <c r="DF128" s="270">
        <f t="shared" si="948"/>
        <v>0.93715833526977566</v>
      </c>
      <c r="DG128" s="270">
        <f t="shared" si="948"/>
        <v>0.93453416236541709</v>
      </c>
      <c r="DH128" s="270">
        <f t="shared" si="948"/>
        <v>0.93486511798215643</v>
      </c>
      <c r="DI128" s="270">
        <f t="shared" si="948"/>
        <v>0.93447078788561599</v>
      </c>
      <c r="DJ128" s="270">
        <f t="shared" si="948"/>
        <v>0.93365161405411246</v>
      </c>
      <c r="DK128" s="270">
        <f t="shared" si="948"/>
        <v>0.93367508608366845</v>
      </c>
      <c r="DL128" s="270">
        <f t="shared" si="948"/>
        <v>0.93563734775454832</v>
      </c>
      <c r="DM128" s="270">
        <f t="shared" si="948"/>
        <v>0.93333943606101788</v>
      </c>
      <c r="DN128" s="270">
        <f t="shared" si="948"/>
        <v>0.93321738150732692</v>
      </c>
      <c r="DO128" s="270">
        <f t="shared" si="948"/>
        <v>0.93377601581075886</v>
      </c>
      <c r="DP128" s="270">
        <f t="shared" si="948"/>
        <v>0.93298735561767798</v>
      </c>
      <c r="DQ128" s="270">
        <f t="shared" si="948"/>
        <v>0.93121756458915717</v>
      </c>
      <c r="DR128" s="270">
        <f t="shared" si="948"/>
        <v>0.93285121784625347</v>
      </c>
      <c r="DS128" s="270">
        <f t="shared" si="948"/>
        <v>0.9318888646344583</v>
      </c>
      <c r="DT128" s="270">
        <f t="shared" si="948"/>
        <v>0.933308922422595</v>
      </c>
      <c r="DU128" s="270">
        <f t="shared" si="948"/>
        <v>0.93707383596337424</v>
      </c>
      <c r="DV128" s="270">
        <f t="shared" si="948"/>
        <v>0.93670532509934556</v>
      </c>
      <c r="DW128" s="270">
        <f t="shared" si="948"/>
        <v>0.93797281469536831</v>
      </c>
      <c r="DX128" s="270">
        <f t="shared" si="948"/>
        <v>0.94302634265877083</v>
      </c>
      <c r="DY128" s="270">
        <f t="shared" si="948"/>
        <v>0.94985670325956084</v>
      </c>
      <c r="DZ128" s="270">
        <f t="shared" si="948"/>
        <v>0.95042237917185979</v>
      </c>
      <c r="EA128" s="270">
        <f t="shared" si="948"/>
        <v>0.94882862836500892</v>
      </c>
      <c r="EB128" s="270">
        <f t="shared" si="948"/>
        <v>0.94865024094038342</v>
      </c>
      <c r="EC128" s="270">
        <f t="shared" si="948"/>
        <v>0.95107959599942715</v>
      </c>
      <c r="ED128" s="270">
        <f t="shared" si="948"/>
        <v>0.94988956410093894</v>
      </c>
      <c r="EE128" s="270">
        <f t="shared" si="948"/>
        <v>0.94645091177098795</v>
      </c>
      <c r="EF128" s="270">
        <f t="shared" si="948"/>
        <v>0.94727712721135848</v>
      </c>
      <c r="EG128" s="270">
        <f t="shared" si="948"/>
        <v>0.94700015726259801</v>
      </c>
      <c r="EH128" s="270">
        <f t="shared" si="948"/>
        <v>0.94896711333938899</v>
      </c>
      <c r="EI128" s="270">
        <f t="shared" si="948"/>
        <v>0.94859390806944888</v>
      </c>
      <c r="EJ128" s="270">
        <f t="shared" si="948"/>
        <v>0.94674431214043786</v>
      </c>
      <c r="EK128" s="270">
        <f t="shared" ref="EK128:FJ128" si="949">EK109/$AA109</f>
        <v>0.94389246054938625</v>
      </c>
      <c r="EL128" s="270">
        <f t="shared" si="949"/>
        <v>0.94786862235616931</v>
      </c>
      <c r="EM128" s="270">
        <f t="shared" si="949"/>
        <v>0.95182600653930738</v>
      </c>
      <c r="EN128" s="270">
        <f t="shared" si="949"/>
        <v>0.9537859210072317</v>
      </c>
      <c r="EO128" s="270">
        <f t="shared" si="949"/>
        <v>0.95482103751065051</v>
      </c>
      <c r="EP128" s="270">
        <f t="shared" si="949"/>
        <v>0.95877372728787758</v>
      </c>
      <c r="EQ128" s="270">
        <f t="shared" si="949"/>
        <v>0.96061862881097748</v>
      </c>
      <c r="ER128" s="270">
        <f t="shared" si="949"/>
        <v>0.95945206894204527</v>
      </c>
      <c r="ES128" s="270">
        <f t="shared" si="949"/>
        <v>0.96029706200606035</v>
      </c>
      <c r="ET128" s="270">
        <f t="shared" si="949"/>
        <v>0.96044493579226309</v>
      </c>
      <c r="EU128" s="270">
        <f t="shared" si="949"/>
        <v>0.96572614244235844</v>
      </c>
      <c r="EV128" s="270">
        <f t="shared" si="949"/>
        <v>0.96888313041763774</v>
      </c>
      <c r="EW128" s="270">
        <f t="shared" si="949"/>
        <v>0.97461265283225229</v>
      </c>
      <c r="EX128" s="270">
        <f t="shared" si="949"/>
        <v>0.97462908325294173</v>
      </c>
      <c r="EY128" s="270">
        <f t="shared" si="949"/>
        <v>0.9708759057269406</v>
      </c>
      <c r="EZ128" s="270">
        <f t="shared" si="949"/>
        <v>0.97299777719880098</v>
      </c>
      <c r="FA128" s="270">
        <f t="shared" si="949"/>
        <v>0.97746215722034824</v>
      </c>
      <c r="FB128" s="270">
        <f t="shared" si="949"/>
        <v>0.97791986179668988</v>
      </c>
      <c r="FC128" s="270">
        <f t="shared" si="949"/>
        <v>0.98074354695227428</v>
      </c>
      <c r="FD128" s="270">
        <f t="shared" si="949"/>
        <v>0.98211196627538799</v>
      </c>
      <c r="FE128" s="270">
        <f t="shared" si="949"/>
        <v>0.98291705688915809</v>
      </c>
      <c r="FF128" s="270">
        <f t="shared" si="949"/>
        <v>0.98269641981133171</v>
      </c>
      <c r="FG128" s="270">
        <f t="shared" si="949"/>
        <v>0.97567124136522709</v>
      </c>
      <c r="FH128" s="270">
        <f t="shared" si="949"/>
        <v>0.97239454603921238</v>
      </c>
      <c r="FI128" s="270">
        <f t="shared" si="949"/>
        <v>0.97142280401559478</v>
      </c>
      <c r="FJ128" s="270">
        <f t="shared" si="949"/>
        <v>0.96910142029250845</v>
      </c>
      <c r="FK128" s="270">
        <f t="shared" ref="FK128" si="950">FK109/$AA109</f>
        <v>0.97424648917117929</v>
      </c>
      <c r="FL128" s="270">
        <f t="shared" ref="FL128:FM128" si="951">FL109/$AA109</f>
        <v>0.96971404026391939</v>
      </c>
      <c r="FM128" s="270">
        <f t="shared" si="951"/>
        <v>0.96673309251031003</v>
      </c>
    </row>
    <row r="129" spans="1:169" s="12" customFormat="1" ht="15">
      <c r="A129" s="257" t="s">
        <v>12</v>
      </c>
      <c r="B129" s="266"/>
      <c r="C129" s="266"/>
      <c r="D129" s="266"/>
      <c r="E129" s="266"/>
      <c r="F129" s="266"/>
      <c r="G129" s="266"/>
      <c r="H129" s="266"/>
      <c r="I129" s="266"/>
      <c r="J129" s="266"/>
      <c r="K129" s="266"/>
      <c r="L129" s="266"/>
      <c r="M129" s="264">
        <f t="shared" ref="M129:AR129" si="952">M110/$AA110</f>
        <v>0.98474482517686102</v>
      </c>
      <c r="N129" s="264">
        <f t="shared" si="952"/>
        <v>0.98989199103321768</v>
      </c>
      <c r="O129" s="264">
        <f t="shared" si="952"/>
        <v>0.99277999359515545</v>
      </c>
      <c r="P129" s="264">
        <f t="shared" si="952"/>
        <v>0.9940027366153309</v>
      </c>
      <c r="Q129" s="264">
        <f t="shared" si="952"/>
        <v>0.99591254476112834</v>
      </c>
      <c r="R129" s="264">
        <f t="shared" si="952"/>
        <v>0.99197647675332623</v>
      </c>
      <c r="S129" s="264">
        <f t="shared" si="952"/>
        <v>0.99128358904189362</v>
      </c>
      <c r="T129" s="264">
        <f t="shared" si="952"/>
        <v>0.99321668753093251</v>
      </c>
      <c r="U129" s="264">
        <f t="shared" si="952"/>
        <v>0.99329820373227762</v>
      </c>
      <c r="V129" s="264">
        <f t="shared" si="952"/>
        <v>0.99553407668345506</v>
      </c>
      <c r="W129" s="264">
        <f t="shared" si="952"/>
        <v>0.99797956272380561</v>
      </c>
      <c r="X129" s="264">
        <f t="shared" si="952"/>
        <v>1.0024804215552126</v>
      </c>
      <c r="Y129" s="264">
        <f t="shared" si="952"/>
        <v>1.0033014061544732</v>
      </c>
      <c r="Z129" s="264">
        <f t="shared" si="952"/>
        <v>0.99887624093860083</v>
      </c>
      <c r="AA129" s="264">
        <f t="shared" si="952"/>
        <v>1</v>
      </c>
      <c r="AB129" s="264">
        <f t="shared" si="952"/>
        <v>1.0021951148505051</v>
      </c>
      <c r="AC129" s="264">
        <f t="shared" si="952"/>
        <v>1.0035459547585084</v>
      </c>
      <c r="AD129" s="264">
        <f t="shared" si="952"/>
        <v>1.0047395848496317</v>
      </c>
      <c r="AE129" s="264">
        <f t="shared" si="952"/>
        <v>1.0059390375265653</v>
      </c>
      <c r="AF129" s="264">
        <f t="shared" si="952"/>
        <v>1.005752714780634</v>
      </c>
      <c r="AG129" s="264">
        <f t="shared" si="952"/>
        <v>1.0081516201345015</v>
      </c>
      <c r="AH129" s="264">
        <f t="shared" si="952"/>
        <v>1.008710588372296</v>
      </c>
      <c r="AI129" s="264">
        <f t="shared" si="952"/>
        <v>1.0058924568400827</v>
      </c>
      <c r="AJ129" s="264">
        <f t="shared" si="952"/>
        <v>1.0079303618737081</v>
      </c>
      <c r="AK129" s="264">
        <f t="shared" si="952"/>
        <v>1.0110338001106292</v>
      </c>
      <c r="AL129" s="264">
        <f t="shared" si="952"/>
        <v>1.0128679146408921</v>
      </c>
      <c r="AM129" s="264">
        <f t="shared" si="952"/>
        <v>1.0159422399487612</v>
      </c>
      <c r="AN129" s="264">
        <f t="shared" si="952"/>
        <v>1.0139800285306704</v>
      </c>
      <c r="AO129" s="264">
        <f t="shared" si="952"/>
        <v>1.0100963637951612</v>
      </c>
      <c r="AP129" s="264">
        <f t="shared" si="952"/>
        <v>1.0125476724213223</v>
      </c>
      <c r="AQ129" s="264">
        <f t="shared" si="952"/>
        <v>1.0078954263588458</v>
      </c>
      <c r="AR129" s="264">
        <f t="shared" si="952"/>
        <v>1.0002503711898456</v>
      </c>
      <c r="AS129" s="264">
        <f t="shared" ref="AS129:BX129" si="953">AS110/$AA110</f>
        <v>0.99253544499112056</v>
      </c>
      <c r="AT129" s="264">
        <f t="shared" si="953"/>
        <v>0.99035779789804657</v>
      </c>
      <c r="AU129" s="264">
        <f t="shared" si="953"/>
        <v>0.98257882325540769</v>
      </c>
      <c r="AV129" s="264">
        <f t="shared" si="953"/>
        <v>0.96829019767678837</v>
      </c>
      <c r="AW129" s="264">
        <f t="shared" si="953"/>
        <v>0.96337011266703554</v>
      </c>
      <c r="AX129" s="264">
        <f t="shared" si="953"/>
        <v>0.95258086116044138</v>
      </c>
      <c r="AY129" s="264">
        <f t="shared" si="953"/>
        <v>0.93577105592593668</v>
      </c>
      <c r="AZ129" s="264">
        <f t="shared" si="953"/>
        <v>0.92164546275000725</v>
      </c>
      <c r="BA129" s="264">
        <f t="shared" si="953"/>
        <v>0.91354042330198848</v>
      </c>
      <c r="BB129" s="264">
        <f t="shared" si="953"/>
        <v>0.89705668287286389</v>
      </c>
      <c r="BC129" s="264">
        <f t="shared" si="953"/>
        <v>0.88260502489155435</v>
      </c>
      <c r="BD129" s="264">
        <f t="shared" si="953"/>
        <v>0.87144895047890758</v>
      </c>
      <c r="BE129" s="264">
        <f t="shared" si="953"/>
        <v>0.86514309004628942</v>
      </c>
      <c r="BF129" s="264">
        <f t="shared" si="953"/>
        <v>0.85900026201636137</v>
      </c>
      <c r="BG129" s="264">
        <f t="shared" si="953"/>
        <v>0.85217619144662127</v>
      </c>
      <c r="BH129" s="264">
        <f t="shared" si="953"/>
        <v>0.85392878977553921</v>
      </c>
      <c r="BI129" s="264">
        <f t="shared" si="953"/>
        <v>0.84872339806107877</v>
      </c>
      <c r="BJ129" s="264">
        <f t="shared" si="953"/>
        <v>0.84856618824419905</v>
      </c>
      <c r="BK129" s="264">
        <f t="shared" si="953"/>
        <v>0.8513843197764126</v>
      </c>
      <c r="BL129" s="264">
        <f t="shared" si="953"/>
        <v>0.86151561908643626</v>
      </c>
      <c r="BM129" s="264">
        <f t="shared" si="953"/>
        <v>0.86555649363882492</v>
      </c>
      <c r="BN129" s="264">
        <f t="shared" si="953"/>
        <v>0.86980698128038647</v>
      </c>
      <c r="BO129" s="264">
        <f t="shared" si="953"/>
        <v>0.87831960173513046</v>
      </c>
      <c r="BP129" s="264">
        <f t="shared" si="953"/>
        <v>0.88738536784185851</v>
      </c>
      <c r="BQ129" s="264">
        <f t="shared" si="953"/>
        <v>0.89411627703863283</v>
      </c>
      <c r="BR129" s="264">
        <f t="shared" si="953"/>
        <v>0.89761565111065822</v>
      </c>
      <c r="BS129" s="264">
        <f t="shared" si="953"/>
        <v>0.90369443069667243</v>
      </c>
      <c r="BT129" s="264">
        <f t="shared" si="953"/>
        <v>0.9013246382718566</v>
      </c>
      <c r="BU129" s="264">
        <f t="shared" si="953"/>
        <v>0.90523741593641738</v>
      </c>
      <c r="BV129" s="264">
        <f t="shared" si="953"/>
        <v>0.90806137005444121</v>
      </c>
      <c r="BW129" s="264">
        <f t="shared" si="953"/>
        <v>0.91078051762787859</v>
      </c>
      <c r="BX129" s="264">
        <f t="shared" si="953"/>
        <v>0.9076945471483886</v>
      </c>
      <c r="BY129" s="264">
        <f t="shared" ref="BY129:DD129" si="954">BY110/$AA110</f>
        <v>0.91212553495007143</v>
      </c>
      <c r="BZ129" s="264">
        <f t="shared" si="954"/>
        <v>0.91101924364610332</v>
      </c>
      <c r="CA129" s="264">
        <f t="shared" si="954"/>
        <v>0.91369763311886809</v>
      </c>
      <c r="CB129" s="264">
        <f t="shared" si="954"/>
        <v>0.91335992314186731</v>
      </c>
      <c r="CC129" s="264">
        <f t="shared" si="954"/>
        <v>0.90853882209089054</v>
      </c>
      <c r="CD129" s="264">
        <f t="shared" si="954"/>
        <v>0.90574398090191854</v>
      </c>
      <c r="CE129" s="264">
        <f t="shared" si="954"/>
        <v>0.90987219424146271</v>
      </c>
      <c r="CF129" s="264">
        <f t="shared" si="954"/>
        <v>0.90898133861247787</v>
      </c>
      <c r="CG129" s="264">
        <f t="shared" si="954"/>
        <v>0.90697254650790426</v>
      </c>
      <c r="CH129" s="264">
        <f t="shared" si="954"/>
        <v>0.90129552534280477</v>
      </c>
      <c r="CI129" s="264">
        <f t="shared" si="954"/>
        <v>0.90041631488544072</v>
      </c>
      <c r="CJ129" s="264">
        <f t="shared" si="954"/>
        <v>0.89721971527555389</v>
      </c>
      <c r="CK129" s="264">
        <f t="shared" si="954"/>
        <v>0.89388919619202889</v>
      </c>
      <c r="CL129" s="264">
        <f t="shared" si="954"/>
        <v>0.88948149873358762</v>
      </c>
      <c r="CM129" s="264">
        <f t="shared" si="954"/>
        <v>0.88482925267111123</v>
      </c>
      <c r="CN129" s="264">
        <f t="shared" si="954"/>
        <v>0.88211010509767385</v>
      </c>
      <c r="CO129" s="264">
        <f t="shared" si="954"/>
        <v>0.88011878075053129</v>
      </c>
      <c r="CP129" s="264">
        <f t="shared" si="954"/>
        <v>0.88137063669975835</v>
      </c>
      <c r="CQ129" s="264">
        <f t="shared" si="954"/>
        <v>0.87271245159975541</v>
      </c>
      <c r="CR129" s="264">
        <f t="shared" si="954"/>
        <v>0.87396430754898247</v>
      </c>
      <c r="CS129" s="264">
        <f t="shared" si="954"/>
        <v>0.86820577018253808</v>
      </c>
      <c r="CT129" s="264">
        <f t="shared" si="954"/>
        <v>0.86568459052665292</v>
      </c>
      <c r="CU129" s="264">
        <f t="shared" si="954"/>
        <v>0.86612128446242975</v>
      </c>
      <c r="CV129" s="264">
        <f t="shared" si="954"/>
        <v>0.86217357128300676</v>
      </c>
      <c r="CW129" s="264">
        <f t="shared" si="954"/>
        <v>0.85065649655011788</v>
      </c>
      <c r="CX129" s="264">
        <f t="shared" si="954"/>
        <v>0.85452851611400626</v>
      </c>
      <c r="CY129" s="264">
        <f t="shared" si="954"/>
        <v>0.84952691490290833</v>
      </c>
      <c r="CZ129" s="264">
        <f t="shared" si="954"/>
        <v>0.84495036245596666</v>
      </c>
      <c r="DA129" s="264">
        <f t="shared" si="954"/>
        <v>0.842714489504789</v>
      </c>
      <c r="DB129" s="264">
        <f t="shared" si="954"/>
        <v>0.83915106698884989</v>
      </c>
      <c r="DC129" s="264">
        <f t="shared" si="954"/>
        <v>0.83923840577600517</v>
      </c>
      <c r="DD129" s="264">
        <f t="shared" si="954"/>
        <v>0.83613496753908401</v>
      </c>
      <c r="DE129" s="264">
        <f t="shared" ref="DE129:EJ129" si="955">DE110/$AA110</f>
        <v>0.8349122245189089</v>
      </c>
      <c r="DF129" s="264">
        <f t="shared" si="955"/>
        <v>0.8355294186148069</v>
      </c>
      <c r="DG129" s="264">
        <f t="shared" si="955"/>
        <v>0.8327753355265074</v>
      </c>
      <c r="DH129" s="264">
        <f t="shared" si="955"/>
        <v>0.83405630440478618</v>
      </c>
      <c r="DI129" s="264">
        <f t="shared" si="955"/>
        <v>0.83687443593699962</v>
      </c>
      <c r="DJ129" s="264">
        <f t="shared" si="955"/>
        <v>0.83721214591400039</v>
      </c>
      <c r="DK129" s="264">
        <f t="shared" si="955"/>
        <v>0.83940143817869506</v>
      </c>
      <c r="DL129" s="264">
        <f t="shared" si="955"/>
        <v>0.841025939619785</v>
      </c>
      <c r="DM129" s="264">
        <f t="shared" si="955"/>
        <v>0.84291828000815161</v>
      </c>
      <c r="DN129" s="264">
        <f t="shared" si="955"/>
        <v>0.84453113627762089</v>
      </c>
      <c r="DO129" s="264">
        <f t="shared" si="955"/>
        <v>0.84694750938891961</v>
      </c>
      <c r="DP129" s="264">
        <f t="shared" si="955"/>
        <v>0.84935223732859755</v>
      </c>
      <c r="DQ129" s="264">
        <f t="shared" si="955"/>
        <v>0.85079041602375616</v>
      </c>
      <c r="DR129" s="264">
        <f t="shared" si="955"/>
        <v>0.85435966112550576</v>
      </c>
      <c r="DS129" s="264">
        <f t="shared" si="955"/>
        <v>0.85448775801333365</v>
      </c>
      <c r="DT129" s="264">
        <f t="shared" si="955"/>
        <v>0.85403941890593615</v>
      </c>
      <c r="DU129" s="264">
        <f t="shared" si="955"/>
        <v>0.8585752132522052</v>
      </c>
      <c r="DV129" s="264">
        <f t="shared" si="955"/>
        <v>0.85603656583888899</v>
      </c>
      <c r="DW129" s="264">
        <f t="shared" si="955"/>
        <v>0.85827243879006654</v>
      </c>
      <c r="DX129" s="264">
        <f t="shared" si="955"/>
        <v>0.86172523217560915</v>
      </c>
      <c r="DY129" s="264">
        <f t="shared" si="955"/>
        <v>0.8648694285132027</v>
      </c>
      <c r="DZ129" s="264">
        <f t="shared" si="955"/>
        <v>0.86647646219686159</v>
      </c>
      <c r="EA129" s="264">
        <f t="shared" si="955"/>
        <v>0.86410084718623548</v>
      </c>
      <c r="EB129" s="264">
        <f t="shared" si="955"/>
        <v>0.86348947567614787</v>
      </c>
      <c r="EC129" s="264">
        <f t="shared" si="955"/>
        <v>0.86697138199074231</v>
      </c>
      <c r="ED129" s="264">
        <f t="shared" si="955"/>
        <v>0.86847943171562492</v>
      </c>
      <c r="EE129" s="264">
        <f t="shared" si="955"/>
        <v>0.86811843139538269</v>
      </c>
      <c r="EF129" s="264">
        <f t="shared" si="955"/>
        <v>0.87147806340795941</v>
      </c>
      <c r="EG129" s="264">
        <f t="shared" si="955"/>
        <v>0.86914902908381597</v>
      </c>
      <c r="EH129" s="264">
        <f t="shared" si="955"/>
        <v>0.87266587091327252</v>
      </c>
      <c r="EI129" s="264">
        <f t="shared" si="955"/>
        <v>0.87106465981542391</v>
      </c>
      <c r="EJ129" s="264">
        <f t="shared" si="955"/>
        <v>0.87067454656612986</v>
      </c>
      <c r="EK129" s="264">
        <f t="shared" ref="EK129:FJ129" si="956">EK110/$AA110</f>
        <v>0.86861335118926319</v>
      </c>
      <c r="EL129" s="264">
        <f t="shared" si="956"/>
        <v>0.87127427290459702</v>
      </c>
      <c r="EM129" s="264">
        <f t="shared" si="956"/>
        <v>0.87525692159888213</v>
      </c>
      <c r="EN129" s="264">
        <f t="shared" si="956"/>
        <v>0.8762118256717808</v>
      </c>
      <c r="EO129" s="264">
        <f t="shared" si="956"/>
        <v>0.87710268130076563</v>
      </c>
      <c r="EP129" s="264">
        <f t="shared" si="956"/>
        <v>0.87793531107164691</v>
      </c>
      <c r="EQ129" s="264">
        <f t="shared" si="956"/>
        <v>0.87652624530554024</v>
      </c>
      <c r="ER129" s="264">
        <f t="shared" si="956"/>
        <v>0.87614777722786685</v>
      </c>
      <c r="ES129" s="264">
        <f t="shared" si="956"/>
        <v>0.88263996040641646</v>
      </c>
      <c r="ET129" s="264">
        <f t="shared" si="956"/>
        <v>0.88316399312934868</v>
      </c>
      <c r="EU129" s="264">
        <f t="shared" si="956"/>
        <v>0.88900404669713828</v>
      </c>
      <c r="EV129" s="264">
        <f t="shared" si="956"/>
        <v>0.89221811406445606</v>
      </c>
      <c r="EW129" s="264">
        <f t="shared" si="956"/>
        <v>0.89627645637427589</v>
      </c>
      <c r="EX129" s="264">
        <f t="shared" si="956"/>
        <v>0.89593292381146472</v>
      </c>
      <c r="EY129" s="264">
        <f t="shared" si="956"/>
        <v>0.89520510058517</v>
      </c>
      <c r="EZ129" s="264">
        <f t="shared" si="956"/>
        <v>0.89560103642027422</v>
      </c>
      <c r="FA129" s="264">
        <f t="shared" si="956"/>
        <v>0.90010771783749166</v>
      </c>
      <c r="FB129" s="264">
        <f t="shared" si="956"/>
        <v>0.90005531456519827</v>
      </c>
      <c r="FC129" s="264">
        <f t="shared" si="956"/>
        <v>0.90313546245887799</v>
      </c>
      <c r="FD129" s="264">
        <f t="shared" si="956"/>
        <v>0.8976214736964685</v>
      </c>
      <c r="FE129" s="264">
        <f t="shared" si="956"/>
        <v>0.88888177239512067</v>
      </c>
      <c r="FF129" s="264">
        <f t="shared" si="956"/>
        <v>0.88488747852921479</v>
      </c>
      <c r="FG129" s="264">
        <f t="shared" si="956"/>
        <v>0.87305598416256669</v>
      </c>
      <c r="FH129" s="264">
        <f t="shared" si="956"/>
        <v>0.86687822061777653</v>
      </c>
      <c r="FI129" s="264">
        <f t="shared" si="956"/>
        <v>0.85993769833182931</v>
      </c>
      <c r="FJ129" s="264">
        <f t="shared" si="956"/>
        <v>0.85417333837957443</v>
      </c>
      <c r="FK129" s="264">
        <f t="shared" ref="FK129" si="957">FK110/$AA110</f>
        <v>0.85112230341494655</v>
      </c>
      <c r="FL129" s="264">
        <f t="shared" ref="FL129:FM129" si="958">FL110/$AA110</f>
        <v>0.84647005735247027</v>
      </c>
      <c r="FM129" s="264">
        <f t="shared" si="958"/>
        <v>0.83365454598387156</v>
      </c>
    </row>
    <row r="130" spans="1:169" s="12" customFormat="1" ht="15">
      <c r="A130" s="257" t="s">
        <v>53</v>
      </c>
      <c r="B130" s="266"/>
      <c r="C130" s="266"/>
      <c r="D130" s="266"/>
      <c r="E130" s="266"/>
      <c r="F130" s="266"/>
      <c r="G130" s="266"/>
      <c r="H130" s="266"/>
      <c r="I130" s="266"/>
      <c r="J130" s="266"/>
      <c r="K130" s="266"/>
      <c r="L130" s="266"/>
      <c r="M130" s="264">
        <f t="shared" ref="M130:AR130" si="959">M111/$AA111</f>
        <v>0.9506250172086238</v>
      </c>
      <c r="N130" s="264">
        <f t="shared" si="959"/>
        <v>0.95495470690272322</v>
      </c>
      <c r="O130" s="264">
        <f t="shared" si="959"/>
        <v>0.95752223354167265</v>
      </c>
      <c r="P130" s="264">
        <f t="shared" si="959"/>
        <v>0.96583055700872833</v>
      </c>
      <c r="Q130" s="264">
        <f t="shared" si="959"/>
        <v>0.9643574988298137</v>
      </c>
      <c r="R130" s="264">
        <f t="shared" si="959"/>
        <v>0.96583744045816244</v>
      </c>
      <c r="S130" s="264">
        <f t="shared" si="959"/>
        <v>0.96973347283790856</v>
      </c>
      <c r="T130" s="264">
        <f t="shared" si="959"/>
        <v>0.96851510228805859</v>
      </c>
      <c r="U130" s="264">
        <f t="shared" si="959"/>
        <v>0.97626586635094581</v>
      </c>
      <c r="V130" s="264">
        <f t="shared" si="959"/>
        <v>0.98199977972961805</v>
      </c>
      <c r="W130" s="264">
        <f t="shared" si="959"/>
        <v>0.98876621052341762</v>
      </c>
      <c r="X130" s="264">
        <f t="shared" si="959"/>
        <v>1.0001101351909469</v>
      </c>
      <c r="Y130" s="264">
        <f t="shared" si="959"/>
        <v>1.001789696852887</v>
      </c>
      <c r="Z130" s="264">
        <f t="shared" si="959"/>
        <v>1.001713978909111</v>
      </c>
      <c r="AA130" s="264">
        <f t="shared" si="959"/>
        <v>1</v>
      </c>
      <c r="AB130" s="264">
        <f t="shared" si="959"/>
        <v>0.99986233101131639</v>
      </c>
      <c r="AC130" s="264">
        <f t="shared" si="959"/>
        <v>1.0050937525812935</v>
      </c>
      <c r="AD130" s="264">
        <f t="shared" si="959"/>
        <v>1.0153776260359593</v>
      </c>
      <c r="AE130" s="264">
        <f t="shared" si="959"/>
        <v>1.022082105784851</v>
      </c>
      <c r="AF130" s="264">
        <f t="shared" si="959"/>
        <v>1.0244362454913407</v>
      </c>
      <c r="AG130" s="264">
        <f t="shared" si="959"/>
        <v>1.0220339216388119</v>
      </c>
      <c r="AH130" s="264">
        <f t="shared" si="959"/>
        <v>1.0254068118615602</v>
      </c>
      <c r="AI130" s="264">
        <f t="shared" si="959"/>
        <v>1.0275200308378536</v>
      </c>
      <c r="AJ130" s="264">
        <f t="shared" si="959"/>
        <v>1.0276095156804979</v>
      </c>
      <c r="AK130" s="264">
        <f t="shared" si="959"/>
        <v>1.0355874335747131</v>
      </c>
      <c r="AL130" s="264">
        <f t="shared" si="959"/>
        <v>1.0433726148847711</v>
      </c>
      <c r="AM130" s="264">
        <f t="shared" si="959"/>
        <v>1.0517704231944713</v>
      </c>
      <c r="AN130" s="264">
        <f t="shared" si="959"/>
        <v>1.0525413695310994</v>
      </c>
      <c r="AO130" s="264">
        <f t="shared" si="959"/>
        <v>1.0542759987885131</v>
      </c>
      <c r="AP130" s="264">
        <f t="shared" si="959"/>
        <v>1.0535532365979241</v>
      </c>
      <c r="AQ130" s="264">
        <f t="shared" si="959"/>
        <v>1.0481153115449215</v>
      </c>
      <c r="AR130" s="264">
        <f t="shared" si="959"/>
        <v>1.0494369338362841</v>
      </c>
      <c r="AS130" s="264">
        <f t="shared" ref="AS130:BX130" si="960">AS111/$AA111</f>
        <v>1.0492510807015614</v>
      </c>
      <c r="AT130" s="264">
        <f t="shared" si="960"/>
        <v>1.0501321622291364</v>
      </c>
      <c r="AU130" s="264">
        <f t="shared" si="960"/>
        <v>1.0563479170682013</v>
      </c>
      <c r="AV130" s="264">
        <f t="shared" si="960"/>
        <v>1.0529956771937554</v>
      </c>
      <c r="AW130" s="264">
        <f t="shared" si="960"/>
        <v>1.0496709711170464</v>
      </c>
      <c r="AX130" s="264">
        <f t="shared" si="960"/>
        <v>1.0511646796442635</v>
      </c>
      <c r="AY130" s="264">
        <f t="shared" si="960"/>
        <v>1.0556733390236519</v>
      </c>
      <c r="AZ130" s="264">
        <f t="shared" si="960"/>
        <v>1.0528029406095984</v>
      </c>
      <c r="BA130" s="264">
        <f t="shared" si="960"/>
        <v>1.0498017566562958</v>
      </c>
      <c r="BB130" s="264">
        <f t="shared" si="960"/>
        <v>1.0463806822875081</v>
      </c>
      <c r="BC130" s="264">
        <f t="shared" si="960"/>
        <v>1.053133346182439</v>
      </c>
      <c r="BD130" s="264">
        <f t="shared" si="960"/>
        <v>1.041080426223189</v>
      </c>
      <c r="BE130" s="264">
        <f t="shared" si="960"/>
        <v>1.0241746744128417</v>
      </c>
      <c r="BF130" s="264">
        <f t="shared" si="960"/>
        <v>1.0189157190451279</v>
      </c>
      <c r="BG130" s="264">
        <f t="shared" si="960"/>
        <v>1.0169470525069522</v>
      </c>
      <c r="BH130" s="264">
        <f t="shared" si="960"/>
        <v>1.0194870453481648</v>
      </c>
      <c r="BI130" s="264">
        <f t="shared" si="960"/>
        <v>1.0278710867589966</v>
      </c>
      <c r="BJ130" s="264">
        <f t="shared" si="960"/>
        <v>1.0256133153445854</v>
      </c>
      <c r="BK130" s="264">
        <f t="shared" si="960"/>
        <v>1.0151229384068945</v>
      </c>
      <c r="BL130" s="264">
        <f t="shared" si="960"/>
        <v>1.0179933368209477</v>
      </c>
      <c r="BM130" s="264">
        <f t="shared" si="960"/>
        <v>1.0249249704011676</v>
      </c>
      <c r="BN130" s="264">
        <f t="shared" si="960"/>
        <v>1.0285800820507174</v>
      </c>
      <c r="BO130" s="264">
        <f t="shared" si="960"/>
        <v>1.0313954128692973</v>
      </c>
      <c r="BP130" s="264">
        <f t="shared" si="960"/>
        <v>1.0507516726782127</v>
      </c>
      <c r="BQ130" s="264">
        <f t="shared" si="960"/>
        <v>1.0758211955174979</v>
      </c>
      <c r="BR130" s="264">
        <f t="shared" si="960"/>
        <v>1.0888790990941382</v>
      </c>
      <c r="BS130" s="264">
        <f t="shared" si="960"/>
        <v>1.0841364024339879</v>
      </c>
      <c r="BT130" s="264">
        <f t="shared" si="960"/>
        <v>1.0848660480740111</v>
      </c>
      <c r="BU130" s="264">
        <f t="shared" si="960"/>
        <v>1.0821539689969439</v>
      </c>
      <c r="BV130" s="264">
        <f t="shared" si="960"/>
        <v>1.0877983975329719</v>
      </c>
      <c r="BW130" s="264">
        <f t="shared" si="960"/>
        <v>1.0916668961149811</v>
      </c>
      <c r="BX130" s="264">
        <f t="shared" si="960"/>
        <v>1.0889823508356509</v>
      </c>
      <c r="BY130" s="264">
        <f t="shared" ref="BY130:DD130" si="961">BY111/$AA111</f>
        <v>1.088225171397891</v>
      </c>
      <c r="BZ130" s="264">
        <f t="shared" si="961"/>
        <v>1.0805914259753848</v>
      </c>
      <c r="CA130" s="264">
        <f t="shared" si="961"/>
        <v>1.0811008012335142</v>
      </c>
      <c r="CB130" s="264">
        <f t="shared" si="961"/>
        <v>1.0773975054379252</v>
      </c>
      <c r="CC130" s="264">
        <f t="shared" si="961"/>
        <v>1.0713056526886755</v>
      </c>
      <c r="CD130" s="264">
        <f t="shared" si="961"/>
        <v>1.0679878300614005</v>
      </c>
      <c r="CE130" s="264">
        <f t="shared" si="961"/>
        <v>1.0729232633057078</v>
      </c>
      <c r="CF130" s="264">
        <f t="shared" si="961"/>
        <v>1.068435254274622</v>
      </c>
      <c r="CG130" s="264">
        <f t="shared" si="961"/>
        <v>1.0666455574217353</v>
      </c>
      <c r="CH130" s="264">
        <f t="shared" si="961"/>
        <v>1.0579655276852338</v>
      </c>
      <c r="CI130" s="264">
        <f t="shared" si="961"/>
        <v>1.0582959332580746</v>
      </c>
      <c r="CJ130" s="264">
        <f t="shared" si="961"/>
        <v>1.0607257909083401</v>
      </c>
      <c r="CK130" s="264">
        <f t="shared" si="961"/>
        <v>1.0563754508659382</v>
      </c>
      <c r="CL130" s="264">
        <f t="shared" si="961"/>
        <v>1.0567333902365157</v>
      </c>
      <c r="CM130" s="264">
        <f t="shared" si="961"/>
        <v>1.0504488009031088</v>
      </c>
      <c r="CN130" s="264">
        <f t="shared" si="961"/>
        <v>1.0503455491615961</v>
      </c>
      <c r="CO130" s="264">
        <f t="shared" si="961"/>
        <v>1.0449420413557644</v>
      </c>
      <c r="CP130" s="264">
        <f t="shared" si="961"/>
        <v>1.046952008590545</v>
      </c>
      <c r="CQ130" s="264">
        <f t="shared" si="961"/>
        <v>1.0381756105619651</v>
      </c>
      <c r="CR130" s="264">
        <f t="shared" si="961"/>
        <v>1.0367300861807871</v>
      </c>
      <c r="CS130" s="264">
        <f t="shared" si="961"/>
        <v>1.0340180071037199</v>
      </c>
      <c r="CT130" s="264">
        <f t="shared" si="961"/>
        <v>1.0294267463311215</v>
      </c>
      <c r="CU130" s="264">
        <f t="shared" si="961"/>
        <v>1.0279743385005096</v>
      </c>
      <c r="CV130" s="264">
        <f t="shared" si="961"/>
        <v>1.0172981084280956</v>
      </c>
      <c r="CW130" s="264">
        <f t="shared" si="961"/>
        <v>1.0110410528924256</v>
      </c>
      <c r="CX130" s="264">
        <f t="shared" si="961"/>
        <v>1.0102425727580606</v>
      </c>
      <c r="CY130" s="264">
        <f t="shared" si="961"/>
        <v>1.0033728902227488</v>
      </c>
      <c r="CZ130" s="264">
        <f t="shared" si="961"/>
        <v>0.99361215892508059</v>
      </c>
      <c r="DA130" s="264">
        <f t="shared" si="961"/>
        <v>0.99668906082215947</v>
      </c>
      <c r="DB130" s="264">
        <f t="shared" si="961"/>
        <v>0.98777499380489575</v>
      </c>
      <c r="DC130" s="264">
        <f t="shared" si="961"/>
        <v>0.98630881907541512</v>
      </c>
      <c r="DD130" s="264">
        <f t="shared" si="961"/>
        <v>0.98372752553759746</v>
      </c>
      <c r="DE130" s="264">
        <f t="shared" ref="DE130:EJ130" si="962">DE111/$AA111</f>
        <v>0.9815798893141332</v>
      </c>
      <c r="DF130" s="264">
        <f t="shared" si="962"/>
        <v>0.98185522729150043</v>
      </c>
      <c r="DG130" s="264">
        <f t="shared" si="962"/>
        <v>0.9776907403838212</v>
      </c>
      <c r="DH130" s="264">
        <f t="shared" si="962"/>
        <v>0.97727084996833624</v>
      </c>
      <c r="DI130" s="264">
        <f t="shared" si="962"/>
        <v>0.97638976844076109</v>
      </c>
      <c r="DJ130" s="264">
        <f t="shared" si="962"/>
        <v>0.97272088989234273</v>
      </c>
      <c r="DK130" s="264">
        <f t="shared" si="962"/>
        <v>0.97031856603981381</v>
      </c>
      <c r="DL130" s="264">
        <f t="shared" si="962"/>
        <v>0.97107574547757369</v>
      </c>
      <c r="DM130" s="264">
        <f t="shared" si="962"/>
        <v>0.96523858035738874</v>
      </c>
      <c r="DN130" s="264">
        <f t="shared" si="962"/>
        <v>0.96398579256036776</v>
      </c>
      <c r="DO130" s="264">
        <f t="shared" si="962"/>
        <v>0.96397890911093365</v>
      </c>
      <c r="DP130" s="264">
        <f t="shared" si="962"/>
        <v>0.96243701643767721</v>
      </c>
      <c r="DQ130" s="264">
        <f t="shared" si="962"/>
        <v>0.95813486054131458</v>
      </c>
      <c r="DR130" s="264">
        <f t="shared" si="962"/>
        <v>0.95884385583303511</v>
      </c>
      <c r="DS130" s="264">
        <f t="shared" si="962"/>
        <v>0.95666180236239995</v>
      </c>
      <c r="DT130" s="264">
        <f t="shared" si="962"/>
        <v>0.9572468955643052</v>
      </c>
      <c r="DU130" s="264">
        <f t="shared" si="962"/>
        <v>0.95884385583303511</v>
      </c>
      <c r="DV130" s="264">
        <f t="shared" si="962"/>
        <v>0.95877502133869319</v>
      </c>
      <c r="DW130" s="264">
        <f t="shared" si="962"/>
        <v>0.96194829152785044</v>
      </c>
      <c r="DX130" s="264">
        <f t="shared" si="962"/>
        <v>0.96704892755857819</v>
      </c>
      <c r="DY130" s="264">
        <f t="shared" si="962"/>
        <v>0.97590792698036855</v>
      </c>
      <c r="DZ130" s="264">
        <f t="shared" si="962"/>
        <v>0.97418706462182336</v>
      </c>
      <c r="EA130" s="264">
        <f t="shared" si="962"/>
        <v>0.97095184338775842</v>
      </c>
      <c r="EB130" s="264">
        <f t="shared" si="962"/>
        <v>0.96749635177179982</v>
      </c>
      <c r="EC130" s="264">
        <f t="shared" si="962"/>
        <v>0.96910019548996384</v>
      </c>
      <c r="ED130" s="264">
        <f t="shared" si="962"/>
        <v>0.96550015143588752</v>
      </c>
      <c r="EE130" s="264">
        <f t="shared" si="962"/>
        <v>0.96141826592141844</v>
      </c>
      <c r="EF130" s="264">
        <f t="shared" si="962"/>
        <v>0.96065420303422455</v>
      </c>
      <c r="EG130" s="264">
        <f t="shared" si="962"/>
        <v>0.9601035270794902</v>
      </c>
      <c r="EH130" s="264">
        <f t="shared" si="962"/>
        <v>0.96057160164101452</v>
      </c>
      <c r="EI130" s="264">
        <f t="shared" si="962"/>
        <v>0.95776315427186898</v>
      </c>
      <c r="EJ130" s="264">
        <f t="shared" si="962"/>
        <v>0.95519562763291954</v>
      </c>
      <c r="EK130" s="264">
        <f t="shared" ref="EK130:FJ130" si="963">EK111/$AA111</f>
        <v>0.95098984002863529</v>
      </c>
      <c r="EL130" s="264">
        <f t="shared" si="963"/>
        <v>0.95572565323935132</v>
      </c>
      <c r="EM130" s="264">
        <f t="shared" si="963"/>
        <v>0.96084693961838175</v>
      </c>
      <c r="EN130" s="264">
        <f t="shared" si="963"/>
        <v>0.96279495580825492</v>
      </c>
      <c r="EO130" s="264">
        <f t="shared" si="963"/>
        <v>0.96389630771772361</v>
      </c>
      <c r="EP130" s="264">
        <f t="shared" si="963"/>
        <v>0.96534183209890156</v>
      </c>
      <c r="EQ130" s="264">
        <f t="shared" si="963"/>
        <v>0.96897629340014879</v>
      </c>
      <c r="ER130" s="264">
        <f t="shared" si="963"/>
        <v>0.96872160577108402</v>
      </c>
      <c r="ES130" s="264">
        <f t="shared" si="963"/>
        <v>0.96930669897298938</v>
      </c>
      <c r="ET130" s="264">
        <f t="shared" si="963"/>
        <v>0.96929293207412093</v>
      </c>
      <c r="EU130" s="264">
        <f t="shared" si="963"/>
        <v>0.9751369806437401</v>
      </c>
      <c r="EV130" s="264">
        <f t="shared" si="963"/>
        <v>0.98003799664087665</v>
      </c>
      <c r="EW130" s="264">
        <f t="shared" si="963"/>
        <v>0.98363115724551897</v>
      </c>
      <c r="EX130" s="264">
        <f t="shared" si="963"/>
        <v>0.98450535532365979</v>
      </c>
      <c r="EY130" s="264">
        <f t="shared" si="963"/>
        <v>0.97795231146231987</v>
      </c>
      <c r="EZ130" s="264">
        <f t="shared" si="963"/>
        <v>0.98034086841598067</v>
      </c>
      <c r="FA130" s="264">
        <f t="shared" si="963"/>
        <v>0.9802169663261654</v>
      </c>
      <c r="FB130" s="264">
        <f t="shared" si="963"/>
        <v>0.98352102205457204</v>
      </c>
      <c r="FC130" s="264">
        <f t="shared" si="963"/>
        <v>0.98526253476141978</v>
      </c>
      <c r="FD130" s="264">
        <f t="shared" si="963"/>
        <v>0.9869007957267546</v>
      </c>
      <c r="FE130" s="264">
        <f t="shared" si="963"/>
        <v>0.99099644814009202</v>
      </c>
      <c r="FF130" s="264">
        <f t="shared" si="963"/>
        <v>0.99401828244169732</v>
      </c>
      <c r="FG130" s="264">
        <f t="shared" si="963"/>
        <v>0.99065915911781721</v>
      </c>
      <c r="FH130" s="264">
        <f t="shared" si="963"/>
        <v>0.98512486577273606</v>
      </c>
      <c r="FI130" s="264">
        <f t="shared" si="963"/>
        <v>0.98646025496296708</v>
      </c>
      <c r="FJ130" s="264">
        <f t="shared" si="963"/>
        <v>0.98679754398524189</v>
      </c>
      <c r="FK130" s="264">
        <f t="shared" ref="FK130" si="964">FK111/$AA111</f>
        <v>0.99968336132602775</v>
      </c>
      <c r="FL130" s="264">
        <f t="shared" ref="FL130:FM130" si="965">FL111/$AA111</f>
        <v>0.99771469478785246</v>
      </c>
      <c r="FM130" s="264">
        <f t="shared" si="965"/>
        <v>1.0009981001679567</v>
      </c>
    </row>
    <row r="131" spans="1:169" s="12" customFormat="1" ht="15">
      <c r="A131" s="257" t="s">
        <v>13</v>
      </c>
      <c r="B131" s="266"/>
      <c r="C131" s="266"/>
      <c r="D131" s="266"/>
      <c r="E131" s="266"/>
      <c r="F131" s="266"/>
      <c r="G131" s="266"/>
      <c r="H131" s="266"/>
      <c r="I131" s="266"/>
      <c r="J131" s="266"/>
      <c r="K131" s="266"/>
      <c r="L131" s="266"/>
      <c r="M131" s="264">
        <f t="shared" ref="M131:AR131" si="966">M112/$AA112</f>
        <v>0.97503306718673066</v>
      </c>
      <c r="N131" s="264">
        <f t="shared" si="966"/>
        <v>0.98090309624723626</v>
      </c>
      <c r="O131" s="264">
        <f t="shared" si="966"/>
        <v>0.9841470596754105</v>
      </c>
      <c r="P131" s="264">
        <f t="shared" si="966"/>
        <v>0.98582696930785785</v>
      </c>
      <c r="Q131" s="264">
        <f t="shared" si="966"/>
        <v>0.98728482191992428</v>
      </c>
      <c r="R131" s="264">
        <f t="shared" si="966"/>
        <v>0.98893576759319135</v>
      </c>
      <c r="S131" s="264">
        <f t="shared" si="966"/>
        <v>0.99428444538845484</v>
      </c>
      <c r="T131" s="264">
        <f t="shared" si="966"/>
        <v>0.99993241742857963</v>
      </c>
      <c r="U131" s="264">
        <f t="shared" si="966"/>
        <v>0.99658225281674484</v>
      </c>
      <c r="V131" s="264">
        <f t="shared" si="966"/>
        <v>1.0017764561630478</v>
      </c>
      <c r="W131" s="264">
        <f t="shared" si="966"/>
        <v>1.006671365264489</v>
      </c>
      <c r="X131" s="264">
        <f t="shared" si="966"/>
        <v>1.0112766347741293</v>
      </c>
      <c r="Y131" s="264">
        <f t="shared" si="966"/>
        <v>1.0054838429381039</v>
      </c>
      <c r="Z131" s="264">
        <f t="shared" si="966"/>
        <v>0.99878351371443463</v>
      </c>
      <c r="AA131" s="264">
        <f t="shared" si="966"/>
        <v>1</v>
      </c>
      <c r="AB131" s="264">
        <f t="shared" si="966"/>
        <v>0.99678500053100583</v>
      </c>
      <c r="AC131" s="264">
        <f t="shared" si="966"/>
        <v>0.99351207314365153</v>
      </c>
      <c r="AD131" s="264">
        <f t="shared" si="966"/>
        <v>0.99845525551039327</v>
      </c>
      <c r="AE131" s="264">
        <f t="shared" si="966"/>
        <v>0.99942072081639743</v>
      </c>
      <c r="AF131" s="264">
        <f t="shared" si="966"/>
        <v>1.0000579279183603</v>
      </c>
      <c r="AG131" s="264">
        <f t="shared" si="966"/>
        <v>0.99177423559284406</v>
      </c>
      <c r="AH131" s="264">
        <f t="shared" si="966"/>
        <v>0.98777720922598644</v>
      </c>
      <c r="AI131" s="264">
        <f t="shared" si="966"/>
        <v>0.99300037653146933</v>
      </c>
      <c r="AJ131" s="264">
        <f t="shared" si="966"/>
        <v>0.99790494028597077</v>
      </c>
      <c r="AK131" s="264">
        <f t="shared" si="966"/>
        <v>1.0068258397134497</v>
      </c>
      <c r="AL131" s="264">
        <f t="shared" si="966"/>
        <v>1.0175231953039765</v>
      </c>
      <c r="AM131" s="264">
        <f t="shared" si="966"/>
        <v>1.0216167682014345</v>
      </c>
      <c r="AN131" s="264">
        <f t="shared" si="966"/>
        <v>1.0246966025275881</v>
      </c>
      <c r="AO131" s="264">
        <f t="shared" si="966"/>
        <v>1.0274192146905201</v>
      </c>
      <c r="AP131" s="264">
        <f t="shared" si="966"/>
        <v>1.0265696052212365</v>
      </c>
      <c r="AQ131" s="264">
        <f t="shared" si="966"/>
        <v>1.0276412717109011</v>
      </c>
      <c r="AR131" s="264">
        <f t="shared" si="966"/>
        <v>1.0300935535881519</v>
      </c>
      <c r="AS131" s="264">
        <f t="shared" ref="AS131:BX131" si="967">AS112/$AA112</f>
        <v>1.0348919161589929</v>
      </c>
      <c r="AT131" s="264">
        <f t="shared" si="967"/>
        <v>1.046593355667764</v>
      </c>
      <c r="AU131" s="264">
        <f t="shared" si="967"/>
        <v>1.054317078115798</v>
      </c>
      <c r="AV131" s="264">
        <f t="shared" si="967"/>
        <v>1.0500979947285596</v>
      </c>
      <c r="AW131" s="264">
        <f t="shared" si="967"/>
        <v>1.0513530996263651</v>
      </c>
      <c r="AX131" s="264">
        <f t="shared" si="967"/>
        <v>1.06623091999189</v>
      </c>
      <c r="AY131" s="264">
        <f t="shared" si="967"/>
        <v>1.0773241163578784</v>
      </c>
      <c r="AZ131" s="264">
        <f t="shared" si="967"/>
        <v>1.0771503326027978</v>
      </c>
      <c r="BA131" s="264">
        <f t="shared" si="967"/>
        <v>1.0744084111337457</v>
      </c>
      <c r="BB131" s="264">
        <f t="shared" si="967"/>
        <v>1.0751228554601888</v>
      </c>
      <c r="BC131" s="264">
        <f t="shared" si="967"/>
        <v>1.0768896569701767</v>
      </c>
      <c r="BD131" s="264">
        <f t="shared" si="967"/>
        <v>1.0706720603995095</v>
      </c>
      <c r="BE131" s="264">
        <f t="shared" si="967"/>
        <v>1.0715409791749131</v>
      </c>
      <c r="BF131" s="264">
        <f t="shared" si="967"/>
        <v>1.0679880668488178</v>
      </c>
      <c r="BG131" s="264">
        <f t="shared" si="967"/>
        <v>1.0659992083184489</v>
      </c>
      <c r="BH131" s="264">
        <f t="shared" si="967"/>
        <v>1.0700058893383666</v>
      </c>
      <c r="BI131" s="264">
        <f t="shared" si="967"/>
        <v>1.0774110082354191</v>
      </c>
      <c r="BJ131" s="264">
        <f t="shared" si="967"/>
        <v>1.0655647489307472</v>
      </c>
      <c r="BK131" s="264">
        <f t="shared" si="967"/>
        <v>1.0374407445668441</v>
      </c>
      <c r="BL131" s="264">
        <f t="shared" si="967"/>
        <v>1.0525020033405101</v>
      </c>
      <c r="BM131" s="264">
        <f t="shared" si="967"/>
        <v>1.0629193739922957</v>
      </c>
      <c r="BN131" s="264">
        <f t="shared" si="967"/>
        <v>1.0692142077874431</v>
      </c>
      <c r="BO131" s="264">
        <f t="shared" si="967"/>
        <v>1.0704596580321886</v>
      </c>
      <c r="BP131" s="264">
        <f t="shared" si="967"/>
        <v>1.0919798797030227</v>
      </c>
      <c r="BQ131" s="264">
        <f t="shared" si="967"/>
        <v>1.0987864101103526</v>
      </c>
      <c r="BR131" s="264">
        <f t="shared" si="967"/>
        <v>1.1071376850072892</v>
      </c>
      <c r="BS131" s="264">
        <f t="shared" si="967"/>
        <v>1.0988539926817729</v>
      </c>
      <c r="BT131" s="264">
        <f t="shared" si="967"/>
        <v>1.1081900421908337</v>
      </c>
      <c r="BU131" s="264">
        <f t="shared" si="967"/>
        <v>1.1115015881904282</v>
      </c>
      <c r="BV131" s="264">
        <f t="shared" si="967"/>
        <v>1.1195052955772031</v>
      </c>
      <c r="BW131" s="264">
        <f t="shared" si="967"/>
        <v>1.1290054741882849</v>
      </c>
      <c r="BX131" s="264">
        <f t="shared" si="967"/>
        <v>1.12102107610763</v>
      </c>
      <c r="BY131" s="264">
        <f t="shared" ref="BY131:DD131" si="968">BY112/$AA112</f>
        <v>1.1119746661903704</v>
      </c>
      <c r="BZ131" s="264">
        <f t="shared" si="968"/>
        <v>1.0974444133350065</v>
      </c>
      <c r="CA131" s="264">
        <f t="shared" si="968"/>
        <v>1.1021655386813674</v>
      </c>
      <c r="CB131" s="264">
        <f t="shared" si="968"/>
        <v>1.0873842648464427</v>
      </c>
      <c r="CC131" s="264">
        <f t="shared" si="968"/>
        <v>1.0776427199088601</v>
      </c>
      <c r="CD131" s="264">
        <f t="shared" si="968"/>
        <v>1.0731919248481805</v>
      </c>
      <c r="CE131" s="264">
        <f t="shared" si="968"/>
        <v>1.0732595074196005</v>
      </c>
      <c r="CF131" s="264">
        <f t="shared" si="968"/>
        <v>1.0632283228902166</v>
      </c>
      <c r="CG131" s="264">
        <f t="shared" si="968"/>
        <v>1.0544232792994581</v>
      </c>
      <c r="CH131" s="264">
        <f t="shared" si="968"/>
        <v>1.0371993782403428</v>
      </c>
      <c r="CI131" s="264">
        <f t="shared" si="968"/>
        <v>1.0410322755051797</v>
      </c>
      <c r="CJ131" s="264">
        <f t="shared" si="968"/>
        <v>1.03427401836315</v>
      </c>
      <c r="CK131" s="264">
        <f t="shared" si="968"/>
        <v>1.0304797397105534</v>
      </c>
      <c r="CL131" s="264">
        <f t="shared" si="968"/>
        <v>1.0369869758730221</v>
      </c>
      <c r="CM131" s="264">
        <f t="shared" si="968"/>
        <v>1.0305666315880939</v>
      </c>
      <c r="CN131" s="264">
        <f t="shared" si="968"/>
        <v>1.0288481033434065</v>
      </c>
      <c r="CO131" s="264">
        <f t="shared" si="968"/>
        <v>1.0269944099558781</v>
      </c>
      <c r="CP131" s="264">
        <f t="shared" si="968"/>
        <v>1.0334340635469261</v>
      </c>
      <c r="CQ131" s="264">
        <f t="shared" si="968"/>
        <v>1.0323334330980813</v>
      </c>
      <c r="CR131" s="264">
        <f t="shared" si="968"/>
        <v>1.0337526670979078</v>
      </c>
      <c r="CS131" s="264">
        <f t="shared" si="968"/>
        <v>1.0339843787713487</v>
      </c>
      <c r="CT131" s="264">
        <f t="shared" si="968"/>
        <v>1.0349788080365334</v>
      </c>
      <c r="CU131" s="264">
        <f t="shared" si="968"/>
        <v>1.0298135686494108</v>
      </c>
      <c r="CV131" s="264">
        <f t="shared" si="968"/>
        <v>1.0223312125278778</v>
      </c>
      <c r="CW131" s="264">
        <f t="shared" si="968"/>
        <v>1.023509080201203</v>
      </c>
      <c r="CX131" s="264">
        <f t="shared" si="968"/>
        <v>1.0161908531816908</v>
      </c>
      <c r="CY131" s="264">
        <f t="shared" si="968"/>
        <v>1.015814321712349</v>
      </c>
      <c r="CZ131" s="264">
        <f t="shared" si="968"/>
        <v>1.0120586616719927</v>
      </c>
      <c r="DA131" s="264">
        <f t="shared" si="968"/>
        <v>1.0160749973449703</v>
      </c>
      <c r="DB131" s="264">
        <f t="shared" si="968"/>
        <v>1.0082257644071559</v>
      </c>
      <c r="DC131" s="264">
        <f t="shared" si="968"/>
        <v>1.0093746681213009</v>
      </c>
      <c r="DD131" s="264">
        <f t="shared" si="968"/>
        <v>1.00232677138747</v>
      </c>
      <c r="DE131" s="264">
        <f t="shared" ref="DE131:EJ131" si="969">DE112/$AA112</f>
        <v>1.0005696245305424</v>
      </c>
      <c r="DF131" s="264">
        <f t="shared" si="969"/>
        <v>1.0019116213058881</v>
      </c>
      <c r="DG131" s="264">
        <f t="shared" si="969"/>
        <v>1.0019888585303687</v>
      </c>
      <c r="DH131" s="264">
        <f t="shared" si="969"/>
        <v>1.001776456163048</v>
      </c>
      <c r="DI131" s="264">
        <f t="shared" si="969"/>
        <v>0.99664018073510541</v>
      </c>
      <c r="DJ131" s="264">
        <f t="shared" si="969"/>
        <v>0.99864834857159424</v>
      </c>
      <c r="DK131" s="264">
        <f t="shared" si="969"/>
        <v>0.99771184722476991</v>
      </c>
      <c r="DL131" s="264">
        <f t="shared" si="969"/>
        <v>1.0013323421222859</v>
      </c>
      <c r="DM131" s="264">
        <f t="shared" si="969"/>
        <v>0.99615744808210305</v>
      </c>
      <c r="DN131" s="264">
        <f t="shared" si="969"/>
        <v>0.99433271865375494</v>
      </c>
      <c r="DO131" s="264">
        <f t="shared" si="969"/>
        <v>0.99235351477644629</v>
      </c>
      <c r="DP131" s="264">
        <f t="shared" si="969"/>
        <v>0.98991088755225565</v>
      </c>
      <c r="DQ131" s="264">
        <f t="shared" si="969"/>
        <v>0.9861841914710795</v>
      </c>
      <c r="DR131" s="264">
        <f t="shared" si="969"/>
        <v>0.98613591820577928</v>
      </c>
      <c r="DS131" s="264">
        <f t="shared" si="969"/>
        <v>0.98491943192021392</v>
      </c>
      <c r="DT131" s="264">
        <f t="shared" si="969"/>
        <v>0.99049016673585821</v>
      </c>
      <c r="DU131" s="264">
        <f t="shared" si="969"/>
        <v>0.99525956534751925</v>
      </c>
      <c r="DV131" s="264">
        <f t="shared" si="969"/>
        <v>0.9969877482452667</v>
      </c>
      <c r="DW131" s="264">
        <f t="shared" si="969"/>
        <v>0.9947285594292169</v>
      </c>
      <c r="DX131" s="264">
        <f t="shared" si="969"/>
        <v>1.0020757504079092</v>
      </c>
      <c r="DY131" s="264">
        <f t="shared" si="969"/>
        <v>1.0124641571005144</v>
      </c>
      <c r="DZ131" s="264">
        <f t="shared" si="969"/>
        <v>1.0141151027737818</v>
      </c>
      <c r="EA131" s="264">
        <f t="shared" si="969"/>
        <v>1.0156695019164486</v>
      </c>
      <c r="EB131" s="264">
        <f t="shared" si="969"/>
        <v>1.0202071888546684</v>
      </c>
      <c r="EC131" s="264">
        <f t="shared" si="969"/>
        <v>1.0214816030585938</v>
      </c>
      <c r="ED131" s="264">
        <f t="shared" si="969"/>
        <v>1.0184114233855006</v>
      </c>
      <c r="EE131" s="264">
        <f t="shared" si="969"/>
        <v>1.0103787520395455</v>
      </c>
      <c r="EF131" s="264">
        <f t="shared" si="969"/>
        <v>1.0088726261621788</v>
      </c>
      <c r="EG131" s="264">
        <f t="shared" si="969"/>
        <v>1.0123483012637942</v>
      </c>
      <c r="EH131" s="264">
        <f t="shared" si="969"/>
        <v>1.0138447724881008</v>
      </c>
      <c r="EI131" s="264">
        <f t="shared" si="969"/>
        <v>1.0184210780385607</v>
      </c>
      <c r="EJ131" s="264">
        <f t="shared" si="969"/>
        <v>1.0159494868551899</v>
      </c>
      <c r="EK131" s="264">
        <f t="shared" ref="EK131:FJ131" si="970">EK112/$AA112</f>
        <v>1.0141440667329622</v>
      </c>
      <c r="EL131" s="264">
        <f t="shared" si="970"/>
        <v>1.018913465344623</v>
      </c>
      <c r="EM131" s="264">
        <f t="shared" si="970"/>
        <v>1.0207285401199107</v>
      </c>
      <c r="EN131" s="264">
        <f t="shared" si="970"/>
        <v>1.0241269779970457</v>
      </c>
      <c r="EO131" s="264">
        <f t="shared" si="970"/>
        <v>1.02516002587447</v>
      </c>
      <c r="EP131" s="264">
        <f t="shared" si="970"/>
        <v>1.0376724562402848</v>
      </c>
      <c r="EQ131" s="264">
        <f t="shared" si="970"/>
        <v>1.0424225455458258</v>
      </c>
      <c r="ER131" s="264">
        <f t="shared" si="970"/>
        <v>1.0387055041177093</v>
      </c>
      <c r="ES131" s="264">
        <f t="shared" si="970"/>
        <v>1.030605250200334</v>
      </c>
      <c r="ET131" s="264">
        <f t="shared" si="970"/>
        <v>1.0301225175473319</v>
      </c>
      <c r="EU131" s="264">
        <f t="shared" si="970"/>
        <v>1.0329513308939242</v>
      </c>
      <c r="EV131" s="264">
        <f t="shared" si="970"/>
        <v>1.0323623970572617</v>
      </c>
      <c r="EW131" s="264">
        <f t="shared" si="970"/>
        <v>1.0423163443621652</v>
      </c>
      <c r="EX131" s="264">
        <f t="shared" si="970"/>
        <v>1.0415536267704217</v>
      </c>
      <c r="EY131" s="264">
        <f t="shared" si="970"/>
        <v>1.0366007897506202</v>
      </c>
      <c r="EZ131" s="264">
        <f t="shared" si="970"/>
        <v>1.0408681464031588</v>
      </c>
      <c r="FA131" s="264">
        <f t="shared" si="970"/>
        <v>1.0518744508916071</v>
      </c>
      <c r="FB131" s="264">
        <f t="shared" si="970"/>
        <v>1.049615262075557</v>
      </c>
      <c r="FC131" s="264">
        <f t="shared" si="970"/>
        <v>1.053670216360775</v>
      </c>
      <c r="FD131" s="264">
        <f t="shared" si="970"/>
        <v>1.0654971663593267</v>
      </c>
      <c r="FE131" s="264">
        <f t="shared" si="970"/>
        <v>1.077430317541539</v>
      </c>
      <c r="FF131" s="264">
        <f t="shared" si="970"/>
        <v>1.0787336957046447</v>
      </c>
      <c r="FG131" s="264">
        <f t="shared" si="970"/>
        <v>1.0749973449704084</v>
      </c>
      <c r="FH131" s="264">
        <f t="shared" si="970"/>
        <v>1.0801722390105912</v>
      </c>
      <c r="FI131" s="264">
        <f t="shared" si="970"/>
        <v>1.0865443100302192</v>
      </c>
      <c r="FJ131" s="264">
        <f t="shared" si="970"/>
        <v>1.0860808866833371</v>
      </c>
      <c r="FK131" s="264">
        <f t="shared" ref="FK131" si="971">FK112/$AA112</f>
        <v>1.0936501346824101</v>
      </c>
      <c r="FL131" s="264">
        <f t="shared" ref="FL131:FM131" si="972">FL112/$AA112</f>
        <v>1.0859939948057966</v>
      </c>
      <c r="FM131" s="264">
        <f t="shared" si="972"/>
        <v>1.0905316817440165</v>
      </c>
    </row>
    <row r="132" spans="1:169" s="12" customFormat="1" ht="15">
      <c r="A132" s="257" t="s">
        <v>14</v>
      </c>
      <c r="B132" s="266"/>
      <c r="C132" s="266"/>
      <c r="D132" s="266"/>
      <c r="E132" s="266"/>
      <c r="F132" s="266"/>
      <c r="G132" s="266"/>
      <c r="H132" s="266"/>
      <c r="I132" s="266"/>
      <c r="J132" s="266"/>
      <c r="K132" s="266"/>
      <c r="L132" s="266"/>
      <c r="M132" s="264">
        <f t="shared" ref="M132:AR132" si="973">M113/$AA113</f>
        <v>1.0131015369110608</v>
      </c>
      <c r="N132" s="264">
        <f t="shared" si="973"/>
        <v>1.0125976316452507</v>
      </c>
      <c r="O132" s="264">
        <f t="shared" si="973"/>
        <v>1.0186444948349711</v>
      </c>
      <c r="P132" s="264">
        <f t="shared" si="973"/>
        <v>1.015621063240111</v>
      </c>
      <c r="Q132" s="264">
        <f t="shared" si="973"/>
        <v>1.0148652053413958</v>
      </c>
      <c r="R132" s="264">
        <f t="shared" si="973"/>
        <v>1.0183925422020659</v>
      </c>
      <c r="S132" s="264">
        <f t="shared" si="973"/>
        <v>1.0267069790879313</v>
      </c>
      <c r="T132" s="264">
        <f t="shared" si="973"/>
        <v>1.0186444948349709</v>
      </c>
      <c r="U132" s="264">
        <f t="shared" si="973"/>
        <v>1.0141093474426808</v>
      </c>
      <c r="V132" s="264">
        <f t="shared" si="973"/>
        <v>1.0168808264046358</v>
      </c>
      <c r="W132" s="264">
        <f t="shared" si="973"/>
        <v>1.0113378684807255</v>
      </c>
      <c r="X132" s="264">
        <f t="shared" si="973"/>
        <v>1.0131015369110605</v>
      </c>
      <c r="Y132" s="264">
        <f t="shared" si="973"/>
        <v>1.0105820105820105</v>
      </c>
      <c r="Z132" s="264">
        <f t="shared" si="973"/>
        <v>1.0105820105820105</v>
      </c>
      <c r="AA132" s="264">
        <f t="shared" si="973"/>
        <v>1</v>
      </c>
      <c r="AB132" s="264">
        <f t="shared" si="973"/>
        <v>1.0032753842277651</v>
      </c>
      <c r="AC132" s="264">
        <f t="shared" si="973"/>
        <v>1.000251952632905</v>
      </c>
      <c r="AD132" s="264">
        <f t="shared" si="973"/>
        <v>0.99042579994960944</v>
      </c>
      <c r="AE132" s="264">
        <f t="shared" si="973"/>
        <v>0.97908793146888384</v>
      </c>
      <c r="AF132" s="264">
        <f t="shared" si="973"/>
        <v>0.96800201562106325</v>
      </c>
      <c r="AG132" s="264">
        <f t="shared" si="973"/>
        <v>0.96296296296296302</v>
      </c>
      <c r="AH132" s="264">
        <f t="shared" si="973"/>
        <v>0.95616024187452764</v>
      </c>
      <c r="AI132" s="264">
        <f t="shared" si="973"/>
        <v>0.96019148400100773</v>
      </c>
      <c r="AJ132" s="264">
        <f t="shared" si="973"/>
        <v>0.96069538926681775</v>
      </c>
      <c r="AK132" s="264">
        <f t="shared" si="973"/>
        <v>0.96044343663391274</v>
      </c>
      <c r="AL132" s="264">
        <f t="shared" si="973"/>
        <v>0.95893172083648259</v>
      </c>
      <c r="AM132" s="264">
        <f t="shared" si="973"/>
        <v>0.96649029982363299</v>
      </c>
      <c r="AN132" s="264">
        <f t="shared" si="973"/>
        <v>0.96094734189972275</v>
      </c>
      <c r="AO132" s="264">
        <f t="shared" si="973"/>
        <v>0.97203325774754323</v>
      </c>
      <c r="AP132" s="264">
        <f t="shared" si="973"/>
        <v>0.97808012093726371</v>
      </c>
      <c r="AQ132" s="264">
        <f t="shared" si="973"/>
        <v>0.96749811035525313</v>
      </c>
      <c r="AR132" s="264">
        <f t="shared" si="973"/>
        <v>0.94734189972285221</v>
      </c>
      <c r="AS132" s="264">
        <f t="shared" ref="AS132:BX132" si="974">AS113/$AA113</f>
        <v>0.93197278911564629</v>
      </c>
      <c r="AT132" s="264">
        <f t="shared" si="974"/>
        <v>0.91206853111615005</v>
      </c>
      <c r="AU132" s="264">
        <f t="shared" si="974"/>
        <v>0.91584782060972525</v>
      </c>
      <c r="AV132" s="264">
        <f t="shared" si="974"/>
        <v>0.947845804988662</v>
      </c>
      <c r="AW132" s="264">
        <f t="shared" si="974"/>
        <v>0.96976568405139818</v>
      </c>
      <c r="AX132" s="264">
        <f t="shared" si="974"/>
        <v>0.97152935248173344</v>
      </c>
      <c r="AY132" s="264">
        <f t="shared" si="974"/>
        <v>0.9775762156714537</v>
      </c>
      <c r="AZ132" s="264">
        <f t="shared" si="974"/>
        <v>0.97682035777273857</v>
      </c>
      <c r="BA132" s="264">
        <f t="shared" si="974"/>
        <v>0.95943562610229272</v>
      </c>
      <c r="BB132" s="264">
        <f t="shared" si="974"/>
        <v>0.95338876291257246</v>
      </c>
      <c r="BC132" s="264">
        <f t="shared" si="974"/>
        <v>0.9624590576971529</v>
      </c>
      <c r="BD132" s="264">
        <f t="shared" si="974"/>
        <v>0.96825396825396803</v>
      </c>
      <c r="BE132" s="264">
        <f t="shared" si="974"/>
        <v>0.96674225245653789</v>
      </c>
      <c r="BF132" s="264">
        <f t="shared" si="974"/>
        <v>0.98740236835474904</v>
      </c>
      <c r="BG132" s="264">
        <f t="shared" si="974"/>
        <v>0.98866213151927418</v>
      </c>
      <c r="BH132" s="264">
        <f t="shared" si="974"/>
        <v>0.96422272612748794</v>
      </c>
      <c r="BI132" s="264">
        <f t="shared" si="974"/>
        <v>0.95968757873519783</v>
      </c>
      <c r="BJ132" s="264">
        <f t="shared" si="974"/>
        <v>0.95968757873519761</v>
      </c>
      <c r="BK132" s="264">
        <f t="shared" si="974"/>
        <v>0.94583018392542206</v>
      </c>
      <c r="BL132" s="264">
        <f t="shared" si="974"/>
        <v>0.94885361552028213</v>
      </c>
      <c r="BM132" s="264">
        <f t="shared" si="974"/>
        <v>0.95162509448223742</v>
      </c>
      <c r="BN132" s="264">
        <f t="shared" si="974"/>
        <v>0.9551524313429075</v>
      </c>
      <c r="BO132" s="264">
        <f t="shared" si="974"/>
        <v>0.96422272612748805</v>
      </c>
      <c r="BP132" s="264">
        <f t="shared" si="974"/>
        <v>0.98740236835474915</v>
      </c>
      <c r="BQ132" s="264">
        <f t="shared" si="974"/>
        <v>1.0229276895943562</v>
      </c>
      <c r="BR132" s="264">
        <f t="shared" si="974"/>
        <v>1.0410682791635171</v>
      </c>
      <c r="BS132" s="264">
        <f t="shared" si="974"/>
        <v>1.0400604686318971</v>
      </c>
      <c r="BT132" s="264">
        <f t="shared" si="974"/>
        <v>1.0420760896951373</v>
      </c>
      <c r="BU132" s="264">
        <f t="shared" si="974"/>
        <v>1.0350214159737969</v>
      </c>
      <c r="BV132" s="264">
        <f t="shared" si="974"/>
        <v>1.0415721844293273</v>
      </c>
      <c r="BW132" s="264">
        <f t="shared" si="974"/>
        <v>1.0393046107331823</v>
      </c>
      <c r="BX132" s="264">
        <f t="shared" si="974"/>
        <v>1.0410682791635173</v>
      </c>
      <c r="BY132" s="264">
        <f t="shared" ref="BY132:DD132" si="975">BY113/$AA113</f>
        <v>1.0425799949609473</v>
      </c>
      <c r="BZ132" s="264">
        <f t="shared" si="975"/>
        <v>1.0413202317964223</v>
      </c>
      <c r="CA132" s="264">
        <f t="shared" si="975"/>
        <v>1.0435878054925674</v>
      </c>
      <c r="CB132" s="264">
        <f t="shared" si="975"/>
        <v>1.0443436633912824</v>
      </c>
      <c r="CC132" s="264">
        <f t="shared" si="975"/>
        <v>1.036785084404132</v>
      </c>
      <c r="CD132" s="264">
        <f t="shared" si="975"/>
        <v>1.0345175107079869</v>
      </c>
      <c r="CE132" s="264">
        <f t="shared" si="975"/>
        <v>1.037792894935752</v>
      </c>
      <c r="CF132" s="264">
        <f t="shared" si="975"/>
        <v>1.0335097001763667</v>
      </c>
      <c r="CG132" s="264">
        <f t="shared" si="975"/>
        <v>1.0259511211892163</v>
      </c>
      <c r="CH132" s="264">
        <f t="shared" si="975"/>
        <v>1.0138573948097755</v>
      </c>
      <c r="CI132" s="264">
        <f t="shared" si="975"/>
        <v>1.0090702947845804</v>
      </c>
      <c r="CJ132" s="264">
        <f t="shared" si="975"/>
        <v>1.0123456790123455</v>
      </c>
      <c r="CK132" s="264">
        <f t="shared" si="975"/>
        <v>1.0151171579743008</v>
      </c>
      <c r="CL132" s="264">
        <f t="shared" si="975"/>
        <v>1.0156210632401106</v>
      </c>
      <c r="CM132" s="264">
        <f t="shared" si="975"/>
        <v>1.0123456790123455</v>
      </c>
      <c r="CN132" s="264">
        <f t="shared" si="975"/>
        <v>1.0151171579743006</v>
      </c>
      <c r="CO132" s="264">
        <f t="shared" si="975"/>
        <v>1.0166288737717306</v>
      </c>
      <c r="CP132" s="264">
        <f t="shared" si="975"/>
        <v>1.0241874527588815</v>
      </c>
      <c r="CQ132" s="264">
        <f t="shared" si="975"/>
        <v>1.0199042579994961</v>
      </c>
      <c r="CR132" s="264">
        <f t="shared" si="975"/>
        <v>1.0163769211388258</v>
      </c>
      <c r="CS132" s="264">
        <f t="shared" si="975"/>
        <v>1.0171327790375411</v>
      </c>
      <c r="CT132" s="264">
        <f t="shared" si="975"/>
        <v>1.0186444948349709</v>
      </c>
      <c r="CU132" s="264">
        <f t="shared" si="975"/>
        <v>1.0282186948853616</v>
      </c>
      <c r="CV132" s="264">
        <f t="shared" si="975"/>
        <v>1.0118417737465357</v>
      </c>
      <c r="CW132" s="264">
        <f t="shared" si="975"/>
        <v>0.98992189468379943</v>
      </c>
      <c r="CX132" s="264">
        <f t="shared" si="975"/>
        <v>0.98891408415217941</v>
      </c>
      <c r="CY132" s="264">
        <f t="shared" si="975"/>
        <v>0.97102544721592343</v>
      </c>
      <c r="CZ132" s="264">
        <f t="shared" si="975"/>
        <v>0.95086923658352229</v>
      </c>
      <c r="DA132" s="264">
        <f t="shared" si="975"/>
        <v>0.94658604182413697</v>
      </c>
      <c r="DB132" s="264">
        <f t="shared" si="975"/>
        <v>0.93801965230536644</v>
      </c>
      <c r="DC132" s="264">
        <f t="shared" si="975"/>
        <v>0.93877551020408145</v>
      </c>
      <c r="DD132" s="264">
        <f t="shared" si="975"/>
        <v>0.94935752078609215</v>
      </c>
      <c r="DE132" s="264">
        <f t="shared" ref="DE132:EJ132" si="976">DE113/$AA113</f>
        <v>0.95666414714033754</v>
      </c>
      <c r="DF132" s="264">
        <f t="shared" si="976"/>
        <v>0.96371882086167782</v>
      </c>
      <c r="DG132" s="264">
        <f t="shared" si="976"/>
        <v>0.96145124716553254</v>
      </c>
      <c r="DH132" s="264">
        <f t="shared" si="976"/>
        <v>0.96472663139329773</v>
      </c>
      <c r="DI132" s="264">
        <f t="shared" si="976"/>
        <v>0.98387503149407884</v>
      </c>
      <c r="DJ132" s="264">
        <f t="shared" si="976"/>
        <v>0.98261526832955381</v>
      </c>
      <c r="DK132" s="264">
        <f t="shared" si="976"/>
        <v>0.9967246157722347</v>
      </c>
      <c r="DL132" s="264">
        <f t="shared" si="976"/>
        <v>1.0133534895439655</v>
      </c>
      <c r="DM132" s="264">
        <f t="shared" si="976"/>
        <v>1.0209120685311159</v>
      </c>
      <c r="DN132" s="264">
        <f t="shared" si="976"/>
        <v>1.0120937263794405</v>
      </c>
      <c r="DO132" s="264">
        <f t="shared" si="976"/>
        <v>1.0032753842277651</v>
      </c>
      <c r="DP132" s="264">
        <f t="shared" si="976"/>
        <v>0.98891408415217918</v>
      </c>
      <c r="DQ132" s="264">
        <f t="shared" si="976"/>
        <v>0.98160745779793401</v>
      </c>
      <c r="DR132" s="264">
        <f t="shared" si="976"/>
        <v>0.97152935248173322</v>
      </c>
      <c r="DS132" s="264">
        <f t="shared" si="976"/>
        <v>0.96926177878558817</v>
      </c>
      <c r="DT132" s="264">
        <f t="shared" si="976"/>
        <v>0.97480473670949863</v>
      </c>
      <c r="DU132" s="264">
        <f t="shared" si="976"/>
        <v>0.97707231040564368</v>
      </c>
      <c r="DV132" s="264">
        <f t="shared" si="976"/>
        <v>0.98362307886117406</v>
      </c>
      <c r="DW132" s="264">
        <f t="shared" si="976"/>
        <v>0.98059964726631399</v>
      </c>
      <c r="DX132" s="264">
        <f t="shared" si="976"/>
        <v>0.98563869992441422</v>
      </c>
      <c r="DY132" s="264">
        <f t="shared" si="976"/>
        <v>0.99042579994960944</v>
      </c>
      <c r="DZ132" s="264">
        <f t="shared" si="976"/>
        <v>0.99370118417737463</v>
      </c>
      <c r="EA132" s="264">
        <f t="shared" si="976"/>
        <v>0.99218946837994437</v>
      </c>
      <c r="EB132" s="264">
        <f t="shared" si="976"/>
        <v>0.99949609473418977</v>
      </c>
      <c r="EC132" s="264">
        <f t="shared" si="976"/>
        <v>1.0025195263290501</v>
      </c>
      <c r="ED132" s="264">
        <f t="shared" si="976"/>
        <v>1.0103300579491055</v>
      </c>
      <c r="EE132" s="264">
        <f t="shared" si="976"/>
        <v>1.0123456790123455</v>
      </c>
      <c r="EF132" s="264">
        <f t="shared" si="976"/>
        <v>1.0153691106072058</v>
      </c>
      <c r="EG132" s="264">
        <f t="shared" si="976"/>
        <v>1.0166288737717308</v>
      </c>
      <c r="EH132" s="264">
        <f t="shared" si="976"/>
        <v>1.0204081632653061</v>
      </c>
      <c r="EI132" s="264">
        <f t="shared" si="976"/>
        <v>1.0251952632905015</v>
      </c>
      <c r="EJ132" s="264">
        <f t="shared" si="976"/>
        <v>1.0282186948853616</v>
      </c>
      <c r="EK132" s="264">
        <f t="shared" ref="EK132:FJ132" si="977">EK113/$AA113</f>
        <v>1.0259511211892163</v>
      </c>
      <c r="EL132" s="264">
        <f t="shared" si="977"/>
        <v>1.0443436633912824</v>
      </c>
      <c r="EM132" s="264">
        <f t="shared" si="977"/>
        <v>1.0612244897959182</v>
      </c>
      <c r="EN132" s="264">
        <f t="shared" si="977"/>
        <v>1.0665154950869236</v>
      </c>
      <c r="EO132" s="264">
        <f t="shared" si="977"/>
        <v>1.0680272108843538</v>
      </c>
      <c r="EP132" s="264">
        <f t="shared" si="977"/>
        <v>1.0685311161501638</v>
      </c>
      <c r="EQ132" s="264">
        <f t="shared" si="977"/>
        <v>1.0677752582514486</v>
      </c>
      <c r="ER132" s="264">
        <f t="shared" si="977"/>
        <v>1.0642479213907783</v>
      </c>
      <c r="ES132" s="264">
        <f t="shared" si="977"/>
        <v>1.0592088687326782</v>
      </c>
      <c r="ET132" s="264">
        <f t="shared" si="977"/>
        <v>1.0524061476442428</v>
      </c>
      <c r="EU132" s="264">
        <f t="shared" si="977"/>
        <v>1.0609725371630132</v>
      </c>
      <c r="EV132" s="264">
        <f t="shared" si="977"/>
        <v>1.0594608213655829</v>
      </c>
      <c r="EW132" s="264">
        <f t="shared" si="977"/>
        <v>1.0697908793146886</v>
      </c>
      <c r="EX132" s="264">
        <f t="shared" si="977"/>
        <v>1.0604686318972032</v>
      </c>
      <c r="EY132" s="264">
        <f t="shared" si="977"/>
        <v>1.0554295792391031</v>
      </c>
      <c r="EZ132" s="264">
        <f t="shared" si="977"/>
        <v>1.0582010582010581</v>
      </c>
      <c r="FA132" s="264">
        <f t="shared" si="977"/>
        <v>1.0597127739984882</v>
      </c>
      <c r="FB132" s="264">
        <f t="shared" si="977"/>
        <v>1.053665910808768</v>
      </c>
      <c r="FC132" s="264">
        <f t="shared" si="977"/>
        <v>1.0549256739732931</v>
      </c>
      <c r="FD132" s="264">
        <f t="shared" si="977"/>
        <v>1.0624842529604435</v>
      </c>
      <c r="FE132" s="264">
        <f t="shared" si="977"/>
        <v>1.0672713529856386</v>
      </c>
      <c r="FF132" s="264">
        <f t="shared" si="977"/>
        <v>1.0680272108843536</v>
      </c>
      <c r="FG132" s="264">
        <f t="shared" si="977"/>
        <v>1.0541698160745778</v>
      </c>
      <c r="FH132" s="264">
        <f t="shared" si="977"/>
        <v>1.0496346686822875</v>
      </c>
      <c r="FI132" s="264">
        <f t="shared" si="977"/>
        <v>1.0453514739229024</v>
      </c>
      <c r="FJ132" s="264">
        <f t="shared" si="977"/>
        <v>1.0463592844545224</v>
      </c>
      <c r="FK132" s="264">
        <f t="shared" ref="FK132" si="978">FK113/$AA113</f>
        <v>1.0541698160745778</v>
      </c>
      <c r="FL132" s="264">
        <f t="shared" ref="FL132:FM132" si="979">FL113/$AA113</f>
        <v>1.0413202317964221</v>
      </c>
      <c r="FM132" s="264">
        <f t="shared" si="979"/>
        <v>1.0352733686067017</v>
      </c>
    </row>
    <row r="133" spans="1:169" s="12" customFormat="1" ht="15">
      <c r="A133" s="257" t="s">
        <v>258</v>
      </c>
      <c r="B133" s="266"/>
      <c r="C133" s="266"/>
      <c r="D133" s="266"/>
      <c r="E133" s="266"/>
      <c r="F133" s="266"/>
      <c r="G133" s="266"/>
      <c r="H133" s="266"/>
      <c r="I133" s="266"/>
      <c r="J133" s="266"/>
      <c r="K133" s="266"/>
      <c r="L133" s="266"/>
      <c r="M133" s="264">
        <f t="shared" ref="M133:AR133" si="980">M114/$AA114</f>
        <v>1.3994546693933196</v>
      </c>
      <c r="N133" s="264">
        <f t="shared" si="980"/>
        <v>1.3974096796182685</v>
      </c>
      <c r="O133" s="264">
        <f t="shared" si="980"/>
        <v>1.3933197000681663</v>
      </c>
      <c r="P133" s="264">
        <f t="shared" si="980"/>
        <v>1.3912747102931151</v>
      </c>
      <c r="Q133" s="264">
        <f t="shared" si="980"/>
        <v>1.3735514655760053</v>
      </c>
      <c r="R133" s="264">
        <f t="shared" si="980"/>
        <v>1.343558282208589</v>
      </c>
      <c r="S133" s="264">
        <f t="shared" si="980"/>
        <v>1.2672119972733471</v>
      </c>
      <c r="T133" s="264">
        <f t="shared" si="980"/>
        <v>1.2031356509884119</v>
      </c>
      <c r="U133" s="264">
        <f t="shared" si="980"/>
        <v>1.2024539877300615</v>
      </c>
      <c r="V133" s="264">
        <f t="shared" si="980"/>
        <v>1.1649625085207909</v>
      </c>
      <c r="W133" s="264">
        <f t="shared" si="980"/>
        <v>1.1029311520109066</v>
      </c>
      <c r="X133" s="264">
        <f t="shared" si="980"/>
        <v>1.087252897068848</v>
      </c>
      <c r="Y133" s="264">
        <f t="shared" si="980"/>
        <v>1.0558963871847307</v>
      </c>
      <c r="Z133" s="264">
        <f t="shared" si="980"/>
        <v>1.0245398773006134</v>
      </c>
      <c r="AA133" s="264">
        <f t="shared" si="980"/>
        <v>1</v>
      </c>
      <c r="AB133" s="264">
        <f t="shared" si="980"/>
        <v>0.9672801635991819</v>
      </c>
      <c r="AC133" s="264">
        <f t="shared" si="980"/>
        <v>0.9372869802317656</v>
      </c>
      <c r="AD133" s="264">
        <f t="shared" si="980"/>
        <v>0.9059304703476484</v>
      </c>
      <c r="AE133" s="264">
        <f t="shared" si="980"/>
        <v>0.9277436946148605</v>
      </c>
      <c r="AF133" s="264">
        <f t="shared" si="980"/>
        <v>0.94614860259032052</v>
      </c>
      <c r="AG133" s="264">
        <f t="shared" si="980"/>
        <v>0.86980231765507865</v>
      </c>
      <c r="AH133" s="264">
        <f t="shared" si="980"/>
        <v>0.88207225630538544</v>
      </c>
      <c r="AI133" s="264">
        <f t="shared" si="980"/>
        <v>0.92501704158145892</v>
      </c>
      <c r="AJ133" s="264">
        <f t="shared" si="980"/>
        <v>0.90797546012269958</v>
      </c>
      <c r="AK133" s="264">
        <f t="shared" si="980"/>
        <v>0.91002044989775055</v>
      </c>
      <c r="AL133" s="264">
        <f t="shared" si="980"/>
        <v>0.95160190865712346</v>
      </c>
      <c r="AM133" s="264">
        <f t="shared" si="980"/>
        <v>0.95841854124062731</v>
      </c>
      <c r="AN133" s="264">
        <f t="shared" si="980"/>
        <v>0.97068847989093376</v>
      </c>
      <c r="AO133" s="264">
        <f t="shared" si="980"/>
        <v>0.95501022494887533</v>
      </c>
      <c r="AP133" s="264">
        <f t="shared" si="980"/>
        <v>0.96114519427402889</v>
      </c>
      <c r="AQ133" s="264">
        <f t="shared" si="980"/>
        <v>0.95637355146557612</v>
      </c>
      <c r="AR133" s="264">
        <f t="shared" si="980"/>
        <v>0.94683026584867092</v>
      </c>
      <c r="AS133" s="264">
        <f t="shared" ref="AS133:BX133" si="981">AS114/$AA114</f>
        <v>0.9481935923653716</v>
      </c>
      <c r="AT133" s="264">
        <f t="shared" si="981"/>
        <v>0.94683026584867069</v>
      </c>
      <c r="AU133" s="264">
        <f t="shared" si="981"/>
        <v>0.91683708248125428</v>
      </c>
      <c r="AV133" s="264">
        <f t="shared" si="981"/>
        <v>0.91138377641445123</v>
      </c>
      <c r="AW133" s="264">
        <f t="shared" si="981"/>
        <v>0.90729379686434919</v>
      </c>
      <c r="AX133" s="264">
        <f t="shared" si="981"/>
        <v>0.85412406271301977</v>
      </c>
      <c r="AY133" s="264">
        <f t="shared" si="981"/>
        <v>0.81799591002044991</v>
      </c>
      <c r="AZ133" s="264">
        <f t="shared" si="981"/>
        <v>0.77368779822767564</v>
      </c>
      <c r="BA133" s="264">
        <f t="shared" si="981"/>
        <v>0.77914110429447869</v>
      </c>
      <c r="BB133" s="264">
        <f t="shared" si="981"/>
        <v>0.7982276755282891</v>
      </c>
      <c r="BC133" s="264">
        <f t="shared" si="981"/>
        <v>0.78595773687798243</v>
      </c>
      <c r="BD133" s="264">
        <f t="shared" si="981"/>
        <v>0.7784594410361283</v>
      </c>
      <c r="BE133" s="264">
        <f t="shared" si="981"/>
        <v>0.7784594410361283</v>
      </c>
      <c r="BF133" s="264">
        <f t="shared" si="981"/>
        <v>0.75937286980231788</v>
      </c>
      <c r="BG133" s="264">
        <f t="shared" si="981"/>
        <v>0.75255623721881415</v>
      </c>
      <c r="BH133" s="264">
        <f t="shared" si="981"/>
        <v>0.7361963190184051</v>
      </c>
      <c r="BI133" s="264">
        <f t="shared" si="981"/>
        <v>0.71915473755964565</v>
      </c>
      <c r="BJ133" s="264">
        <f t="shared" si="981"/>
        <v>0.75051124744376285</v>
      </c>
      <c r="BK133" s="264">
        <f t="shared" si="981"/>
        <v>0.7777777777777779</v>
      </c>
      <c r="BL133" s="264">
        <f t="shared" si="981"/>
        <v>0.81867757327880031</v>
      </c>
      <c r="BM133" s="264">
        <f t="shared" si="981"/>
        <v>0.81390593047034776</v>
      </c>
      <c r="BN133" s="264">
        <f t="shared" si="981"/>
        <v>0.8091342876618951</v>
      </c>
      <c r="BO133" s="264">
        <f t="shared" si="981"/>
        <v>0.83299250170415828</v>
      </c>
      <c r="BP133" s="264">
        <f t="shared" si="981"/>
        <v>0.85207907293796881</v>
      </c>
      <c r="BQ133" s="264">
        <f t="shared" si="981"/>
        <v>0.87252897068848001</v>
      </c>
      <c r="BR133" s="264">
        <f t="shared" si="981"/>
        <v>0.88275391956373572</v>
      </c>
      <c r="BS133" s="264">
        <f t="shared" si="981"/>
        <v>0.89229720518064104</v>
      </c>
      <c r="BT133" s="264">
        <f t="shared" si="981"/>
        <v>0.90456714383094772</v>
      </c>
      <c r="BU133" s="264">
        <f t="shared" si="981"/>
        <v>0.92092706203135677</v>
      </c>
      <c r="BV133" s="264">
        <f t="shared" si="981"/>
        <v>0.87730061349693267</v>
      </c>
      <c r="BW133" s="264">
        <f t="shared" si="981"/>
        <v>0.85139740967961852</v>
      </c>
      <c r="BX133" s="264">
        <f t="shared" si="981"/>
        <v>0.82481254260395376</v>
      </c>
      <c r="BY133" s="264">
        <f t="shared" ref="BY133:DD133" si="982">BY114/$AA114</f>
        <v>0.81731424676209952</v>
      </c>
      <c r="BZ133" s="264">
        <f t="shared" si="982"/>
        <v>0.79209270620313565</v>
      </c>
      <c r="CA133" s="264">
        <f t="shared" si="982"/>
        <v>0.76755282890252208</v>
      </c>
      <c r="CB133" s="264">
        <f t="shared" si="982"/>
        <v>0.74778459441036127</v>
      </c>
      <c r="CC133" s="264">
        <f t="shared" si="982"/>
        <v>0.76209952283571913</v>
      </c>
      <c r="CD133" s="264">
        <f t="shared" si="982"/>
        <v>0.79345603271983645</v>
      </c>
      <c r="CE133" s="264">
        <f t="shared" si="982"/>
        <v>0.80708929788684391</v>
      </c>
      <c r="CF133" s="264">
        <f t="shared" si="982"/>
        <v>0.8302658486707567</v>
      </c>
      <c r="CG133" s="264">
        <f t="shared" si="982"/>
        <v>0.84594410361281525</v>
      </c>
      <c r="CH133" s="264">
        <f t="shared" si="982"/>
        <v>0.84662576687116575</v>
      </c>
      <c r="CI133" s="264">
        <f t="shared" si="982"/>
        <v>0.8404907975460123</v>
      </c>
      <c r="CJ133" s="264">
        <f t="shared" si="982"/>
        <v>0.83980913428766202</v>
      </c>
      <c r="CK133" s="264">
        <f t="shared" si="982"/>
        <v>1.0858895705521474</v>
      </c>
      <c r="CL133" s="264">
        <f t="shared" si="982"/>
        <v>1.3462849352419908</v>
      </c>
      <c r="CM133" s="264">
        <f t="shared" si="982"/>
        <v>1.6223585548738924</v>
      </c>
      <c r="CN133" s="264">
        <f t="shared" si="982"/>
        <v>1.8500340831629174</v>
      </c>
      <c r="CO133" s="264">
        <f t="shared" si="982"/>
        <v>2.1077027948193594</v>
      </c>
      <c r="CP133" s="264">
        <f t="shared" si="982"/>
        <v>2.3674164962508524</v>
      </c>
      <c r="CQ133" s="264">
        <f t="shared" si="982"/>
        <v>2.6148602590320387</v>
      </c>
      <c r="CR133" s="264">
        <f t="shared" si="982"/>
        <v>2.8643490115882755</v>
      </c>
      <c r="CS133" s="264">
        <f t="shared" si="982"/>
        <v>3.1002044989775048</v>
      </c>
      <c r="CT133" s="264">
        <f t="shared" si="982"/>
        <v>3.3755964553510567</v>
      </c>
      <c r="CU133" s="264">
        <f t="shared" si="982"/>
        <v>3.6557600545330606</v>
      </c>
      <c r="CV133" s="264">
        <f t="shared" si="982"/>
        <v>3.8950238582140426</v>
      </c>
      <c r="CW133" s="264">
        <f t="shared" si="982"/>
        <v>3.9141104294478533</v>
      </c>
      <c r="CX133" s="264">
        <f t="shared" si="982"/>
        <v>3.9134287661895022</v>
      </c>
      <c r="CY133" s="264">
        <f t="shared" si="982"/>
        <v>3.9011588275391955</v>
      </c>
      <c r="CZ133" s="264">
        <f t="shared" si="982"/>
        <v>3.9311520109066129</v>
      </c>
      <c r="DA133" s="264">
        <f t="shared" si="982"/>
        <v>3.8793456032719851</v>
      </c>
      <c r="DB133" s="264">
        <f t="shared" si="982"/>
        <v>3.8125426039536467</v>
      </c>
      <c r="DC133" s="264">
        <f t="shared" si="982"/>
        <v>3.7539195637355145</v>
      </c>
      <c r="DD133" s="264">
        <f t="shared" si="982"/>
        <v>3.8684389911383779</v>
      </c>
      <c r="DE133" s="264">
        <f t="shared" ref="DE133:EJ133" si="983">DE114/$AA114</f>
        <v>3.8091342876618959</v>
      </c>
      <c r="DF133" s="264">
        <f t="shared" si="983"/>
        <v>3.7695978186775734</v>
      </c>
      <c r="DG133" s="264">
        <f t="shared" si="983"/>
        <v>3.7436946148602597</v>
      </c>
      <c r="DH133" s="264">
        <f t="shared" si="983"/>
        <v>3.7368779822767557</v>
      </c>
      <c r="DI133" s="264">
        <f t="shared" si="983"/>
        <v>3.6912065439672803</v>
      </c>
      <c r="DJ133" s="264">
        <f t="shared" si="983"/>
        <v>3.6387184730743014</v>
      </c>
      <c r="DK133" s="264">
        <f t="shared" si="983"/>
        <v>3.6543967280163603</v>
      </c>
      <c r="DL133" s="264">
        <f t="shared" si="983"/>
        <v>3.6584867075664627</v>
      </c>
      <c r="DM133" s="264">
        <f t="shared" si="983"/>
        <v>3.6932515337423322</v>
      </c>
      <c r="DN133" s="264">
        <f t="shared" si="983"/>
        <v>3.7457396046353111</v>
      </c>
      <c r="DO133" s="264">
        <f t="shared" si="983"/>
        <v>3.7886843899113845</v>
      </c>
      <c r="DP133" s="264">
        <f t="shared" si="983"/>
        <v>3.6421267893660532</v>
      </c>
      <c r="DQ133" s="264">
        <f t="shared" si="983"/>
        <v>3.6693933197000681</v>
      </c>
      <c r="DR133" s="264">
        <f t="shared" si="983"/>
        <v>3.6850715746421265</v>
      </c>
      <c r="DS133" s="264">
        <f t="shared" si="983"/>
        <v>3.6973415132924337</v>
      </c>
      <c r="DT133" s="264">
        <f t="shared" si="983"/>
        <v>3.6966598500340839</v>
      </c>
      <c r="DU133" s="264">
        <f t="shared" si="983"/>
        <v>3.7573278800272671</v>
      </c>
      <c r="DV133" s="264">
        <f t="shared" si="983"/>
        <v>3.8145875937286986</v>
      </c>
      <c r="DW133" s="264">
        <f t="shared" si="983"/>
        <v>3.775051124744377</v>
      </c>
      <c r="DX133" s="264">
        <f t="shared" si="983"/>
        <v>3.8009543285616911</v>
      </c>
      <c r="DY133" s="264">
        <f t="shared" si="983"/>
        <v>3.791411042944786</v>
      </c>
      <c r="DZ133" s="264">
        <f t="shared" si="983"/>
        <v>3.8132242672119974</v>
      </c>
      <c r="EA133" s="264">
        <f t="shared" si="983"/>
        <v>3.8425357873210642</v>
      </c>
      <c r="EB133" s="264">
        <f t="shared" si="983"/>
        <v>3.8643490115882764</v>
      </c>
      <c r="EC133" s="264">
        <f t="shared" si="983"/>
        <v>3.9038854805725975</v>
      </c>
      <c r="ED133" s="264">
        <f t="shared" si="983"/>
        <v>3.9345603271983638</v>
      </c>
      <c r="EE133" s="264">
        <f t="shared" si="983"/>
        <v>3.9447852760736195</v>
      </c>
      <c r="EF133" s="264">
        <f t="shared" si="983"/>
        <v>3.9652351738241314</v>
      </c>
      <c r="EG133" s="264">
        <f t="shared" si="983"/>
        <v>3.9638718473074306</v>
      </c>
      <c r="EH133" s="264">
        <f t="shared" si="983"/>
        <v>3.9604635310156784</v>
      </c>
      <c r="EI133" s="264">
        <f t="shared" si="983"/>
        <v>3.9815950920245404</v>
      </c>
      <c r="EJ133" s="264">
        <f t="shared" si="983"/>
        <v>3.9100204498977509</v>
      </c>
      <c r="EK133" s="264">
        <f t="shared" ref="EK133:FJ133" si="984">EK114/$AA114</f>
        <v>3.87321063394683</v>
      </c>
      <c r="EL133" s="264">
        <f t="shared" si="984"/>
        <v>3.8595773687798234</v>
      </c>
      <c r="EM133" s="264">
        <f t="shared" si="984"/>
        <v>3.8623040218132245</v>
      </c>
      <c r="EN133" s="264">
        <f t="shared" si="984"/>
        <v>3.87321063394683</v>
      </c>
      <c r="EO133" s="264">
        <f t="shared" si="984"/>
        <v>3.8841172460804372</v>
      </c>
      <c r="EP133" s="264">
        <f t="shared" si="984"/>
        <v>3.9066121336059991</v>
      </c>
      <c r="EQ133" s="264">
        <f t="shared" si="984"/>
        <v>3.9141104294478533</v>
      </c>
      <c r="ER133" s="264">
        <f t="shared" si="984"/>
        <v>3.9168370824812548</v>
      </c>
      <c r="ES133" s="264">
        <f t="shared" si="984"/>
        <v>3.9284253578732113</v>
      </c>
      <c r="ET133" s="264">
        <f t="shared" si="984"/>
        <v>3.9645535105657803</v>
      </c>
      <c r="EU133" s="264">
        <f t="shared" si="984"/>
        <v>4.0136332651670079</v>
      </c>
      <c r="EV133" s="264">
        <f t="shared" si="984"/>
        <v>4.1145194274028638</v>
      </c>
      <c r="EW133" s="264">
        <f t="shared" si="984"/>
        <v>4.21676891615542</v>
      </c>
      <c r="EX133" s="264">
        <f t="shared" si="984"/>
        <v>4.2549420586230404</v>
      </c>
      <c r="EY133" s="264">
        <f t="shared" si="984"/>
        <v>4.2631220177232452</v>
      </c>
      <c r="EZ133" s="264">
        <f t="shared" si="984"/>
        <v>4.2869802317655079</v>
      </c>
      <c r="FA133" s="264">
        <f t="shared" si="984"/>
        <v>4.2869802317655079</v>
      </c>
      <c r="FB133" s="264">
        <f t="shared" si="984"/>
        <v>4.2747102931152012</v>
      </c>
      <c r="FC133" s="264">
        <f t="shared" si="984"/>
        <v>4.2719836400818005</v>
      </c>
      <c r="FD133" s="264">
        <f t="shared" si="984"/>
        <v>4.2972051806407636</v>
      </c>
      <c r="FE133" s="264">
        <f t="shared" si="984"/>
        <v>4.294478527607362</v>
      </c>
      <c r="FF133" s="264">
        <f t="shared" si="984"/>
        <v>4.3047034764826178</v>
      </c>
      <c r="FG133" s="264">
        <f t="shared" si="984"/>
        <v>4.2822085889570554</v>
      </c>
      <c r="FH133" s="264">
        <f t="shared" si="984"/>
        <v>4.2488070892978875</v>
      </c>
      <c r="FI133" s="264">
        <f t="shared" si="984"/>
        <v>4.2099522835719156</v>
      </c>
      <c r="FJ133" s="264">
        <f t="shared" si="984"/>
        <v>4.2065439672801634</v>
      </c>
      <c r="FK133" s="264">
        <f t="shared" ref="FK133" si="985">FK114/$AA114</f>
        <v>4.2256305385139754</v>
      </c>
      <c r="FL133" s="264">
        <f t="shared" ref="FL133:FM133" si="986">FL114/$AA114</f>
        <v>4.2256305385139745</v>
      </c>
      <c r="FM133" s="264">
        <f t="shared" si="986"/>
        <v>4.2310838445807768</v>
      </c>
    </row>
    <row r="134" spans="1:169" s="12" customFormat="1" ht="15">
      <c r="A134" s="267"/>
      <c r="B134" s="268"/>
      <c r="C134" s="268"/>
      <c r="D134" s="268"/>
      <c r="E134" s="268"/>
      <c r="F134" s="268"/>
      <c r="G134" s="268"/>
      <c r="H134" s="268"/>
      <c r="I134" s="268"/>
      <c r="J134" s="268"/>
      <c r="K134" s="268"/>
      <c r="L134" s="268"/>
      <c r="M134" s="271"/>
      <c r="N134" s="271"/>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c r="AL134" s="271"/>
      <c r="AM134" s="271"/>
      <c r="AN134" s="271"/>
      <c r="AO134" s="271"/>
      <c r="AP134" s="271"/>
      <c r="AQ134" s="271"/>
      <c r="AR134" s="271"/>
      <c r="AS134" s="271"/>
      <c r="AT134" s="271"/>
      <c r="AU134" s="271"/>
      <c r="AV134" s="271"/>
      <c r="AW134" s="271"/>
      <c r="AX134" s="271"/>
      <c r="AY134" s="271"/>
      <c r="AZ134" s="271"/>
      <c r="BA134" s="271"/>
      <c r="BB134" s="271"/>
      <c r="BC134" s="271"/>
      <c r="BD134" s="271"/>
      <c r="BE134" s="271"/>
      <c r="BF134" s="271"/>
      <c r="BG134" s="271"/>
      <c r="BH134" s="271"/>
      <c r="BI134" s="271"/>
      <c r="BJ134" s="271"/>
      <c r="BK134" s="271"/>
      <c r="BL134" s="271"/>
      <c r="BM134" s="271"/>
      <c r="BN134" s="271"/>
      <c r="BO134" s="271"/>
      <c r="BP134" s="271"/>
      <c r="BQ134" s="271"/>
      <c r="BR134" s="271"/>
      <c r="BS134" s="271"/>
      <c r="BT134" s="271"/>
      <c r="BU134" s="271"/>
      <c r="BV134" s="271"/>
      <c r="BW134" s="271"/>
      <c r="BX134" s="271"/>
      <c r="BY134" s="271"/>
      <c r="BZ134" s="271"/>
      <c r="CA134" s="271"/>
      <c r="CB134" s="271"/>
      <c r="CC134" s="271"/>
      <c r="CD134" s="271"/>
      <c r="CE134" s="271"/>
      <c r="CF134" s="271"/>
      <c r="CG134" s="271"/>
      <c r="CH134" s="271"/>
      <c r="CI134" s="271"/>
      <c r="CJ134" s="271"/>
      <c r="CK134" s="271"/>
      <c r="CL134" s="271"/>
      <c r="CM134" s="271"/>
      <c r="CN134" s="271"/>
      <c r="CO134" s="271"/>
      <c r="CP134" s="271"/>
      <c r="CQ134" s="271"/>
      <c r="CR134" s="271"/>
      <c r="CS134" s="271"/>
      <c r="CT134" s="271"/>
      <c r="CU134" s="271"/>
      <c r="CV134" s="271"/>
      <c r="CW134" s="271"/>
      <c r="CX134" s="271"/>
      <c r="CY134" s="271"/>
      <c r="CZ134" s="271"/>
      <c r="DA134" s="271"/>
      <c r="DB134" s="271"/>
      <c r="DC134" s="271"/>
      <c r="DD134" s="271"/>
      <c r="DE134" s="271"/>
      <c r="DF134" s="271"/>
      <c r="DG134" s="271"/>
      <c r="DH134" s="271"/>
      <c r="DI134" s="271"/>
      <c r="DJ134" s="271"/>
      <c r="DK134" s="271"/>
      <c r="DL134" s="271"/>
      <c r="DM134" s="271"/>
      <c r="DN134" s="271"/>
      <c r="DO134" s="271"/>
      <c r="DP134" s="271"/>
      <c r="DQ134" s="271"/>
      <c r="DR134" s="271"/>
      <c r="DS134" s="271"/>
      <c r="DT134" s="271"/>
      <c r="DU134" s="271"/>
      <c r="DV134" s="271"/>
      <c r="DW134" s="271"/>
      <c r="DX134" s="271"/>
      <c r="DY134" s="271"/>
      <c r="DZ134" s="271"/>
      <c r="EA134" s="271"/>
      <c r="EB134" s="271"/>
      <c r="EC134" s="271"/>
      <c r="ED134" s="271"/>
      <c r="EE134" s="271"/>
      <c r="EF134" s="271"/>
      <c r="EG134" s="271"/>
      <c r="EH134" s="271"/>
      <c r="EI134" s="271"/>
      <c r="EJ134" s="271"/>
      <c r="EK134" s="271"/>
      <c r="EL134" s="271"/>
      <c r="EM134" s="271"/>
      <c r="EN134" s="271"/>
      <c r="EO134" s="271"/>
      <c r="EP134" s="271"/>
      <c r="EQ134" s="271"/>
      <c r="ER134" s="271"/>
      <c r="ES134" s="271"/>
      <c r="ET134" s="271"/>
      <c r="EU134" s="271"/>
      <c r="EV134" s="271"/>
      <c r="EW134" s="271"/>
      <c r="EX134" s="271"/>
      <c r="EY134" s="271"/>
      <c r="EZ134" s="271"/>
      <c r="FA134" s="271"/>
      <c r="FB134" s="271"/>
      <c r="FC134" s="271"/>
      <c r="FD134" s="271"/>
      <c r="FE134" s="271"/>
      <c r="FF134" s="271"/>
      <c r="FG134" s="271"/>
      <c r="FH134" s="271"/>
      <c r="FI134" s="271"/>
      <c r="FJ134" s="271"/>
      <c r="FK134" s="271"/>
      <c r="FL134" s="271"/>
      <c r="FM134" s="271"/>
    </row>
    <row r="135" spans="1:169" s="12" customFormat="1" ht="15" customHeight="1">
      <c r="A135" s="238" t="s">
        <v>259</v>
      </c>
      <c r="B135" s="269"/>
      <c r="C135" s="269"/>
      <c r="D135" s="269"/>
      <c r="E135" s="269"/>
      <c r="F135" s="269"/>
      <c r="G135" s="269"/>
      <c r="H135" s="269"/>
      <c r="I135" s="269"/>
      <c r="J135" s="269"/>
      <c r="K135" s="269"/>
      <c r="L135" s="269"/>
      <c r="M135" s="270">
        <f t="shared" ref="M135:AR135" si="987">M116/$AA116</f>
        <v>1.0879686579610193</v>
      </c>
      <c r="N135" s="270">
        <f t="shared" si="987"/>
        <v>1.0765478982017838</v>
      </c>
      <c r="O135" s="270">
        <f t="shared" si="987"/>
        <v>1.0635653674695449</v>
      </c>
      <c r="P135" s="270">
        <f t="shared" si="987"/>
        <v>1.0575210823561569</v>
      </c>
      <c r="Q135" s="270">
        <f t="shared" si="987"/>
        <v>1.0466821035486669</v>
      </c>
      <c r="R135" s="270">
        <f t="shared" si="987"/>
        <v>1.0461817576776278</v>
      </c>
      <c r="S135" s="270">
        <f t="shared" si="987"/>
        <v>1.0478119971009332</v>
      </c>
      <c r="T135" s="270">
        <f t="shared" si="987"/>
        <v>1.0440135361235656</v>
      </c>
      <c r="U135" s="270">
        <f t="shared" si="987"/>
        <v>1.0391454548256105</v>
      </c>
      <c r="V135" s="270">
        <f t="shared" si="987"/>
        <v>1.0315693125950216</v>
      </c>
      <c r="W135" s="270">
        <f t="shared" si="987"/>
        <v>1.0295962792247908</v>
      </c>
      <c r="X135" s="270">
        <f t="shared" si="987"/>
        <v>1.0157144680893511</v>
      </c>
      <c r="Y135" s="270">
        <f t="shared" si="987"/>
        <v>1.0061748671962571</v>
      </c>
      <c r="Z135" s="270">
        <f t="shared" si="987"/>
        <v>1.0092036682351537</v>
      </c>
      <c r="AA135" s="270">
        <f t="shared" si="987"/>
        <v>1</v>
      </c>
      <c r="AB135" s="270">
        <f t="shared" si="987"/>
        <v>0.99853146171432938</v>
      </c>
      <c r="AC135" s="270">
        <f t="shared" si="987"/>
        <v>1.0055602740455556</v>
      </c>
      <c r="AD135" s="270">
        <f t="shared" si="987"/>
        <v>1.0047495144884921</v>
      </c>
      <c r="AE135" s="270">
        <f t="shared" si="987"/>
        <v>1.0062014882333439</v>
      </c>
      <c r="AF135" s="270">
        <f t="shared" si="987"/>
        <v>1.0076904340062889</v>
      </c>
      <c r="AG135" s="270">
        <f t="shared" si="987"/>
        <v>1.0121341667623076</v>
      </c>
      <c r="AH135" s="270">
        <f t="shared" si="987"/>
        <v>1.0134716024267687</v>
      </c>
      <c r="AI135" s="270">
        <f t="shared" si="987"/>
        <v>1.0215490551315949</v>
      </c>
      <c r="AJ135" s="270">
        <f t="shared" si="987"/>
        <v>1.0408952984410498</v>
      </c>
      <c r="AK135" s="270">
        <f t="shared" si="987"/>
        <v>1.0412288218680454</v>
      </c>
      <c r="AL135" s="270">
        <f t="shared" si="987"/>
        <v>1.0380183192004442</v>
      </c>
      <c r="AM135" s="270">
        <f t="shared" si="987"/>
        <v>1.0459622087371407</v>
      </c>
      <c r="AN135" s="270">
        <f t="shared" si="987"/>
        <v>1.0445484964410046</v>
      </c>
      <c r="AO135" s="270">
        <f t="shared" si="987"/>
        <v>1.0453432785182213</v>
      </c>
      <c r="AP135" s="270">
        <f t="shared" si="987"/>
        <v>1.0420434100897402</v>
      </c>
      <c r="AQ135" s="270">
        <f t="shared" si="987"/>
        <v>1.0389696665977355</v>
      </c>
      <c r="AR135" s="270">
        <f t="shared" si="987"/>
        <v>1.0393168057316795</v>
      </c>
      <c r="AS135" s="270">
        <f t="shared" ref="AS135:BX135" si="988">AS116/$AA116</f>
        <v>1.0368981275681981</v>
      </c>
      <c r="AT135" s="270">
        <f t="shared" si="988"/>
        <v>1.0366276261561878</v>
      </c>
      <c r="AU135" s="270">
        <f t="shared" si="988"/>
        <v>1.0335094361267985</v>
      </c>
      <c r="AV135" s="270">
        <f t="shared" si="988"/>
        <v>1.0272984315916089</v>
      </c>
      <c r="AW135" s="270">
        <f t="shared" si="988"/>
        <v>1.0285789828397993</v>
      </c>
      <c r="AX135" s="270">
        <f t="shared" si="988"/>
        <v>1.0284240426164866</v>
      </c>
      <c r="AY135" s="270">
        <f t="shared" si="988"/>
        <v>1.0213399702924644</v>
      </c>
      <c r="AZ135" s="270">
        <f t="shared" si="988"/>
        <v>1.0121583910973357</v>
      </c>
      <c r="BA135" s="270">
        <f t="shared" si="988"/>
        <v>1.0075059048803483</v>
      </c>
      <c r="BB135" s="270">
        <f t="shared" si="988"/>
        <v>1.0034564759632989</v>
      </c>
      <c r="BC135" s="270">
        <f t="shared" si="988"/>
        <v>0.99836780879627984</v>
      </c>
      <c r="BD135" s="270">
        <f t="shared" si="988"/>
        <v>0.99469961710053179</v>
      </c>
      <c r="BE135" s="270">
        <f t="shared" si="988"/>
        <v>0.99271244501643263</v>
      </c>
      <c r="BF135" s="270">
        <f t="shared" si="988"/>
        <v>0.99024595335132481</v>
      </c>
      <c r="BG135" s="270">
        <f t="shared" si="988"/>
        <v>0.98667986614408476</v>
      </c>
      <c r="BH135" s="270">
        <f t="shared" si="988"/>
        <v>0.97485384543832276</v>
      </c>
      <c r="BI135" s="270">
        <f t="shared" si="988"/>
        <v>0.97167592265540104</v>
      </c>
      <c r="BJ135" s="270">
        <f t="shared" si="988"/>
        <v>0.97635686848888781</v>
      </c>
      <c r="BK135" s="270">
        <f t="shared" si="988"/>
        <v>0.98531764283653123</v>
      </c>
      <c r="BL135" s="270">
        <f t="shared" si="988"/>
        <v>1.003770905187674</v>
      </c>
      <c r="BM135" s="270">
        <f t="shared" si="988"/>
        <v>1.0024462852029088</v>
      </c>
      <c r="BN135" s="270">
        <f t="shared" si="988"/>
        <v>1.0049462722164091</v>
      </c>
      <c r="BO135" s="270">
        <f t="shared" si="988"/>
        <v>1.0077466308039196</v>
      </c>
      <c r="BP135" s="270">
        <f t="shared" si="988"/>
        <v>1.0061813404275561</v>
      </c>
      <c r="BQ135" s="270">
        <f t="shared" si="988"/>
        <v>1.0074089459909021</v>
      </c>
      <c r="BR135" s="270">
        <f t="shared" si="988"/>
        <v>1.0066943974639089</v>
      </c>
      <c r="BS135" s="270">
        <f t="shared" si="988"/>
        <v>1.0087876701722278</v>
      </c>
      <c r="BT135" s="270">
        <f t="shared" si="988"/>
        <v>1.021550663574732</v>
      </c>
      <c r="BU135" s="270">
        <f t="shared" si="988"/>
        <v>1.0293808467804488</v>
      </c>
      <c r="BV135" s="270">
        <f t="shared" si="988"/>
        <v>1.0263062358862338</v>
      </c>
      <c r="BW135" s="270">
        <f t="shared" si="988"/>
        <v>1.0145712222183856</v>
      </c>
      <c r="BX135" s="270">
        <f t="shared" si="988"/>
        <v>1.0043268724488854</v>
      </c>
      <c r="BY135" s="270">
        <f t="shared" ref="BY135:DD135" si="989">BY116/$AA116</f>
        <v>0.99844444031935831</v>
      </c>
      <c r="BZ135" s="270">
        <f t="shared" si="989"/>
        <v>1.0006944286315087</v>
      </c>
      <c r="CA135" s="270">
        <f t="shared" si="989"/>
        <v>1.0018623330124421</v>
      </c>
      <c r="CB135" s="270">
        <f t="shared" si="989"/>
        <v>1.0024891954277677</v>
      </c>
      <c r="CC135" s="270">
        <f t="shared" si="989"/>
        <v>1.0035973986262894</v>
      </c>
      <c r="CD135" s="270">
        <f t="shared" si="989"/>
        <v>1.0033194149956839</v>
      </c>
      <c r="CE135" s="270">
        <f t="shared" si="989"/>
        <v>0.99579893167372902</v>
      </c>
      <c r="CF135" s="270">
        <f t="shared" si="989"/>
        <v>0.97878036336242324</v>
      </c>
      <c r="CG135" s="270">
        <f t="shared" si="989"/>
        <v>0.96513677751934257</v>
      </c>
      <c r="CH135" s="270">
        <f t="shared" si="989"/>
        <v>0.96352671125617029</v>
      </c>
      <c r="CI135" s="270">
        <f t="shared" si="989"/>
        <v>0.98912732453919339</v>
      </c>
      <c r="CJ135" s="270">
        <f t="shared" si="989"/>
        <v>0.98363295009534391</v>
      </c>
      <c r="CK135" s="270">
        <f t="shared" si="989"/>
        <v>0.98823740378886538</v>
      </c>
      <c r="CL135" s="270">
        <f t="shared" si="989"/>
        <v>0.98656390501938052</v>
      </c>
      <c r="CM135" s="270">
        <f t="shared" si="989"/>
        <v>0.98153408040117396</v>
      </c>
      <c r="CN135" s="270">
        <f t="shared" si="989"/>
        <v>0.98370757657335894</v>
      </c>
      <c r="CO135" s="270">
        <f t="shared" si="989"/>
        <v>0.98519077782390596</v>
      </c>
      <c r="CP135" s="270">
        <f t="shared" si="989"/>
        <v>0.9881739712825528</v>
      </c>
      <c r="CQ135" s="270">
        <f t="shared" si="989"/>
        <v>0.99725787931892051</v>
      </c>
      <c r="CR135" s="270">
        <f t="shared" si="989"/>
        <v>1.0058977598110999</v>
      </c>
      <c r="CS135" s="270">
        <f t="shared" si="989"/>
        <v>1.0105936309401893</v>
      </c>
      <c r="CT135" s="270">
        <f t="shared" si="989"/>
        <v>1.013399586513551</v>
      </c>
      <c r="CU135" s="270">
        <f t="shared" si="989"/>
        <v>1.0003287588892353</v>
      </c>
      <c r="CV135" s="270">
        <f t="shared" si="989"/>
        <v>1.0067466359985195</v>
      </c>
      <c r="CW135" s="270">
        <f t="shared" si="989"/>
        <v>1.0135973466802906</v>
      </c>
      <c r="CX135" s="270">
        <f t="shared" si="989"/>
        <v>1.0213752913513972</v>
      </c>
      <c r="CY135" s="270">
        <f t="shared" si="989"/>
        <v>1.0281924201180614</v>
      </c>
      <c r="CZ135" s="270">
        <f t="shared" si="989"/>
        <v>1.0295189057647769</v>
      </c>
      <c r="DA135" s="270">
        <f t="shared" si="989"/>
        <v>1.028895774673352</v>
      </c>
      <c r="DB135" s="270">
        <f t="shared" si="989"/>
        <v>1.0277148106587659</v>
      </c>
      <c r="DC135" s="270">
        <f t="shared" si="989"/>
        <v>1.0182932178093804</v>
      </c>
      <c r="DD135" s="270">
        <f t="shared" si="989"/>
        <v>1.0158006934436814</v>
      </c>
      <c r="DE135" s="270">
        <f t="shared" ref="DE135:EJ135" si="990">DE116/$AA116</f>
        <v>1.0192521680518722</v>
      </c>
      <c r="DF135" s="270">
        <f t="shared" si="990"/>
        <v>1.0114555667612619</v>
      </c>
      <c r="DG135" s="270">
        <f t="shared" si="990"/>
        <v>0.99889593051134851</v>
      </c>
      <c r="DH135" s="270">
        <f t="shared" si="990"/>
        <v>0.98704151447867627</v>
      </c>
      <c r="DI135" s="270">
        <f t="shared" si="990"/>
        <v>0.96887929539179163</v>
      </c>
      <c r="DJ135" s="270">
        <f t="shared" si="990"/>
        <v>0.95819091807810264</v>
      </c>
      <c r="DK135" s="270">
        <f t="shared" si="990"/>
        <v>0.95443907189590194</v>
      </c>
      <c r="DL135" s="270">
        <f t="shared" si="990"/>
        <v>0.95024692949341283</v>
      </c>
      <c r="DM135" s="270">
        <f t="shared" si="990"/>
        <v>0.94596336965535555</v>
      </c>
      <c r="DN135" s="270">
        <f t="shared" si="990"/>
        <v>0.94089996312204216</v>
      </c>
      <c r="DO135" s="270">
        <f t="shared" si="990"/>
        <v>0.93954176122217048</v>
      </c>
      <c r="DP135" s="270">
        <f t="shared" si="990"/>
        <v>0.93045225619995153</v>
      </c>
      <c r="DQ135" s="270">
        <f t="shared" si="990"/>
        <v>0.92203438947986704</v>
      </c>
      <c r="DR135" s="270">
        <f t="shared" si="990"/>
        <v>0.92361833647573399</v>
      </c>
      <c r="DS135" s="270">
        <f t="shared" si="990"/>
        <v>0.93089068675828923</v>
      </c>
      <c r="DT135" s="270">
        <f t="shared" si="990"/>
        <v>0.93511827673783532</v>
      </c>
      <c r="DU135" s="270">
        <f t="shared" si="990"/>
        <v>0.93888691387758949</v>
      </c>
      <c r="DV135" s="270">
        <f t="shared" si="990"/>
        <v>0.93442798181619713</v>
      </c>
      <c r="DW135" s="270">
        <f t="shared" si="990"/>
        <v>0.9305940465081799</v>
      </c>
      <c r="DX135" s="270">
        <f t="shared" si="990"/>
        <v>0.9270921990273292</v>
      </c>
      <c r="DY135" s="270">
        <f t="shared" si="990"/>
        <v>0.9264653366120037</v>
      </c>
      <c r="DZ135" s="270">
        <f t="shared" si="990"/>
        <v>0.92706234843612312</v>
      </c>
      <c r="EA135" s="270">
        <f t="shared" si="990"/>
        <v>0.93192612914074646</v>
      </c>
      <c r="EB135" s="270">
        <f t="shared" si="990"/>
        <v>0.93464999558829154</v>
      </c>
      <c r="EC135" s="270">
        <f t="shared" si="990"/>
        <v>0.92631794931792422</v>
      </c>
      <c r="ED135" s="270">
        <f t="shared" si="990"/>
        <v>0.91182548728742385</v>
      </c>
      <c r="EE135" s="270">
        <f t="shared" si="990"/>
        <v>0.89968562497634441</v>
      </c>
      <c r="EF135" s="270">
        <f t="shared" si="990"/>
        <v>0.90038524820773447</v>
      </c>
      <c r="EG135" s="270">
        <f t="shared" si="990"/>
        <v>0.90492813505689351</v>
      </c>
      <c r="EH135" s="270">
        <f t="shared" si="990"/>
        <v>0.90361844036773153</v>
      </c>
      <c r="EI135" s="270">
        <f t="shared" si="990"/>
        <v>0.89869309281874588</v>
      </c>
      <c r="EJ135" s="270">
        <f t="shared" si="990"/>
        <v>0.89909234447612574</v>
      </c>
      <c r="EK135" s="270">
        <f t="shared" ref="EK135:FJ135" si="991">EK116/$AA116</f>
        <v>0.90039457651748644</v>
      </c>
      <c r="EL135" s="270">
        <f t="shared" si="991"/>
        <v>0.89962778945588318</v>
      </c>
      <c r="EM135" s="270">
        <f t="shared" si="991"/>
        <v>0.89689459469858601</v>
      </c>
      <c r="EN135" s="270">
        <f t="shared" si="991"/>
        <v>0.90206247830112007</v>
      </c>
      <c r="EO135" s="270">
        <f t="shared" si="991"/>
        <v>0.90858483247962529</v>
      </c>
      <c r="EP135" s="270">
        <f t="shared" si="991"/>
        <v>0.93144478835754996</v>
      </c>
      <c r="EQ135" s="270">
        <f t="shared" si="991"/>
        <v>0.93085710484318251</v>
      </c>
      <c r="ER135" s="270">
        <f t="shared" si="991"/>
        <v>0.92793547822889777</v>
      </c>
      <c r="ES135" s="270">
        <f t="shared" si="991"/>
        <v>0.92751943561396455</v>
      </c>
      <c r="ET135" s="270">
        <f t="shared" si="991"/>
        <v>0.93376567182381442</v>
      </c>
      <c r="EU135" s="270">
        <f t="shared" si="991"/>
        <v>0.93992049059809624</v>
      </c>
      <c r="EV135" s="270">
        <f t="shared" si="991"/>
        <v>0.94026750372086565</v>
      </c>
      <c r="EW135" s="270">
        <f t="shared" si="991"/>
        <v>0.94083279929182873</v>
      </c>
      <c r="EX135" s="270">
        <f t="shared" si="991"/>
        <v>0.94126936418821616</v>
      </c>
      <c r="EY135" s="270">
        <f t="shared" si="991"/>
        <v>0.94057160661877637</v>
      </c>
      <c r="EZ135" s="270">
        <f t="shared" si="991"/>
        <v>0.94966297730294591</v>
      </c>
      <c r="FA135" s="270">
        <f t="shared" si="991"/>
        <v>0.96398193277206146</v>
      </c>
      <c r="FB135" s="270">
        <f t="shared" si="991"/>
        <v>0.95196520414970676</v>
      </c>
      <c r="FC135" s="270">
        <f t="shared" si="991"/>
        <v>0.97093898618500374</v>
      </c>
      <c r="FD135" s="270">
        <f t="shared" si="991"/>
        <v>0.97881207961557937</v>
      </c>
      <c r="FE135" s="270">
        <f t="shared" si="991"/>
        <v>0.98224676326621652</v>
      </c>
      <c r="FF135" s="270">
        <f t="shared" si="991"/>
        <v>0.98344265257640584</v>
      </c>
      <c r="FG135" s="270">
        <f t="shared" si="991"/>
        <v>0.9779930540193652</v>
      </c>
      <c r="FH135" s="270">
        <f t="shared" si="991"/>
        <v>0.97816469491879943</v>
      </c>
      <c r="FI135" s="270">
        <f t="shared" si="991"/>
        <v>0.98000050627796687</v>
      </c>
      <c r="FJ135" s="270">
        <f t="shared" si="991"/>
        <v>0.98066281627034946</v>
      </c>
      <c r="FK135" s="270">
        <f t="shared" ref="FK135" si="992">FK116/$AA116</f>
        <v>0.98800419604506862</v>
      </c>
      <c r="FL135" s="270">
        <f t="shared" ref="FL135:FM135" si="993">FL116/$AA116</f>
        <v>0.98571502883196049</v>
      </c>
      <c r="FM135" s="270">
        <f t="shared" si="993"/>
        <v>0.97222629293076135</v>
      </c>
    </row>
    <row r="136" spans="1:169" s="12" customFormat="1" ht="15">
      <c r="B136" s="265"/>
      <c r="C136" s="265"/>
      <c r="D136" s="265"/>
      <c r="E136" s="265"/>
      <c r="F136" s="265"/>
      <c r="G136" s="265"/>
      <c r="H136" s="265"/>
      <c r="I136" s="265"/>
      <c r="J136" s="265"/>
      <c r="K136" s="265"/>
      <c r="L136" s="265"/>
      <c r="M136" s="263"/>
      <c r="N136" s="263"/>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263"/>
      <c r="AL136" s="263"/>
      <c r="AM136" s="263"/>
      <c r="AN136" s="263"/>
      <c r="AO136" s="263"/>
      <c r="AP136" s="263"/>
      <c r="AQ136" s="263"/>
      <c r="AR136" s="263"/>
      <c r="AS136" s="263"/>
      <c r="AT136" s="263"/>
      <c r="AU136" s="263"/>
      <c r="AV136" s="263"/>
      <c r="AW136" s="263"/>
      <c r="AX136" s="263"/>
      <c r="AY136" s="263"/>
      <c r="AZ136" s="263"/>
      <c r="BA136" s="263"/>
      <c r="BB136" s="263"/>
      <c r="BC136" s="263"/>
      <c r="BD136" s="263"/>
      <c r="BE136" s="263"/>
      <c r="BF136" s="263"/>
      <c r="BG136" s="263"/>
      <c r="BH136" s="263"/>
      <c r="BI136" s="263"/>
      <c r="BJ136" s="263"/>
      <c r="BK136" s="263"/>
      <c r="BL136" s="263"/>
      <c r="BM136" s="263"/>
      <c r="BN136" s="263"/>
      <c r="BO136" s="263"/>
      <c r="BP136" s="263"/>
      <c r="BQ136" s="263"/>
      <c r="BR136" s="263"/>
      <c r="BS136" s="263"/>
      <c r="BT136" s="263"/>
      <c r="BU136" s="263"/>
      <c r="BV136" s="263"/>
      <c r="BW136" s="263"/>
      <c r="BX136" s="263"/>
      <c r="BY136" s="263"/>
      <c r="BZ136" s="263"/>
      <c r="CA136" s="263"/>
      <c r="CB136" s="263"/>
      <c r="CC136" s="263"/>
      <c r="CD136" s="263"/>
      <c r="CE136" s="263"/>
      <c r="CF136" s="263"/>
      <c r="CG136" s="263"/>
      <c r="CH136" s="263"/>
      <c r="CI136" s="263"/>
      <c r="CJ136" s="263"/>
      <c r="CK136" s="263"/>
      <c r="CL136" s="263"/>
      <c r="CM136" s="263"/>
      <c r="CN136" s="263"/>
      <c r="CO136" s="263"/>
      <c r="CP136" s="263"/>
      <c r="CQ136" s="263"/>
      <c r="CR136" s="263"/>
      <c r="CS136" s="263"/>
      <c r="CT136" s="263"/>
      <c r="CU136" s="263"/>
      <c r="CV136" s="263"/>
      <c r="CW136" s="263"/>
      <c r="CX136" s="263"/>
      <c r="CY136" s="263"/>
      <c r="CZ136" s="263"/>
      <c r="DA136" s="263"/>
      <c r="DB136" s="263"/>
      <c r="DC136" s="263"/>
      <c r="DD136" s="263"/>
      <c r="DE136" s="263"/>
      <c r="DF136" s="263"/>
      <c r="DG136" s="263"/>
      <c r="DH136" s="263"/>
      <c r="DI136" s="263"/>
      <c r="DJ136" s="263"/>
      <c r="DK136" s="263"/>
      <c r="DL136" s="263"/>
      <c r="DM136" s="263"/>
      <c r="DN136" s="263"/>
      <c r="DO136" s="263"/>
      <c r="DP136" s="263"/>
      <c r="DQ136" s="263"/>
      <c r="DR136" s="263"/>
      <c r="DS136" s="263"/>
      <c r="DT136" s="263"/>
      <c r="DU136" s="263"/>
      <c r="DV136" s="263"/>
      <c r="DW136" s="263"/>
      <c r="DX136" s="263"/>
      <c r="DY136" s="263"/>
      <c r="DZ136" s="263"/>
      <c r="EA136" s="263"/>
      <c r="EB136" s="263"/>
      <c r="EC136" s="263"/>
      <c r="ED136" s="263"/>
      <c r="EE136" s="263"/>
      <c r="EF136" s="263"/>
      <c r="EG136" s="263"/>
      <c r="EH136" s="263"/>
      <c r="EI136" s="263"/>
      <c r="EJ136" s="263"/>
      <c r="EK136" s="263"/>
      <c r="EL136" s="263"/>
      <c r="EM136" s="263"/>
      <c r="EN136" s="263"/>
      <c r="EO136" s="263"/>
      <c r="EP136" s="263"/>
      <c r="EQ136" s="263"/>
      <c r="ER136" s="263"/>
      <c r="ES136" s="263"/>
      <c r="ET136" s="263"/>
      <c r="EU136" s="263"/>
      <c r="EV136" s="263"/>
      <c r="EW136" s="263"/>
      <c r="EX136" s="263"/>
      <c r="EY136" s="263"/>
      <c r="EZ136" s="263"/>
      <c r="FA136" s="263"/>
      <c r="FB136" s="263"/>
      <c r="FC136" s="263"/>
      <c r="FD136" s="263"/>
    </row>
    <row r="137" spans="1:169" s="12" customFormat="1" ht="15">
      <c r="A137" s="238" t="s">
        <v>260</v>
      </c>
      <c r="B137" s="269"/>
      <c r="C137" s="269"/>
      <c r="D137" s="269"/>
      <c r="E137" s="269"/>
      <c r="F137" s="269"/>
      <c r="G137" s="269"/>
      <c r="H137" s="269"/>
      <c r="I137" s="269"/>
      <c r="J137" s="269"/>
      <c r="K137" s="269"/>
      <c r="L137" s="269"/>
      <c r="M137" s="270">
        <f t="shared" ref="M137:AR137" si="994">M118/$AA118</f>
        <v>0.98038154936807942</v>
      </c>
      <c r="N137" s="270">
        <f t="shared" si="994"/>
        <v>0.98213513638256034</v>
      </c>
      <c r="O137" s="270">
        <f t="shared" si="994"/>
        <v>0.98247389411329367</v>
      </c>
      <c r="P137" s="270">
        <f t="shared" si="994"/>
        <v>0.98618288979785895</v>
      </c>
      <c r="Q137" s="270">
        <f t="shared" si="994"/>
        <v>0.98258382536597921</v>
      </c>
      <c r="R137" s="270">
        <f t="shared" si="994"/>
        <v>0.98547425185406468</v>
      </c>
      <c r="S137" s="270">
        <f t="shared" si="994"/>
        <v>0.98787299172362975</v>
      </c>
      <c r="T137" s="270">
        <f t="shared" si="994"/>
        <v>0.98760976097362663</v>
      </c>
      <c r="U137" s="270">
        <f t="shared" si="994"/>
        <v>0.98729759170032549</v>
      </c>
      <c r="V137" s="270">
        <f t="shared" si="994"/>
        <v>0.98892191717612365</v>
      </c>
      <c r="W137" s="270">
        <f t="shared" si="994"/>
        <v>0.99329743631430856</v>
      </c>
      <c r="X137" s="270">
        <f t="shared" si="994"/>
        <v>0.99627053970586166</v>
      </c>
      <c r="Y137" s="270">
        <f t="shared" si="994"/>
        <v>0.99428694979509957</v>
      </c>
      <c r="Z137" s="270">
        <f t="shared" si="994"/>
        <v>0.99892055537952285</v>
      </c>
      <c r="AA137" s="270">
        <f t="shared" si="994"/>
        <v>1</v>
      </c>
      <c r="AB137" s="270">
        <f t="shared" si="994"/>
        <v>1.0028680482706283</v>
      </c>
      <c r="AC137" s="270">
        <f t="shared" si="994"/>
        <v>1.0047872151246056</v>
      </c>
      <c r="AD137" s="270">
        <f t="shared" si="994"/>
        <v>1.0056227421764377</v>
      </c>
      <c r="AE137" s="270">
        <f t="shared" si="994"/>
        <v>1.0072336990913202</v>
      </c>
      <c r="AF137" s="270">
        <f t="shared" si="994"/>
        <v>1.0104228804567954</v>
      </c>
      <c r="AG137" s="270">
        <f t="shared" si="994"/>
        <v>1.0137226941539719</v>
      </c>
      <c r="AH137" s="270">
        <f t="shared" si="994"/>
        <v>1.0109257672292733</v>
      </c>
      <c r="AI137" s="270">
        <f t="shared" si="994"/>
        <v>1.0151838425914999</v>
      </c>
      <c r="AJ137" s="270">
        <f t="shared" si="994"/>
        <v>1.0164433702929214</v>
      </c>
      <c r="AK137" s="270">
        <f t="shared" si="994"/>
        <v>1.0154327989810545</v>
      </c>
      <c r="AL137" s="270">
        <f t="shared" si="994"/>
        <v>1.015485003178906</v>
      </c>
      <c r="AM137" s="270">
        <f t="shared" si="994"/>
        <v>1.0170707414128051</v>
      </c>
      <c r="AN137" s="270">
        <f t="shared" si="994"/>
        <v>1.0062286019037028</v>
      </c>
      <c r="AO137" s="270">
        <f t="shared" si="994"/>
        <v>1.0082817101828783</v>
      </c>
      <c r="AP137" s="270">
        <f t="shared" si="994"/>
        <v>1.0009348539194793</v>
      </c>
      <c r="AQ137" s="270">
        <f t="shared" si="994"/>
        <v>0.98926720207796881</v>
      </c>
      <c r="AR137" s="270">
        <f t="shared" si="994"/>
        <v>0.9868626248704877</v>
      </c>
      <c r="AS137" s="270">
        <f t="shared" ref="AS137:BX137" si="995">AS118/$AA118</f>
        <v>0.97983860279736168</v>
      </c>
      <c r="AT137" s="270">
        <f t="shared" si="995"/>
        <v>0.97518404186427954</v>
      </c>
      <c r="AU137" s="270">
        <f t="shared" si="995"/>
        <v>0.96708212182975029</v>
      </c>
      <c r="AV137" s="270">
        <f t="shared" si="995"/>
        <v>0.95667403726047984</v>
      </c>
      <c r="AW137" s="270">
        <f t="shared" si="995"/>
        <v>0.956038763920947</v>
      </c>
      <c r="AX137" s="270">
        <f t="shared" si="995"/>
        <v>0.94817416591822468</v>
      </c>
      <c r="AY137" s="270">
        <f t="shared" si="995"/>
        <v>0.94072038492339594</v>
      </c>
      <c r="AZ137" s="270">
        <f t="shared" si="995"/>
        <v>0.93928128969830105</v>
      </c>
      <c r="BA137" s="270">
        <f t="shared" si="995"/>
        <v>0.93268610555111786</v>
      </c>
      <c r="BB137" s="270">
        <f t="shared" si="995"/>
        <v>0.93019875886099546</v>
      </c>
      <c r="BC137" s="270">
        <f t="shared" si="995"/>
        <v>0.93426592110777984</v>
      </c>
      <c r="BD137" s="270">
        <f t="shared" si="995"/>
        <v>0.93213471435151718</v>
      </c>
      <c r="BE137" s="270">
        <f t="shared" si="995"/>
        <v>0.93186829057309506</v>
      </c>
      <c r="BF137" s="270">
        <f t="shared" si="995"/>
        <v>0.93406071616373321</v>
      </c>
      <c r="BG137" s="270">
        <f t="shared" si="995"/>
        <v>0.93340993176505938</v>
      </c>
      <c r="BH137" s="270">
        <f t="shared" si="995"/>
        <v>0.93585761613596552</v>
      </c>
      <c r="BI137" s="270">
        <f t="shared" si="995"/>
        <v>0.93568314899822569</v>
      </c>
      <c r="BJ137" s="270">
        <f t="shared" si="995"/>
        <v>0.9305302655878861</v>
      </c>
      <c r="BK137" s="270">
        <f t="shared" si="995"/>
        <v>0.92918789050457107</v>
      </c>
      <c r="BL137" s="270">
        <f t="shared" si="995"/>
        <v>0.93166631566363711</v>
      </c>
      <c r="BM137" s="270">
        <f t="shared" si="995"/>
        <v>0.93076209856977088</v>
      </c>
      <c r="BN137" s="270">
        <f t="shared" si="995"/>
        <v>0.92889132558095899</v>
      </c>
      <c r="BO137" s="270">
        <f t="shared" si="995"/>
        <v>0.92779049955833537</v>
      </c>
      <c r="BP137" s="270">
        <f t="shared" si="995"/>
        <v>0.92510220159610468</v>
      </c>
      <c r="BQ137" s="270">
        <f t="shared" si="995"/>
        <v>0.92365861441219721</v>
      </c>
      <c r="BR137" s="270">
        <f t="shared" si="995"/>
        <v>0.92174863391426021</v>
      </c>
      <c r="BS137" s="270">
        <f t="shared" si="995"/>
        <v>0.91787441457208196</v>
      </c>
      <c r="BT137" s="270">
        <f t="shared" si="995"/>
        <v>0.91769593603799149</v>
      </c>
      <c r="BU137" s="270">
        <f t="shared" si="995"/>
        <v>0.91546882638076554</v>
      </c>
      <c r="BV137" s="270">
        <f t="shared" si="995"/>
        <v>0.91720506694529702</v>
      </c>
      <c r="BW137" s="270">
        <f t="shared" si="995"/>
        <v>0.91716677880546704</v>
      </c>
      <c r="BX137" s="270">
        <f t="shared" si="995"/>
        <v>0.91390064697445528</v>
      </c>
      <c r="BY137" s="270">
        <f t="shared" ref="BY137:DD137" si="996">BY118/$AA118</f>
        <v>0.9116432106097544</v>
      </c>
      <c r="BZ137" s="270">
        <f t="shared" si="996"/>
        <v>0.91012956388994071</v>
      </c>
      <c r="CA137" s="270">
        <f t="shared" si="996"/>
        <v>0.90620217304829109</v>
      </c>
      <c r="CB137" s="270">
        <f t="shared" si="996"/>
        <v>0.89927705955529402</v>
      </c>
      <c r="CC137" s="270">
        <f t="shared" si="996"/>
        <v>0.90139139130620816</v>
      </c>
      <c r="CD137" s="270">
        <f t="shared" si="996"/>
        <v>0.90078096544110919</v>
      </c>
      <c r="CE137" s="270">
        <f t="shared" si="996"/>
        <v>0.89616540597882843</v>
      </c>
      <c r="CF137" s="270">
        <f t="shared" si="996"/>
        <v>0.88974101452246623</v>
      </c>
      <c r="CG137" s="270">
        <f t="shared" si="996"/>
        <v>0.88586816864325535</v>
      </c>
      <c r="CH137" s="270">
        <f t="shared" si="996"/>
        <v>0.88199841684354496</v>
      </c>
      <c r="CI137" s="270">
        <f t="shared" si="996"/>
        <v>0.87764454725445207</v>
      </c>
      <c r="CJ137" s="270">
        <f t="shared" si="996"/>
        <v>0.87242427549700041</v>
      </c>
      <c r="CK137" s="270">
        <f t="shared" si="996"/>
        <v>0.86383712876247731</v>
      </c>
      <c r="CL137" s="270">
        <f t="shared" si="996"/>
        <v>0.85804336440496676</v>
      </c>
      <c r="CM137" s="270">
        <f t="shared" si="996"/>
        <v>0.85512986354407794</v>
      </c>
      <c r="CN137" s="270">
        <f t="shared" si="996"/>
        <v>0.85048075351642993</v>
      </c>
      <c r="CO137" s="270">
        <f t="shared" si="996"/>
        <v>0.84572131116694826</v>
      </c>
      <c r="CP137" s="270">
        <f t="shared" si="996"/>
        <v>0.83315246730246539</v>
      </c>
      <c r="CQ137" s="270">
        <f t="shared" si="996"/>
        <v>0.82970247246529905</v>
      </c>
      <c r="CR137" s="270">
        <f t="shared" si="996"/>
        <v>0.8255911277871425</v>
      </c>
      <c r="CS137" s="270">
        <f t="shared" si="996"/>
        <v>0.81935552498115116</v>
      </c>
      <c r="CT137" s="270">
        <f t="shared" si="996"/>
        <v>0.81327934508807709</v>
      </c>
      <c r="CU137" s="270">
        <f t="shared" si="996"/>
        <v>0.80633665528298737</v>
      </c>
      <c r="CV137" s="270">
        <f t="shared" si="996"/>
        <v>0.80058306750790742</v>
      </c>
      <c r="CW137" s="270">
        <f t="shared" si="996"/>
        <v>0.80312892008798231</v>
      </c>
      <c r="CX137" s="270">
        <f t="shared" si="996"/>
        <v>0.79679921153825217</v>
      </c>
      <c r="CY137" s="270">
        <f t="shared" si="996"/>
        <v>0.78653230781295091</v>
      </c>
      <c r="CZ137" s="270">
        <f t="shared" si="996"/>
        <v>0.78690058757866932</v>
      </c>
      <c r="DA137" s="270">
        <f t="shared" si="996"/>
        <v>0.78446627047890505</v>
      </c>
      <c r="DB137" s="270">
        <f t="shared" si="996"/>
        <v>0.78530095887453621</v>
      </c>
      <c r="DC137" s="270">
        <f t="shared" si="996"/>
        <v>0.78720852796313301</v>
      </c>
      <c r="DD137" s="270">
        <f t="shared" si="996"/>
        <v>0.78643293608709508</v>
      </c>
      <c r="DE137" s="270">
        <f t="shared" ref="DE137:EJ137" si="997">DE118/$AA118</f>
        <v>0.78597961618642864</v>
      </c>
      <c r="DF137" s="270">
        <f t="shared" si="997"/>
        <v>0.78924501572071992</v>
      </c>
      <c r="DG137" s="270">
        <f t="shared" si="997"/>
        <v>0.79071619985118791</v>
      </c>
      <c r="DH137" s="270">
        <f t="shared" si="997"/>
        <v>0.79158417879069898</v>
      </c>
      <c r="DI137" s="270">
        <f t="shared" si="997"/>
        <v>0.79030547462241818</v>
      </c>
      <c r="DJ137" s="270">
        <f t="shared" si="997"/>
        <v>0.79516278611472868</v>
      </c>
      <c r="DK137" s="270">
        <f t="shared" si="997"/>
        <v>0.79963849292605116</v>
      </c>
      <c r="DL137" s="270">
        <f t="shared" si="997"/>
        <v>0.80081145390294195</v>
      </c>
      <c r="DM137" s="270">
        <f t="shared" si="997"/>
        <v>0.79832945719994297</v>
      </c>
      <c r="DN137" s="270">
        <f t="shared" si="997"/>
        <v>0.80196358008936852</v>
      </c>
      <c r="DO137" s="270">
        <f t="shared" si="997"/>
        <v>0.80256536236506282</v>
      </c>
      <c r="DP137" s="270">
        <f t="shared" si="997"/>
        <v>0.80208517596541962</v>
      </c>
      <c r="DQ137" s="270">
        <f t="shared" si="997"/>
        <v>0.80663528342646929</v>
      </c>
      <c r="DR137" s="270">
        <f t="shared" si="997"/>
        <v>0.80913538482985281</v>
      </c>
      <c r="DS137" s="270">
        <f t="shared" si="997"/>
        <v>0.81166915072863788</v>
      </c>
      <c r="DT137" s="270">
        <f t="shared" si="997"/>
        <v>0.81556421707913407</v>
      </c>
      <c r="DU137" s="270">
        <f t="shared" si="997"/>
        <v>0.81884440233673084</v>
      </c>
      <c r="DV137" s="270">
        <f t="shared" si="997"/>
        <v>0.819679964889789</v>
      </c>
      <c r="DW137" s="270">
        <f t="shared" si="997"/>
        <v>0.82530819565516156</v>
      </c>
      <c r="DX137" s="270">
        <f t="shared" si="997"/>
        <v>0.83007553922873167</v>
      </c>
      <c r="DY137" s="270">
        <f t="shared" si="997"/>
        <v>0.83263582026154304</v>
      </c>
      <c r="DZ137" s="270">
        <f t="shared" si="997"/>
        <v>0.83328519006122703</v>
      </c>
      <c r="EA137" s="270">
        <f t="shared" si="997"/>
        <v>0.83304779273762197</v>
      </c>
      <c r="EB137" s="270">
        <f t="shared" si="997"/>
        <v>0.83669983418426663</v>
      </c>
      <c r="EC137" s="270">
        <f t="shared" si="997"/>
        <v>0.83845885740594062</v>
      </c>
      <c r="ED137" s="270">
        <f t="shared" si="997"/>
        <v>0.84068565787982341</v>
      </c>
      <c r="EE137" s="270">
        <f t="shared" si="997"/>
        <v>0.84843039071098669</v>
      </c>
      <c r="EF137" s="270">
        <f t="shared" si="997"/>
        <v>0.85323916292592372</v>
      </c>
      <c r="EG137" s="270">
        <f t="shared" si="997"/>
        <v>0.85801064303687335</v>
      </c>
      <c r="EH137" s="270">
        <f t="shared" si="997"/>
        <v>0.86176170618044845</v>
      </c>
      <c r="EI137" s="270">
        <f t="shared" si="997"/>
        <v>0.86440604466293547</v>
      </c>
      <c r="EJ137" s="270">
        <f t="shared" si="997"/>
        <v>0.86328208286589592</v>
      </c>
      <c r="EK137" s="270">
        <f t="shared" ref="EK137:FK137" si="998">EK118/$AA118</f>
        <v>0.8699706780721117</v>
      </c>
      <c r="EL137" s="270">
        <f t="shared" si="998"/>
        <v>0.87534311606342741</v>
      </c>
      <c r="EM137" s="270">
        <f t="shared" si="998"/>
        <v>0.87626810379918463</v>
      </c>
      <c r="EN137" s="270">
        <f t="shared" si="998"/>
        <v>0.88030457411954288</v>
      </c>
      <c r="EO137" s="270">
        <f t="shared" si="998"/>
        <v>0.88128976511688417</v>
      </c>
      <c r="EP137" s="270">
        <f t="shared" si="998"/>
        <v>0.88127912418914311</v>
      </c>
      <c r="EQ137" s="270">
        <f t="shared" si="998"/>
        <v>0.87717348323498978</v>
      </c>
      <c r="ER137" s="270">
        <f t="shared" si="998"/>
        <v>0.87895942041357955</v>
      </c>
      <c r="ES137" s="270">
        <f t="shared" si="998"/>
        <v>0.87516819469647644</v>
      </c>
      <c r="ET137" s="270">
        <f t="shared" si="998"/>
        <v>0.87848474207801475</v>
      </c>
      <c r="EU137" s="270">
        <f t="shared" si="998"/>
        <v>0.8815862363444672</v>
      </c>
      <c r="EV137" s="270">
        <f t="shared" si="998"/>
        <v>0.88175215703538967</v>
      </c>
      <c r="EW137" s="270">
        <f t="shared" si="998"/>
        <v>0.88200481665604857</v>
      </c>
      <c r="EX137" s="270">
        <f t="shared" si="998"/>
        <v>0.88052717389892332</v>
      </c>
      <c r="EY137" s="270">
        <f t="shared" si="998"/>
        <v>0.8821727969750629</v>
      </c>
      <c r="EZ137" s="270">
        <f t="shared" si="998"/>
        <v>0.88301856727388894</v>
      </c>
      <c r="FA137" s="270">
        <f t="shared" si="998"/>
        <v>0.88359874037760433</v>
      </c>
      <c r="FB137" s="270">
        <f t="shared" si="998"/>
        <v>0.88779991899440713</v>
      </c>
      <c r="FC137" s="270">
        <f t="shared" si="998"/>
        <v>0.88975336191261922</v>
      </c>
      <c r="FD137" s="270">
        <f t="shared" si="998"/>
        <v>0.89168529018747689</v>
      </c>
      <c r="FE137" s="270">
        <f t="shared" si="998"/>
        <v>0.89410126195709749</v>
      </c>
      <c r="FF137" s="270">
        <f t="shared" si="998"/>
        <v>0.89631154700036064</v>
      </c>
      <c r="FG137" s="270">
        <f t="shared" si="998"/>
        <v>0.8968744315408349</v>
      </c>
      <c r="FH137" s="270">
        <f t="shared" si="998"/>
        <v>0.90200051276535376</v>
      </c>
      <c r="FI137" s="270">
        <f t="shared" si="998"/>
        <v>0.90553233340601669</v>
      </c>
      <c r="FJ137" s="270">
        <f t="shared" si="998"/>
        <v>0.90624629221209219</v>
      </c>
      <c r="FK137" s="270">
        <f t="shared" si="998"/>
        <v>0.91205860636001146</v>
      </c>
      <c r="FL137" s="270">
        <f t="shared" ref="FL137:FM137" si="999">FL118/$AA118</f>
        <v>0.91588542001316819</v>
      </c>
      <c r="FM137" s="270">
        <f t="shared" si="999"/>
        <v>0.91625870307714763</v>
      </c>
    </row>
    <row r="138" spans="1:169" s="12" customFormat="1" ht="15">
      <c r="A138" s="257" t="s">
        <v>27</v>
      </c>
      <c r="B138" s="266"/>
      <c r="C138" s="266"/>
      <c r="D138" s="266"/>
      <c r="E138" s="266"/>
      <c r="F138" s="266"/>
      <c r="G138" s="266"/>
      <c r="H138" s="266"/>
      <c r="I138" s="266"/>
      <c r="J138" s="266"/>
      <c r="K138" s="266"/>
      <c r="L138" s="266"/>
      <c r="M138" s="264">
        <f t="shared" ref="M138:AR138" si="1000">M119/$AA119</f>
        <v>1.0619616028323402</v>
      </c>
      <c r="N138" s="264">
        <f t="shared" si="1000"/>
        <v>1.0582233565793484</v>
      </c>
      <c r="O138" s="264">
        <f t="shared" si="1000"/>
        <v>1.0550941625903847</v>
      </c>
      <c r="P138" s="264">
        <f t="shared" si="1000"/>
        <v>1.0479100053532697</v>
      </c>
      <c r="Q138" s="264">
        <f t="shared" si="1000"/>
        <v>1.044801181938753</v>
      </c>
      <c r="R138" s="264">
        <f t="shared" si="1000"/>
        <v>1.0404059213298829</v>
      </c>
      <c r="S138" s="264">
        <f t="shared" si="1000"/>
        <v>1.034946187745363</v>
      </c>
      <c r="T138" s="264">
        <f t="shared" si="1000"/>
        <v>1.0279297303630643</v>
      </c>
      <c r="U138" s="264">
        <f t="shared" si="1000"/>
        <v>1.0207254401472432</v>
      </c>
      <c r="V138" s="264">
        <f t="shared" si="1000"/>
        <v>1.0175809696639231</v>
      </c>
      <c r="W138" s="264">
        <f t="shared" si="1000"/>
        <v>1.014391962205383</v>
      </c>
      <c r="X138" s="264">
        <f t="shared" si="1000"/>
        <v>1.0114870603083987</v>
      </c>
      <c r="Y138" s="264">
        <f t="shared" si="1000"/>
        <v>1.0062187872845272</v>
      </c>
      <c r="Z138" s="264">
        <f t="shared" si="1000"/>
        <v>1.0045883285243227</v>
      </c>
      <c r="AA138" s="264">
        <f t="shared" si="1000"/>
        <v>1</v>
      </c>
      <c r="AB138" s="264">
        <f t="shared" si="1000"/>
        <v>0.99853916692229649</v>
      </c>
      <c r="AC138" s="264">
        <f t="shared" si="1000"/>
        <v>0.99293899908094196</v>
      </c>
      <c r="AD138" s="264">
        <f t="shared" si="1000"/>
        <v>0.98792094856389245</v>
      </c>
      <c r="AE138" s="264">
        <f t="shared" si="1000"/>
        <v>0.98521097330920016</v>
      </c>
      <c r="AF138" s="264">
        <f t="shared" si="1000"/>
        <v>0.98087145626552774</v>
      </c>
      <c r="AG138" s="264">
        <f t="shared" si="1000"/>
        <v>0.97885450014894804</v>
      </c>
      <c r="AH138" s="264">
        <f t="shared" si="1000"/>
        <v>0.97233361195466361</v>
      </c>
      <c r="AI138" s="264">
        <f t="shared" si="1000"/>
        <v>0.97124982404926385</v>
      </c>
      <c r="AJ138" s="264">
        <f t="shared" si="1000"/>
        <v>0.96812291918319759</v>
      </c>
      <c r="AK138" s="264">
        <f t="shared" si="1000"/>
        <v>0.96282920328127308</v>
      </c>
      <c r="AL138" s="264">
        <f t="shared" si="1000"/>
        <v>0.95839815479518686</v>
      </c>
      <c r="AM138" s="264">
        <f t="shared" si="1000"/>
        <v>0.95729778192175696</v>
      </c>
      <c r="AN138" s="264">
        <f t="shared" si="1000"/>
        <v>0.94855394801194781</v>
      </c>
      <c r="AO138" s="264">
        <f t="shared" si="1000"/>
        <v>0.94424854086978638</v>
      </c>
      <c r="AP138" s="264">
        <f t="shared" si="1000"/>
        <v>0.93595986183203927</v>
      </c>
      <c r="AQ138" s="264">
        <f t="shared" si="1000"/>
        <v>0.92446482376870465</v>
      </c>
      <c r="AR138" s="264">
        <f t="shared" si="1000"/>
        <v>0.919101181548998</v>
      </c>
      <c r="AS138" s="264">
        <f t="shared" ref="AS138:BX138" si="1001">AS119/$AA119</f>
        <v>0.91128827446020921</v>
      </c>
      <c r="AT138" s="264">
        <f t="shared" si="1001"/>
        <v>0.90700617777477577</v>
      </c>
      <c r="AU138" s="264">
        <f t="shared" si="1001"/>
        <v>0.89933464242092176</v>
      </c>
      <c r="AV138" s="264">
        <f t="shared" si="1001"/>
        <v>0.89221363565952683</v>
      </c>
      <c r="AW138" s="264">
        <f t="shared" si="1001"/>
        <v>0.89000383594528132</v>
      </c>
      <c r="AX138" s="264">
        <f t="shared" si="1001"/>
        <v>0.88499462321047162</v>
      </c>
      <c r="AY138" s="264">
        <f t="shared" si="1001"/>
        <v>0.87836980369077322</v>
      </c>
      <c r="AZ138" s="264">
        <f t="shared" si="1001"/>
        <v>0.87486537437261969</v>
      </c>
      <c r="BA138" s="264">
        <f t="shared" si="1001"/>
        <v>0.87142266468679008</v>
      </c>
      <c r="BB138" s="264">
        <f t="shared" si="1001"/>
        <v>0.86778989187165512</v>
      </c>
      <c r="BC138" s="264">
        <f t="shared" si="1001"/>
        <v>0.86709142917255155</v>
      </c>
      <c r="BD138" s="264">
        <f t="shared" si="1001"/>
        <v>0.86404554996423</v>
      </c>
      <c r="BE138" s="264">
        <f t="shared" si="1001"/>
        <v>0.86215828029165043</v>
      </c>
      <c r="BF138" s="264">
        <f t="shared" si="1001"/>
        <v>0.85927492506183611</v>
      </c>
      <c r="BG138" s="264">
        <f t="shared" si="1001"/>
        <v>0.85603233262025735</v>
      </c>
      <c r="BH138" s="264">
        <f t="shared" si="1001"/>
        <v>0.85274769011503582</v>
      </c>
      <c r="BI138" s="264">
        <f t="shared" si="1001"/>
        <v>0.84909305442516736</v>
      </c>
      <c r="BJ138" s="264">
        <f t="shared" si="1001"/>
        <v>0.84298550420494478</v>
      </c>
      <c r="BK138" s="264">
        <f t="shared" si="1001"/>
        <v>0.83955128700015114</v>
      </c>
      <c r="BL138" s="264">
        <f t="shared" si="1001"/>
        <v>0.83736702614158365</v>
      </c>
      <c r="BM138" s="264">
        <f t="shared" si="1001"/>
        <v>0.83322002833577435</v>
      </c>
      <c r="BN138" s="264">
        <f t="shared" si="1001"/>
        <v>0.82956668230986474</v>
      </c>
      <c r="BO138" s="264">
        <f t="shared" si="1001"/>
        <v>0.82543852061643608</v>
      </c>
      <c r="BP138" s="264">
        <f t="shared" si="1001"/>
        <v>0.82194268028478501</v>
      </c>
      <c r="BQ138" s="264">
        <f t="shared" si="1001"/>
        <v>0.81679797387526187</v>
      </c>
      <c r="BR138" s="264">
        <f t="shared" si="1001"/>
        <v>0.81438518807244853</v>
      </c>
      <c r="BS138" s="264">
        <f t="shared" si="1001"/>
        <v>0.80860475629015405</v>
      </c>
      <c r="BT138" s="264">
        <f t="shared" si="1001"/>
        <v>0.80619005792446274</v>
      </c>
      <c r="BU138" s="264">
        <f t="shared" si="1001"/>
        <v>0.802135012281608</v>
      </c>
      <c r="BV138" s="264">
        <f t="shared" si="1001"/>
        <v>0.80026062170217016</v>
      </c>
      <c r="BW138" s="264">
        <f t="shared" si="1001"/>
        <v>0.79752265634397912</v>
      </c>
      <c r="BX138" s="264">
        <f t="shared" si="1001"/>
        <v>0.79114815445746656</v>
      </c>
      <c r="BY138" s="264">
        <f t="shared" ref="BY138:DD138" si="1002">BY119/$AA119</f>
        <v>0.78761307149392012</v>
      </c>
      <c r="BZ138" s="264">
        <f t="shared" si="1002"/>
        <v>0.7827010309904705</v>
      </c>
      <c r="CA138" s="264">
        <f t="shared" si="1002"/>
        <v>0.7783894825913612</v>
      </c>
      <c r="CB138" s="264">
        <f t="shared" si="1002"/>
        <v>0.77024933423950515</v>
      </c>
      <c r="CC138" s="264">
        <f t="shared" si="1002"/>
        <v>0.76927744523464414</v>
      </c>
      <c r="CD138" s="264">
        <f t="shared" si="1002"/>
        <v>0.76573536123817743</v>
      </c>
      <c r="CE138" s="264">
        <f t="shared" si="1002"/>
        <v>0.76260787349824599</v>
      </c>
      <c r="CF138" s="264">
        <f t="shared" si="1002"/>
        <v>0.75761640022279075</v>
      </c>
      <c r="CG138" s="264">
        <f t="shared" si="1002"/>
        <v>0.75337140550254544</v>
      </c>
      <c r="CH138" s="264">
        <f t="shared" si="1002"/>
        <v>0.74985203538356071</v>
      </c>
      <c r="CI138" s="264">
        <f t="shared" si="1002"/>
        <v>0.74542977766813401</v>
      </c>
      <c r="CJ138" s="264">
        <f t="shared" si="1002"/>
        <v>0.74426338628251687</v>
      </c>
      <c r="CK138" s="264">
        <f t="shared" si="1002"/>
        <v>0.73647704451663853</v>
      </c>
      <c r="CL138" s="264">
        <f t="shared" si="1002"/>
        <v>0.73261288668616487</v>
      </c>
      <c r="CM138" s="264">
        <f t="shared" si="1002"/>
        <v>0.73173020382508047</v>
      </c>
      <c r="CN138" s="264">
        <f t="shared" si="1002"/>
        <v>0.72712898988219932</v>
      </c>
      <c r="CO138" s="264">
        <f t="shared" si="1002"/>
        <v>0.72360391716747763</v>
      </c>
      <c r="CP138" s="264">
        <f t="shared" si="1002"/>
        <v>0.7142530901941877</v>
      </c>
      <c r="CQ138" s="264">
        <f t="shared" si="1002"/>
        <v>0.70933369772884947</v>
      </c>
      <c r="CR138" s="264">
        <f t="shared" si="1002"/>
        <v>0.70584726229355255</v>
      </c>
      <c r="CS138" s="264">
        <f t="shared" si="1002"/>
        <v>0.70112096849309657</v>
      </c>
      <c r="CT138" s="264">
        <f t="shared" si="1002"/>
        <v>0.6959094890741041</v>
      </c>
      <c r="CU138" s="264">
        <f t="shared" si="1002"/>
        <v>0.69065960925274061</v>
      </c>
      <c r="CV138" s="264">
        <f t="shared" si="1002"/>
        <v>0.68513708394257433</v>
      </c>
      <c r="CW138" s="264">
        <f t="shared" si="1002"/>
        <v>0.68477946100406484</v>
      </c>
      <c r="CX138" s="264">
        <f t="shared" si="1002"/>
        <v>0.68239767977561272</v>
      </c>
      <c r="CY138" s="264">
        <f t="shared" si="1002"/>
        <v>0.67470025463711203</v>
      </c>
      <c r="CZ138" s="264">
        <f t="shared" si="1002"/>
        <v>0.6752390709752496</v>
      </c>
      <c r="DA138" s="264">
        <f t="shared" si="1002"/>
        <v>0.67174986320110197</v>
      </c>
      <c r="DB138" s="264">
        <f t="shared" si="1002"/>
        <v>0.67125493930369162</v>
      </c>
      <c r="DC138" s="264">
        <f t="shared" si="1002"/>
        <v>0.67277648835181503</v>
      </c>
      <c r="DD138" s="264">
        <f t="shared" si="1002"/>
        <v>0.67187894364891709</v>
      </c>
      <c r="DE138" s="264">
        <f t="shared" ref="DE138:EJ138" si="1003">DE119/$AA119</f>
        <v>0.67005685025900041</v>
      </c>
      <c r="DF138" s="264">
        <f t="shared" si="1003"/>
        <v>0.6715429379348633</v>
      </c>
      <c r="DG138" s="264">
        <f t="shared" si="1003"/>
        <v>0.67290367378320082</v>
      </c>
      <c r="DH138" s="264">
        <f t="shared" si="1003"/>
        <v>0.67225561325718886</v>
      </c>
      <c r="DI138" s="264">
        <f t="shared" si="1003"/>
        <v>0.67241260133121894</v>
      </c>
      <c r="DJ138" s="264">
        <f t="shared" si="1003"/>
        <v>0.67282209157126338</v>
      </c>
      <c r="DK138" s="264">
        <f t="shared" si="1003"/>
        <v>0.67330658410508692</v>
      </c>
      <c r="DL138" s="264">
        <f t="shared" si="1003"/>
        <v>0.67148425383811661</v>
      </c>
      <c r="DM138" s="264">
        <f t="shared" si="1003"/>
        <v>0.66844963944968183</v>
      </c>
      <c r="DN138" s="264">
        <f t="shared" si="1003"/>
        <v>0.67059163968722546</v>
      </c>
      <c r="DO138" s="264">
        <f t="shared" si="1003"/>
        <v>0.66998245331769202</v>
      </c>
      <c r="DP138" s="264">
        <f t="shared" si="1003"/>
        <v>0.66801840038681859</v>
      </c>
      <c r="DQ138" s="264">
        <f t="shared" si="1003"/>
        <v>0.67062959265516175</v>
      </c>
      <c r="DR138" s="264">
        <f t="shared" si="1003"/>
        <v>0.67228662660477434</v>
      </c>
      <c r="DS138" s="264">
        <f t="shared" si="1003"/>
        <v>0.67168872260157619</v>
      </c>
      <c r="DT138" s="264">
        <f t="shared" si="1003"/>
        <v>0.672088825491715</v>
      </c>
      <c r="DU138" s="264">
        <f t="shared" si="1003"/>
        <v>0.67316447541931856</v>
      </c>
      <c r="DV138" s="264">
        <f t="shared" si="1003"/>
        <v>0.67303514932122543</v>
      </c>
      <c r="DW138" s="264">
        <f t="shared" si="1003"/>
        <v>0.67532477660256596</v>
      </c>
      <c r="DX138" s="264">
        <f t="shared" si="1003"/>
        <v>0.67797545715308261</v>
      </c>
      <c r="DY138" s="264">
        <f t="shared" si="1003"/>
        <v>0.67735312849368134</v>
      </c>
      <c r="DZ138" s="264">
        <f t="shared" si="1003"/>
        <v>0.67633632058086035</v>
      </c>
      <c r="EA138" s="264">
        <f t="shared" si="1003"/>
        <v>0.67459588836189877</v>
      </c>
      <c r="EB138" s="264">
        <f t="shared" si="1003"/>
        <v>0.67567477560923617</v>
      </c>
      <c r="EC138" s="264">
        <f t="shared" si="1003"/>
        <v>0.67549434548011444</v>
      </c>
      <c r="ED138" s="264">
        <f t="shared" si="1003"/>
        <v>0.67367177833609049</v>
      </c>
      <c r="EE138" s="264">
        <f t="shared" si="1003"/>
        <v>0.67835777671774589</v>
      </c>
      <c r="EF138" s="264">
        <f t="shared" si="1003"/>
        <v>0.68005414103149597</v>
      </c>
      <c r="EG138" s="264">
        <f t="shared" si="1003"/>
        <v>0.67911450239883431</v>
      </c>
      <c r="EH138" s="264">
        <f t="shared" si="1003"/>
        <v>0.68067025824815597</v>
      </c>
      <c r="EI138" s="264">
        <f t="shared" si="1003"/>
        <v>0.68284544759288934</v>
      </c>
      <c r="EJ138" s="264">
        <f t="shared" si="1003"/>
        <v>0.68271116462311698</v>
      </c>
      <c r="EK138" s="264">
        <f t="shared" ref="EK138:FK138" si="1004">EK119/$AA119</f>
        <v>0.68797704680544136</v>
      </c>
      <c r="EL138" s="264">
        <f t="shared" si="1004"/>
        <v>0.69125287222033105</v>
      </c>
      <c r="EM138" s="264">
        <f t="shared" si="1004"/>
        <v>0.69166356439209242</v>
      </c>
      <c r="EN138" s="264">
        <f t="shared" si="1004"/>
        <v>0.69419871035297542</v>
      </c>
      <c r="EO138" s="264">
        <f t="shared" si="1004"/>
        <v>0.69425007758073032</v>
      </c>
      <c r="EP138" s="264">
        <f t="shared" si="1004"/>
        <v>0.69463670479848116</v>
      </c>
      <c r="EQ138" s="264">
        <f t="shared" si="1004"/>
        <v>0.69220205612093411</v>
      </c>
      <c r="ER138" s="264">
        <f t="shared" si="1004"/>
        <v>0.69477654999240335</v>
      </c>
      <c r="ES138" s="264">
        <f t="shared" si="1004"/>
        <v>0.69726649630215154</v>
      </c>
      <c r="ET138" s="264">
        <f t="shared" si="1004"/>
        <v>0.69822161967554552</v>
      </c>
      <c r="EU138" s="264">
        <f t="shared" si="1004"/>
        <v>0.70042180393605591</v>
      </c>
      <c r="EV138" s="264">
        <f t="shared" si="1004"/>
        <v>0.69938955514862367</v>
      </c>
      <c r="EW138" s="264">
        <f t="shared" si="1004"/>
        <v>0.69987399504310199</v>
      </c>
      <c r="EX138" s="264">
        <f t="shared" si="1004"/>
        <v>0.69988728647778153</v>
      </c>
      <c r="EY138" s="264">
        <f t="shared" si="1004"/>
        <v>0.70124510084245661</v>
      </c>
      <c r="EZ138" s="264">
        <f t="shared" si="1004"/>
        <v>0.70118701332495614</v>
      </c>
      <c r="FA138" s="264">
        <f t="shared" si="1004"/>
        <v>0.70228159587040684</v>
      </c>
      <c r="FB138" s="264">
        <f t="shared" si="1004"/>
        <v>0.70696726964276646</v>
      </c>
      <c r="FC138" s="264">
        <f t="shared" si="1004"/>
        <v>0.70875336649374576</v>
      </c>
      <c r="FD138" s="264">
        <f t="shared" si="1004"/>
        <v>0.71253245118897357</v>
      </c>
      <c r="FE138" s="264">
        <f t="shared" si="1004"/>
        <v>0.71409192475354932</v>
      </c>
      <c r="FF138" s="264">
        <f t="shared" si="1004"/>
        <v>0.71990727896976081</v>
      </c>
      <c r="FG138" s="264">
        <f t="shared" si="1004"/>
        <v>0.72333067534540685</v>
      </c>
      <c r="FH138" s="264">
        <f t="shared" si="1004"/>
        <v>0.73023677820808919</v>
      </c>
      <c r="FI138" s="264">
        <f t="shared" si="1004"/>
        <v>0.73638219964947693</v>
      </c>
      <c r="FJ138" s="264">
        <f t="shared" si="1004"/>
        <v>0.74050952690269234</v>
      </c>
      <c r="FK138" s="264">
        <f t="shared" si="1004"/>
        <v>0.74690361898890389</v>
      </c>
      <c r="FL138" s="264">
        <f t="shared" ref="FL138:FM138" si="1005">FL119/$AA119</f>
        <v>0.75298690837443727</v>
      </c>
      <c r="FM138" s="264">
        <f t="shared" si="1005"/>
        <v>0.7575023349432306</v>
      </c>
    </row>
    <row r="139" spans="1:169" s="12" customFormat="1" ht="15">
      <c r="A139" s="257" t="s">
        <v>21</v>
      </c>
      <c r="B139" s="266"/>
      <c r="C139" s="266"/>
      <c r="D139" s="266"/>
      <c r="E139" s="266"/>
      <c r="F139" s="266"/>
      <c r="G139" s="266"/>
      <c r="H139" s="266"/>
      <c r="I139" s="266"/>
      <c r="J139" s="266"/>
      <c r="K139" s="266"/>
      <c r="L139" s="266"/>
      <c r="M139" s="264">
        <f t="shared" ref="M139:AR139" si="1006">M120/$AA120</f>
        <v>0.95516029481239328</v>
      </c>
      <c r="N139" s="264">
        <f t="shared" si="1006"/>
        <v>0.95861173465896354</v>
      </c>
      <c r="O139" s="264">
        <f t="shared" si="1006"/>
        <v>0.96002264286515149</v>
      </c>
      <c r="P139" s="264">
        <f t="shared" si="1006"/>
        <v>0.9670993610637999</v>
      </c>
      <c r="Q139" s="264">
        <f t="shared" si="1006"/>
        <v>0.9633487339279565</v>
      </c>
      <c r="R139" s="264">
        <f t="shared" si="1006"/>
        <v>0.96849160033342829</v>
      </c>
      <c r="S139" s="264">
        <f t="shared" si="1006"/>
        <v>0.97331986250640079</v>
      </c>
      <c r="T139" s="264">
        <f t="shared" si="1006"/>
        <v>0.97514445642348946</v>
      </c>
      <c r="U139" s="264">
        <f t="shared" si="1006"/>
        <v>0.97696305232302605</v>
      </c>
      <c r="V139" s="264">
        <f t="shared" si="1006"/>
        <v>0.98006169672485643</v>
      </c>
      <c r="W139" s="264">
        <f t="shared" si="1006"/>
        <v>0.98677586168132125</v>
      </c>
      <c r="X139" s="264">
        <f t="shared" si="1006"/>
        <v>0.99156620668239115</v>
      </c>
      <c r="Y139" s="264">
        <f t="shared" si="1006"/>
        <v>0.99059810800278891</v>
      </c>
      <c r="Z139" s="264">
        <f t="shared" si="1006"/>
        <v>0.99716830904995279</v>
      </c>
      <c r="AA139" s="264">
        <f t="shared" si="1006"/>
        <v>1</v>
      </c>
      <c r="AB139" s="264">
        <f t="shared" si="1006"/>
        <v>1.0042063633831024</v>
      </c>
      <c r="AC139" s="264">
        <f t="shared" si="1006"/>
        <v>1.0084502045463881</v>
      </c>
      <c r="AD139" s="264">
        <f t="shared" si="1006"/>
        <v>1.0110954211443404</v>
      </c>
      <c r="AE139" s="264">
        <f t="shared" si="1006"/>
        <v>1.0140422356069807</v>
      </c>
      <c r="AF139" s="264">
        <f t="shared" si="1006"/>
        <v>1.0195589861635364</v>
      </c>
      <c r="AG139" s="264">
        <f t="shared" si="1006"/>
        <v>1.0245025301500716</v>
      </c>
      <c r="AH139" s="264">
        <f t="shared" si="1006"/>
        <v>1.0228569015041475</v>
      </c>
      <c r="AI139" s="264">
        <f t="shared" si="1006"/>
        <v>1.0287664650372359</v>
      </c>
      <c r="AJ139" s="264">
        <f t="shared" si="1006"/>
        <v>1.0313821003615142</v>
      </c>
      <c r="AK139" s="264">
        <f t="shared" si="1006"/>
        <v>1.0316957042054284</v>
      </c>
      <c r="AL139" s="264">
        <f t="shared" si="1006"/>
        <v>1.0331339488920694</v>
      </c>
      <c r="AM139" s="264">
        <f t="shared" si="1006"/>
        <v>1.035550124090961</v>
      </c>
      <c r="AN139" s="264">
        <f t="shared" si="1006"/>
        <v>1.0240592733171796</v>
      </c>
      <c r="AO139" s="264">
        <f t="shared" si="1006"/>
        <v>1.028078177513712</v>
      </c>
      <c r="AP139" s="264">
        <f t="shared" si="1006"/>
        <v>1.0210224947777804</v>
      </c>
      <c r="AQ139" s="264">
        <f t="shared" si="1006"/>
        <v>1.0093014777341851</v>
      </c>
      <c r="AR139" s="264">
        <f t="shared" si="1006"/>
        <v>1.0078117238045883</v>
      </c>
      <c r="AS139" s="264">
        <f t="shared" ref="AS139:BX139" si="1007">AS120/$AA120</f>
        <v>1.0010315930866442</v>
      </c>
      <c r="AT139" s="264">
        <f t="shared" si="1007"/>
        <v>0.99626188126552107</v>
      </c>
      <c r="AU139" s="264">
        <f t="shared" si="1007"/>
        <v>0.98802690368656487</v>
      </c>
      <c r="AV139" s="264">
        <f t="shared" si="1007"/>
        <v>0.97660258754332163</v>
      </c>
      <c r="AW139" s="264">
        <f t="shared" si="1007"/>
        <v>0.97645409410665651</v>
      </c>
      <c r="AX139" s="264">
        <f t="shared" si="1007"/>
        <v>0.96770672641160826</v>
      </c>
      <c r="AY139" s="264">
        <f t="shared" si="1007"/>
        <v>0.9599966640404709</v>
      </c>
      <c r="AZ139" s="264">
        <f t="shared" si="1007"/>
        <v>0.95919608662324196</v>
      </c>
      <c r="BA139" s="264">
        <f t="shared" si="1007"/>
        <v>0.9516262848153223</v>
      </c>
      <c r="BB139" s="264">
        <f t="shared" si="1007"/>
        <v>0.94949305757777314</v>
      </c>
      <c r="BC139" s="264">
        <f t="shared" si="1007"/>
        <v>0.95503355840149073</v>
      </c>
      <c r="BD139" s="264">
        <f t="shared" si="1007"/>
        <v>0.95318513139062966</v>
      </c>
      <c r="BE139" s="264">
        <f t="shared" si="1007"/>
        <v>0.95341980763796297</v>
      </c>
      <c r="BF139" s="264">
        <f t="shared" si="1007"/>
        <v>0.9571814594635113</v>
      </c>
      <c r="BG139" s="264">
        <f t="shared" si="1007"/>
        <v>0.9573319573346295</v>
      </c>
      <c r="BH139" s="264">
        <f t="shared" si="1007"/>
        <v>0.96155184543916694</v>
      </c>
      <c r="BI139" s="264">
        <f t="shared" si="1007"/>
        <v>0.96245330572758869</v>
      </c>
      <c r="BJ139" s="264">
        <f t="shared" si="1007"/>
        <v>0.957595566701268</v>
      </c>
      <c r="BK139" s="264">
        <f t="shared" si="1007"/>
        <v>0.95689990463658592</v>
      </c>
      <c r="BL139" s="264">
        <f t="shared" si="1007"/>
        <v>0.9608198438174036</v>
      </c>
      <c r="BM139" s="264">
        <f t="shared" si="1007"/>
        <v>0.96091816342621339</v>
      </c>
      <c r="BN139" s="264">
        <f t="shared" si="1007"/>
        <v>0.95959848995773245</v>
      </c>
      <c r="BO139" s="264">
        <f t="shared" si="1007"/>
        <v>0.95943359374069948</v>
      </c>
      <c r="BP139" s="264">
        <f t="shared" si="1007"/>
        <v>0.95699495523318556</v>
      </c>
      <c r="BQ139" s="264">
        <f t="shared" si="1007"/>
        <v>0.95669560449147528</v>
      </c>
      <c r="BR139" s="264">
        <f t="shared" si="1007"/>
        <v>0.95494107106727411</v>
      </c>
      <c r="BS139" s="264">
        <f t="shared" si="1007"/>
        <v>0.95165617555056348</v>
      </c>
      <c r="BT139" s="264">
        <f t="shared" si="1007"/>
        <v>0.95216904578642636</v>
      </c>
      <c r="BU139" s="264">
        <f t="shared" si="1007"/>
        <v>0.9505070600393638</v>
      </c>
      <c r="BV139" s="264">
        <f t="shared" si="1007"/>
        <v>0.95335956178934123</v>
      </c>
      <c r="BW139" s="264">
        <f t="shared" si="1007"/>
        <v>0.95415590470760747</v>
      </c>
      <c r="BX139" s="264">
        <f t="shared" si="1007"/>
        <v>0.95185075523801843</v>
      </c>
      <c r="BY139" s="264">
        <f t="shared" ref="BY139:DD139" si="1008">BY120/$AA120</f>
        <v>0.94998831555122265</v>
      </c>
      <c r="BZ139" s="264">
        <f t="shared" si="1008"/>
        <v>0.94952531480499969</v>
      </c>
      <c r="CA139" s="264">
        <f t="shared" si="1008"/>
        <v>0.94571668995006808</v>
      </c>
      <c r="CB139" s="264">
        <f t="shared" si="1008"/>
        <v>0.93916721611612963</v>
      </c>
      <c r="CC139" s="264">
        <f t="shared" si="1008"/>
        <v>0.94223568256040413</v>
      </c>
      <c r="CD139" s="264">
        <f t="shared" si="1008"/>
        <v>0.94253160687358595</v>
      </c>
      <c r="CE139" s="264">
        <f t="shared" si="1008"/>
        <v>0.93745599579191097</v>
      </c>
      <c r="CF139" s="264">
        <f t="shared" si="1008"/>
        <v>0.9305886039615181</v>
      </c>
      <c r="CG139" s="264">
        <f t="shared" si="1008"/>
        <v>0.92683081145937363</v>
      </c>
      <c r="CH139" s="264">
        <f t="shared" si="1008"/>
        <v>0.92285273580859961</v>
      </c>
      <c r="CI139" s="264">
        <f t="shared" si="1008"/>
        <v>0.91852000906349396</v>
      </c>
      <c r="CJ139" s="264">
        <f t="shared" si="1008"/>
        <v>0.91204644137824364</v>
      </c>
      <c r="CK139" s="264">
        <f t="shared" si="1008"/>
        <v>0.9032117181209558</v>
      </c>
      <c r="CL139" s="264">
        <f t="shared" si="1008"/>
        <v>0.89682139743203737</v>
      </c>
      <c r="CM139" s="264">
        <f t="shared" si="1008"/>
        <v>0.89328004974396069</v>
      </c>
      <c r="CN139" s="264">
        <f t="shared" si="1008"/>
        <v>0.88861613218316182</v>
      </c>
      <c r="CO139" s="264">
        <f t="shared" si="1008"/>
        <v>0.88347507264354508</v>
      </c>
      <c r="CP139" s="264">
        <f t="shared" si="1008"/>
        <v>0.86991134804865389</v>
      </c>
      <c r="CQ139" s="264">
        <f t="shared" si="1008"/>
        <v>0.86691563155588536</v>
      </c>
      <c r="CR139" s="264">
        <f t="shared" si="1008"/>
        <v>0.86261109020257254</v>
      </c>
      <c r="CS139" s="264">
        <f t="shared" si="1008"/>
        <v>0.85590887006776961</v>
      </c>
      <c r="CT139" s="264">
        <f t="shared" si="1008"/>
        <v>0.84956535974470537</v>
      </c>
      <c r="CU139" s="264">
        <f t="shared" si="1008"/>
        <v>0.84209932152660349</v>
      </c>
      <c r="CV139" s="264">
        <f t="shared" si="1008"/>
        <v>0.83627429857836044</v>
      </c>
      <c r="CW139" s="264">
        <f t="shared" si="1008"/>
        <v>0.83971778841216094</v>
      </c>
      <c r="CX139" s="264">
        <f t="shared" si="1008"/>
        <v>0.83216754033458029</v>
      </c>
      <c r="CY139" s="264">
        <f t="shared" si="1008"/>
        <v>0.82110625770461865</v>
      </c>
      <c r="CZ139" s="264">
        <f t="shared" si="1008"/>
        <v>0.82142181445629847</v>
      </c>
      <c r="DA139" s="264">
        <f t="shared" si="1008"/>
        <v>0.81931362690778164</v>
      </c>
      <c r="DB139" s="264">
        <f t="shared" si="1008"/>
        <v>0.8205593776731851</v>
      </c>
      <c r="DC139" s="264">
        <f t="shared" si="1008"/>
        <v>0.82258628855295424</v>
      </c>
      <c r="DD139" s="264">
        <f t="shared" si="1008"/>
        <v>0.82184839956088629</v>
      </c>
      <c r="DE139" s="264">
        <f t="shared" ref="DE139:EJ139" si="1009">DE120/$AA120</f>
        <v>0.82181824908871959</v>
      </c>
      <c r="DF139" s="264">
        <f t="shared" si="1009"/>
        <v>0.82563373991873479</v>
      </c>
      <c r="DG139" s="264">
        <f t="shared" si="1009"/>
        <v>0.82713907019302813</v>
      </c>
      <c r="DH139" s="264">
        <f t="shared" si="1009"/>
        <v>0.82847574724749173</v>
      </c>
      <c r="DI139" s="264">
        <f t="shared" si="1009"/>
        <v>0.82675318507753881</v>
      </c>
      <c r="DJ139" s="264">
        <f t="shared" si="1009"/>
        <v>0.83298558309232562</v>
      </c>
      <c r="DK139" s="264">
        <f t="shared" si="1009"/>
        <v>0.838695212008433</v>
      </c>
      <c r="DL139" s="264">
        <f t="shared" si="1009"/>
        <v>0.84079419594953964</v>
      </c>
      <c r="DM139" s="264">
        <f t="shared" si="1009"/>
        <v>0.83848304629461767</v>
      </c>
      <c r="DN139" s="264">
        <f t="shared" si="1009"/>
        <v>0.84257847318708479</v>
      </c>
      <c r="DO139" s="264">
        <f t="shared" si="1009"/>
        <v>0.84355463801296504</v>
      </c>
      <c r="DP139" s="264">
        <f t="shared" si="1009"/>
        <v>0.84353320315762204</v>
      </c>
      <c r="DQ139" s="264">
        <f t="shared" si="1009"/>
        <v>0.84868274481319017</v>
      </c>
      <c r="DR139" s="264">
        <f t="shared" si="1009"/>
        <v>0.85144348859122587</v>
      </c>
      <c r="DS139" s="264">
        <f t="shared" si="1009"/>
        <v>0.85494544022204066</v>
      </c>
      <c r="DT139" s="264">
        <f t="shared" si="1009"/>
        <v>0.85992100798622007</v>
      </c>
      <c r="DU139" s="264">
        <f t="shared" si="1009"/>
        <v>0.86388274644675922</v>
      </c>
      <c r="DV139" s="264">
        <f t="shared" si="1009"/>
        <v>0.86501661356392545</v>
      </c>
      <c r="DW139" s="264">
        <f t="shared" si="1009"/>
        <v>0.87167700555934868</v>
      </c>
      <c r="DX139" s="264">
        <f t="shared" si="1009"/>
        <v>0.87709873577090292</v>
      </c>
      <c r="DY139" s="264">
        <f t="shared" si="1009"/>
        <v>0.88064295105957824</v>
      </c>
      <c r="DZ139" s="264">
        <f t="shared" si="1009"/>
        <v>0.88180743565065522</v>
      </c>
      <c r="EA139" s="264">
        <f t="shared" si="1009"/>
        <v>0.88203471595463345</v>
      </c>
      <c r="EB139" s="264">
        <f t="shared" si="1009"/>
        <v>0.88648227265673418</v>
      </c>
      <c r="EC139" s="264">
        <f t="shared" si="1009"/>
        <v>0.88884089644965236</v>
      </c>
      <c r="ED139" s="264">
        <f t="shared" si="1009"/>
        <v>0.89231959769025293</v>
      </c>
      <c r="EE139" s="264">
        <f t="shared" si="1009"/>
        <v>0.90100996756004714</v>
      </c>
      <c r="EF139" s="264">
        <f t="shared" si="1009"/>
        <v>0.90678097047505746</v>
      </c>
      <c r="EG139" s="264">
        <f t="shared" si="1009"/>
        <v>0.91331809762242988</v>
      </c>
      <c r="EH139" s="264">
        <f t="shared" si="1009"/>
        <v>0.91774786103335138</v>
      </c>
      <c r="EI139" s="264">
        <f t="shared" si="1009"/>
        <v>0.92053724146329241</v>
      </c>
      <c r="EJ139" s="264">
        <f t="shared" si="1009"/>
        <v>0.91910731098186327</v>
      </c>
      <c r="EK139" s="264">
        <f t="shared" ref="EK139:FK139" si="1010">EK120/$AA120</f>
        <v>0.92623575154011673</v>
      </c>
      <c r="EL139" s="264">
        <f t="shared" si="1010"/>
        <v>0.93225637738188383</v>
      </c>
      <c r="EM139" s="264">
        <f t="shared" si="1010"/>
        <v>0.93334036451498903</v>
      </c>
      <c r="EN139" s="264">
        <f t="shared" si="1010"/>
        <v>0.93784098363438606</v>
      </c>
      <c r="EO139" s="264">
        <f t="shared" si="1010"/>
        <v>0.93911487519029258</v>
      </c>
      <c r="EP139" s="264">
        <f t="shared" si="1010"/>
        <v>0.93898141501202581</v>
      </c>
      <c r="EQ139" s="264">
        <f t="shared" si="1010"/>
        <v>0.93435917079789366</v>
      </c>
      <c r="ER139" s="264">
        <f t="shared" si="1010"/>
        <v>0.93590131812543376</v>
      </c>
      <c r="ES139" s="264">
        <f t="shared" si="1010"/>
        <v>0.93016820794184529</v>
      </c>
      <c r="ET139" s="264">
        <f t="shared" si="1010"/>
        <v>0.93421481216318925</v>
      </c>
      <c r="EU139" s="264">
        <f t="shared" si="1010"/>
        <v>0.93759495504689749</v>
      </c>
      <c r="EV139" s="264">
        <f t="shared" si="1010"/>
        <v>0.93813130130303068</v>
      </c>
      <c r="EW139" s="264">
        <f t="shared" si="1010"/>
        <v>0.93831230383303166</v>
      </c>
      <c r="EX139" s="264">
        <f t="shared" si="1010"/>
        <v>0.93637372449667566</v>
      </c>
      <c r="EY139" s="264">
        <f t="shared" si="1010"/>
        <v>0.93810832639137365</v>
      </c>
      <c r="EZ139" s="264">
        <f t="shared" si="1010"/>
        <v>0.93923353298742762</v>
      </c>
      <c r="FA139" s="264">
        <f t="shared" si="1010"/>
        <v>0.939654671487402</v>
      </c>
      <c r="FB139" s="264">
        <f t="shared" si="1010"/>
        <v>0.94370606378842792</v>
      </c>
      <c r="FC139" s="264">
        <f t="shared" si="1010"/>
        <v>0.94571124334545464</v>
      </c>
      <c r="FD139" s="264">
        <f t="shared" si="1010"/>
        <v>0.94707210552873744</v>
      </c>
      <c r="FE139" s="264">
        <f t="shared" si="1010"/>
        <v>0.94975287191834923</v>
      </c>
      <c r="FF139" s="264">
        <f t="shared" si="1010"/>
        <v>0.95084861531275688</v>
      </c>
      <c r="FG139" s="264">
        <f t="shared" si="1010"/>
        <v>0.95055249407708431</v>
      </c>
      <c r="FH139" s="264">
        <f t="shared" si="1010"/>
        <v>0.95512826457067901</v>
      </c>
      <c r="FI139" s="264">
        <f t="shared" si="1010"/>
        <v>0.95785206550183155</v>
      </c>
      <c r="FJ139" s="264">
        <f t="shared" si="1010"/>
        <v>0.95751074877373066</v>
      </c>
      <c r="FK139" s="264">
        <f t="shared" si="1010"/>
        <v>0.9631178518587008</v>
      </c>
      <c r="FL139" s="264">
        <f t="shared" ref="FL139:FM139" si="1011">FL120/$AA120</f>
        <v>0.96627240327978181</v>
      </c>
      <c r="FM139" s="264">
        <f t="shared" si="1011"/>
        <v>0.96536510302339273</v>
      </c>
    </row>
    <row r="140" spans="1:169" s="12" customFormat="1" ht="15"/>
    <row r="141" spans="1:169" s="12" customFormat="1" ht="15"/>
    <row r="142" spans="1:169" s="12" customFormat="1" ht="15"/>
    <row r="143" spans="1:169" s="12" customFormat="1" ht="15">
      <c r="A143" s="16" t="s">
        <v>263</v>
      </c>
    </row>
    <row r="144" spans="1:169" s="12" customFormat="1" ht="15">
      <c r="A144" s="16"/>
    </row>
    <row r="145" spans="1:169" s="12" customFormat="1" ht="15">
      <c r="A145" s="16" t="s">
        <v>278</v>
      </c>
    </row>
    <row r="146" spans="1:169" s="12" customFormat="1" ht="15">
      <c r="A146" s="321"/>
    </row>
    <row r="147" spans="1:169" s="12" customFormat="1" ht="15">
      <c r="A147" s="257" t="s">
        <v>41</v>
      </c>
      <c r="B147" s="257"/>
      <c r="C147" s="257"/>
      <c r="D147" s="257"/>
      <c r="E147" s="257"/>
      <c r="F147" s="257"/>
      <c r="G147" s="257"/>
      <c r="H147" s="257"/>
      <c r="I147" s="257"/>
      <c r="J147" s="257"/>
      <c r="K147" s="257"/>
      <c r="L147" s="257"/>
      <c r="M147" s="322">
        <f>SUM(B62:M62)</f>
        <v>1617.4175189999999</v>
      </c>
      <c r="N147" s="322">
        <f t="shared" ref="N147" si="1012">SUM(C62:N62)</f>
        <v>1672.5880389999998</v>
      </c>
      <c r="O147" s="322">
        <f t="shared" ref="O147" si="1013">SUM(D62:O62)</f>
        <v>1698.8258069999999</v>
      </c>
      <c r="P147" s="322">
        <f t="shared" ref="P147" si="1014">SUM(E62:P62)</f>
        <v>1708.5993559999999</v>
      </c>
      <c r="Q147" s="322">
        <f t="shared" ref="Q147" si="1015">SUM(F62:Q62)</f>
        <v>1736.1508630000001</v>
      </c>
      <c r="R147" s="322">
        <f t="shared" ref="R147" si="1016">SUM(G62:R62)</f>
        <v>1734.9800340000002</v>
      </c>
      <c r="S147" s="322">
        <f t="shared" ref="S147" si="1017">SUM(H62:S62)</f>
        <v>1752.033383</v>
      </c>
      <c r="T147" s="322">
        <f t="shared" ref="T147" si="1018">SUM(I62:T62)</f>
        <v>1763.4757610000001</v>
      </c>
      <c r="U147" s="322">
        <f t="shared" ref="U147" si="1019">SUM(J62:U62)</f>
        <v>1776.2550719999999</v>
      </c>
      <c r="V147" s="322">
        <f t="shared" ref="V147" si="1020">SUM(K62:V62)</f>
        <v>1791.0523860000001</v>
      </c>
      <c r="W147" s="322">
        <f t="shared" ref="W147" si="1021">SUM(L62:W62)</f>
        <v>1804.2408129999999</v>
      </c>
      <c r="X147" s="322">
        <f t="shared" ref="X147" si="1022">SUM(M62:X62)</f>
        <v>1817.787233</v>
      </c>
      <c r="Y147" s="322">
        <f t="shared" ref="Y147" si="1023">SUM(N62:Y62)</f>
        <v>1833.1795479999998</v>
      </c>
      <c r="Z147" s="322">
        <f t="shared" ref="Z147" si="1024">SUM(O62:Z62)</f>
        <v>1813.3049209999999</v>
      </c>
      <c r="AA147" s="322">
        <f t="shared" ref="AA147" si="1025">SUM(P62:AA62)</f>
        <v>1825.7447829999999</v>
      </c>
      <c r="AB147" s="322">
        <f t="shared" ref="AB147" si="1026">SUM(Q62:AB62)</f>
        <v>1796.711609</v>
      </c>
      <c r="AC147" s="322">
        <f t="shared" ref="AC147" si="1027">SUM(R62:AC62)</f>
        <v>1793.0464239999999</v>
      </c>
      <c r="AD147" s="322">
        <f t="shared" ref="AD147" si="1028">SUM(S62:AD62)</f>
        <v>1796.98947</v>
      </c>
      <c r="AE147" s="322">
        <f t="shared" ref="AE147" si="1029">SUM(T62:AE62)</f>
        <v>1797.6383609999998</v>
      </c>
      <c r="AF147" s="322">
        <f t="shared" ref="AF147" si="1030">SUM(U62:AF62)</f>
        <v>1799.4369329999997</v>
      </c>
      <c r="AG147" s="322">
        <f t="shared" ref="AG147" si="1031">SUM(V62:AG62)</f>
        <v>1803.3791369999997</v>
      </c>
      <c r="AH147" s="322">
        <f t="shared" ref="AH147" si="1032">SUM(W62:AH62)</f>
        <v>1794.1303469999998</v>
      </c>
      <c r="AI147" s="322">
        <f t="shared" ref="AI147" si="1033">SUM(X62:AI62)</f>
        <v>1793.2949099999998</v>
      </c>
      <c r="AJ147" s="322">
        <f t="shared" ref="AJ147" si="1034">SUM(Y62:AJ62)</f>
        <v>1817.376025</v>
      </c>
      <c r="AK147" s="322">
        <f t="shared" ref="AK147" si="1035">SUM(Z62:AK62)</f>
        <v>1833.9432829999998</v>
      </c>
      <c r="AL147" s="322">
        <f t="shared" ref="AL147" si="1036">SUM(AA62:AL62)</f>
        <v>1833.6596440000001</v>
      </c>
      <c r="AM147" s="322">
        <f t="shared" ref="AM147" si="1037">SUM(AB62:AM62)</f>
        <v>1832.0718140000001</v>
      </c>
      <c r="AN147" s="322">
        <f t="shared" ref="AN147" si="1038">SUM(AC62:AN62)</f>
        <v>1839.267317</v>
      </c>
      <c r="AO147" s="322">
        <f t="shared" ref="AO147" si="1039">SUM(AD62:AO62)</f>
        <v>1841.2182480000001</v>
      </c>
      <c r="AP147" s="322">
        <f t="shared" ref="AP147" si="1040">SUM(AE62:AP62)</f>
        <v>1851.4335289999999</v>
      </c>
      <c r="AQ147" s="322">
        <f t="shared" ref="AQ147" si="1041">SUM(AF62:AQ62)</f>
        <v>1854.7888700000001</v>
      </c>
      <c r="AR147" s="322">
        <f t="shared" ref="AR147" si="1042">SUM(AG62:AR62)</f>
        <v>1852.7517610000002</v>
      </c>
      <c r="AS147" s="322">
        <f t="shared" ref="AS147" si="1043">SUM(AH62:AS62)</f>
        <v>1863.7850620000002</v>
      </c>
      <c r="AT147" s="322">
        <f t="shared" ref="AT147" si="1044">SUM(AI62:AT62)</f>
        <v>1872.2811200000003</v>
      </c>
      <c r="AU147" s="322">
        <f t="shared" ref="AU147" si="1045">SUM(AJ62:AU62)</f>
        <v>1877.7486770000003</v>
      </c>
      <c r="AV147" s="322">
        <f t="shared" ref="AV147" si="1046">SUM(AK62:AV62)</f>
        <v>1825.6305890000001</v>
      </c>
      <c r="AW147" s="322">
        <f t="shared" ref="AW147" si="1047">SUM(AL62:AW62)</f>
        <v>1828.3085200000003</v>
      </c>
      <c r="AX147" s="322">
        <f t="shared" ref="AX147" si="1048">SUM(AM62:AX62)</f>
        <v>1816.2324390000001</v>
      </c>
      <c r="AY147" s="322">
        <f t="shared" ref="AY147" si="1049">SUM(AN62:AY62)</f>
        <v>1785.151212</v>
      </c>
      <c r="AZ147" s="322">
        <f t="shared" ref="AZ147" si="1050">SUM(AO62:AZ62)</f>
        <v>1747.3546229999999</v>
      </c>
      <c r="BA147" s="322">
        <f t="shared" ref="BA147" si="1051">SUM(AP62:BA62)</f>
        <v>1730.607737</v>
      </c>
      <c r="BB147" s="322">
        <f t="shared" ref="BB147" si="1052">SUM(AQ62:BB62)</f>
        <v>1716.703172</v>
      </c>
      <c r="BC147" s="322">
        <f t="shared" ref="BC147" si="1053">SUM(AR62:BC62)</f>
        <v>1698.236519</v>
      </c>
      <c r="BD147" s="322">
        <f t="shared" ref="BD147" si="1054">SUM(AS62:BD62)</f>
        <v>1676.0545030000003</v>
      </c>
      <c r="BE147" s="322">
        <f t="shared" ref="BE147" si="1055">SUM(AT62:BE62)</f>
        <v>1640.2700090000001</v>
      </c>
      <c r="BF147" s="322">
        <f t="shared" ref="BF147" si="1056">SUM(AU62:BF62)</f>
        <v>1634.2088760000001</v>
      </c>
      <c r="BG147" s="322">
        <f t="shared" ref="BG147" si="1057">SUM(AV62:BG62)</f>
        <v>1606.655021</v>
      </c>
      <c r="BH147" s="322">
        <f t="shared" ref="BH147" si="1058">SUM(AW62:BH62)</f>
        <v>1631.011317</v>
      </c>
      <c r="BI147" s="322">
        <f t="shared" ref="BI147" si="1059">SUM(AX62:BI62)</f>
        <v>1635.6021989999999</v>
      </c>
      <c r="BJ147" s="322">
        <f t="shared" ref="BJ147" si="1060">SUM(AY62:BJ62)</f>
        <v>1611.3594879999998</v>
      </c>
      <c r="BK147" s="322">
        <f t="shared" ref="BK147" si="1061">SUM(AZ62:BK62)</f>
        <v>1639.354147</v>
      </c>
      <c r="BL147" s="322">
        <f t="shared" ref="BL147" si="1062">SUM(BA62:BL62)</f>
        <v>1671.4068709999999</v>
      </c>
      <c r="BM147" s="322">
        <f t="shared" ref="BM147" si="1063">SUM(BB62:BM62)</f>
        <v>1661.1615209999998</v>
      </c>
      <c r="BN147" s="322">
        <f t="shared" ref="BN147" si="1064">SUM(BC62:BN62)</f>
        <v>1637.9510999999998</v>
      </c>
      <c r="BO147" s="322">
        <f t="shared" ref="BO147" si="1065">SUM(BD62:BO62)</f>
        <v>1635.4555889999999</v>
      </c>
      <c r="BP147" s="322">
        <f t="shared" ref="BP147" si="1066">SUM(BE62:BP62)</f>
        <v>1671.7766999999999</v>
      </c>
      <c r="BQ147" s="322">
        <f t="shared" ref="BQ147" si="1067">SUM(BF62:BQ62)</f>
        <v>1656.4941649999998</v>
      </c>
      <c r="BR147" s="322">
        <f t="shared" ref="BR147" si="1068">SUM(BG62:BR62)</f>
        <v>1623.9599270000001</v>
      </c>
      <c r="BS147" s="322">
        <f t="shared" ref="BS147" si="1069">SUM(BH62:BS62)</f>
        <v>1626.715195</v>
      </c>
      <c r="BT147" s="322">
        <f t="shared" ref="BT147" si="1070">SUM(BI62:BT62)</f>
        <v>1618.421165</v>
      </c>
      <c r="BU147" s="322">
        <f t="shared" ref="BU147" si="1071">SUM(BJ62:BU62)</f>
        <v>1623.1976409999997</v>
      </c>
      <c r="BV147" s="322">
        <f t="shared" ref="BV147" si="1072">SUM(BK62:BV62)</f>
        <v>1630.7568919999999</v>
      </c>
      <c r="BW147" s="322">
        <f t="shared" ref="BW147" si="1073">SUM(BL62:BW62)</f>
        <v>1626.7897989999999</v>
      </c>
      <c r="BX147" s="322">
        <f t="shared" ref="BX147" si="1074">SUM(BM62:BX62)</f>
        <v>1651.8828439999997</v>
      </c>
      <c r="BY147" s="322">
        <f t="shared" ref="BY147" si="1075">SUM(BN62:BY62)</f>
        <v>1665.5080689999998</v>
      </c>
      <c r="BZ147" s="322">
        <f t="shared" ref="BZ147" si="1076">SUM(BO62:BZ62)</f>
        <v>1662.1125999999997</v>
      </c>
      <c r="CA147" s="322">
        <f t="shared" ref="CA147" si="1077">SUM(BP62:CA62)</f>
        <v>1665.8478809999997</v>
      </c>
      <c r="CB147" s="322">
        <f t="shared" ref="CB147" si="1078">SUM(BQ62:CB62)</f>
        <v>1646.3879419999998</v>
      </c>
      <c r="CC147" s="322">
        <f t="shared" ref="CC147" si="1079">SUM(BR62:CC62)</f>
        <v>1628.4632509999999</v>
      </c>
      <c r="CD147" s="322">
        <f t="shared" ref="CD147" si="1080">SUM(BS62:CD62)</f>
        <v>1629.6649189999998</v>
      </c>
      <c r="CE147" s="322">
        <f t="shared" ref="CE147" si="1081">SUM(BT62:CE62)</f>
        <v>1648.5090459999999</v>
      </c>
      <c r="CF147" s="322">
        <f t="shared" ref="CF147" si="1082">SUM(BU62:CF62)</f>
        <v>1642.2424779999999</v>
      </c>
      <c r="CG147" s="322">
        <f t="shared" ref="CG147" si="1083">SUM(BV62:CG62)</f>
        <v>1641.359406</v>
      </c>
      <c r="CH147" s="322">
        <f t="shared" ref="CH147" si="1084">SUM(BW62:CH62)</f>
        <v>1629.4717799999999</v>
      </c>
      <c r="CI147" s="322">
        <f t="shared" ref="CI147" si="1085">SUM(BX62:CI62)</f>
        <v>1639.3780389999999</v>
      </c>
      <c r="CJ147" s="322">
        <f t="shared" ref="CJ147" si="1086">SUM(BY62:CJ62)</f>
        <v>1631.2756690000001</v>
      </c>
      <c r="CK147" s="322">
        <f t="shared" ref="CK147" si="1087">SUM(BZ62:CK62)</f>
        <v>1626.059724</v>
      </c>
      <c r="CL147" s="322">
        <f t="shared" ref="CL147" si="1088">SUM(CA62:CL62)</f>
        <v>1618.7961809999999</v>
      </c>
      <c r="CM147" s="322">
        <f t="shared" ref="CM147" si="1089">SUM(CB62:CM62)</f>
        <v>1594.8026249999998</v>
      </c>
      <c r="CN147" s="322">
        <f t="shared" ref="CN147" si="1090">SUM(CC62:CN62)</f>
        <v>1571.0997889999999</v>
      </c>
      <c r="CO147" s="322">
        <f t="shared" ref="CO147" si="1091">SUM(CD62:CO62)</f>
        <v>1599.4584730000001</v>
      </c>
      <c r="CP147" s="322">
        <f t="shared" ref="CP147" si="1092">SUM(CE62:CP62)</f>
        <v>1572.761679</v>
      </c>
      <c r="CQ147" s="322">
        <f t="shared" ref="CQ147" si="1093">SUM(CF62:CQ62)</f>
        <v>1552.0450800000001</v>
      </c>
      <c r="CR147" s="322">
        <f t="shared" ref="CR147" si="1094">SUM(CG62:CR62)</f>
        <v>1546.3714779999996</v>
      </c>
      <c r="CS147" s="322">
        <f t="shared" ref="CS147" si="1095">SUM(CH62:CS62)</f>
        <v>1525.2992009999998</v>
      </c>
      <c r="CT147" s="322">
        <f t="shared" ref="CT147" si="1096">SUM(CI62:CT62)</f>
        <v>1531.2382149999999</v>
      </c>
      <c r="CU147" s="322">
        <f t="shared" ref="CU147" si="1097">SUM(CJ62:CU62)</f>
        <v>1511.2895259999998</v>
      </c>
      <c r="CV147" s="322">
        <f t="shared" ref="CV147" si="1098">SUM(CK62:CV62)</f>
        <v>1505.38914</v>
      </c>
      <c r="CW147" s="322">
        <f t="shared" ref="CW147" si="1099">SUM(CL62:CW62)</f>
        <v>1482.325529</v>
      </c>
      <c r="CX147" s="322">
        <f t="shared" ref="CX147" si="1100">SUM(CM62:CX62)</f>
        <v>1515.8328939999999</v>
      </c>
      <c r="CY147" s="322">
        <f t="shared" ref="CY147" si="1101">SUM(CN62:CY62)</f>
        <v>1523.4584850000001</v>
      </c>
      <c r="CZ147" s="322">
        <f t="shared" ref="CZ147" si="1102">SUM(CO62:CZ62)</f>
        <v>1530.603552</v>
      </c>
      <c r="DA147" s="322">
        <f t="shared" ref="DA147" si="1103">SUM(CP62:DA62)</f>
        <v>1535.9992279999999</v>
      </c>
      <c r="DB147" s="322">
        <f t="shared" ref="DB147" si="1104">SUM(CQ62:DB62)</f>
        <v>1535.6270929999998</v>
      </c>
      <c r="DC147" s="322">
        <f t="shared" ref="DC147" si="1105">SUM(CR62:DC62)</f>
        <v>1538.3564289999999</v>
      </c>
      <c r="DD147" s="322">
        <f t="shared" ref="DD147" si="1106">SUM(CS62:DD62)</f>
        <v>1537.2299030000001</v>
      </c>
      <c r="DE147" s="322">
        <f t="shared" ref="DE147" si="1107">SUM(CT62:DE62)</f>
        <v>1545.799939</v>
      </c>
      <c r="DF147" s="322">
        <f t="shared" ref="DF147" si="1108">SUM(CU62:DF62)</f>
        <v>1538.5938390000001</v>
      </c>
      <c r="DG147" s="322">
        <f t="shared" ref="DG147" si="1109">SUM(CV62:DG62)</f>
        <v>1540.4207099999999</v>
      </c>
      <c r="DH147" s="322">
        <f t="shared" ref="DH147" si="1110">SUM(CW62:DH62)</f>
        <v>1546.0915560000001</v>
      </c>
      <c r="DI147" s="322">
        <f t="shared" ref="DI147" si="1111">SUM(CX62:DI62)</f>
        <v>1562.915643</v>
      </c>
      <c r="DJ147" s="322">
        <f t="shared" ref="DJ147" si="1112">SUM(CY62:DJ62)</f>
        <v>1540.5180290000001</v>
      </c>
      <c r="DK147" s="322">
        <f t="shared" ref="DK147" si="1113">SUM(CZ62:DK62)</f>
        <v>1536.2246150000001</v>
      </c>
      <c r="DL147" s="322">
        <f t="shared" ref="DL147" si="1114">SUM(DA62:DL62)</f>
        <v>1530.0880400000001</v>
      </c>
      <c r="DM147" s="322">
        <f t="shared" ref="DM147" si="1115">SUM(DB62:DM62)</f>
        <v>1510.5054019999998</v>
      </c>
      <c r="DN147" s="322">
        <f t="shared" ref="DN147" si="1116">SUM(DC62:DN62)</f>
        <v>1528.5655200000001</v>
      </c>
      <c r="DO147" s="322">
        <f t="shared" ref="DO147" si="1117">SUM(DD62:DO62)</f>
        <v>1523.0254139999997</v>
      </c>
      <c r="DP147" s="322">
        <f t="shared" ref="DP147" si="1118">SUM(DE62:DP62)</f>
        <v>1513.5663829999996</v>
      </c>
      <c r="DQ147" s="322">
        <f t="shared" ref="DQ147" si="1119">SUM(DF62:DQ62)</f>
        <v>1510.244647</v>
      </c>
      <c r="DR147" s="322">
        <f t="shared" ref="DR147" si="1120">SUM(DG62:DR62)</f>
        <v>1526.4982749999999</v>
      </c>
      <c r="DS147" s="322">
        <f t="shared" ref="DS147" si="1121">SUM(DH62:DS62)</f>
        <v>1523.9827070000001</v>
      </c>
      <c r="DT147" s="322">
        <f t="shared" ref="DT147" si="1122">SUM(DI62:DT62)</f>
        <v>1521.8024760000001</v>
      </c>
      <c r="DU147" s="322">
        <f t="shared" ref="DU147" si="1123">SUM(DJ62:DU62)</f>
        <v>1518.8234639999998</v>
      </c>
      <c r="DV147" s="322">
        <f t="shared" ref="DV147" si="1124">SUM(DK62:DV62)</f>
        <v>1524.2270050000002</v>
      </c>
      <c r="DW147" s="322">
        <f t="shared" ref="DW147" si="1125">SUM(DL62:DW62)</f>
        <v>1535.0415459999999</v>
      </c>
      <c r="DX147" s="322">
        <f t="shared" ref="DX147" si="1126">SUM(DM62:DX62)</f>
        <v>1544.1732300000001</v>
      </c>
      <c r="DY147" s="322">
        <f t="shared" ref="DY147" si="1127">SUM(DN62:DY62)</f>
        <v>1556.893955</v>
      </c>
      <c r="DZ147" s="322">
        <f t="shared" ref="DZ147" si="1128">SUM(DO62:DZ62)</f>
        <v>1566.0551439999999</v>
      </c>
      <c r="EA147" s="322">
        <f t="shared" ref="EA147" si="1129">SUM(DP62:EA62)</f>
        <v>1552.6231910000001</v>
      </c>
      <c r="EB147" s="322">
        <f t="shared" ref="EB147" si="1130">SUM(DQ62:EB62)</f>
        <v>1571.7353209999999</v>
      </c>
      <c r="EC147" s="322">
        <f t="shared" ref="EC147" si="1131">SUM(DR62:EC62)</f>
        <v>1577.4214440000001</v>
      </c>
      <c r="ED147" s="322">
        <f t="shared" ref="ED147" si="1132">SUM(DS62:ED62)</f>
        <v>1592.0545030000001</v>
      </c>
      <c r="EE147" s="322">
        <f t="shared" ref="EE147" si="1133">SUM(DT62:EE62)</f>
        <v>1603.525623</v>
      </c>
      <c r="EF147" s="322">
        <f t="shared" ref="EF147" si="1134">SUM(DU62:EF62)</f>
        <v>1602.0851640000001</v>
      </c>
      <c r="EG147" s="322">
        <f t="shared" ref="EG147" si="1135">SUM(DV62:EG62)</f>
        <v>1605.7037490000002</v>
      </c>
      <c r="EH147" s="322">
        <f t="shared" ref="EH147" si="1136">SUM(DW62:EH62)</f>
        <v>1613.8337650000001</v>
      </c>
      <c r="EI147" s="322">
        <f t="shared" ref="EI147" si="1137">SUM(DX62:EI62)</f>
        <v>1611.7418620000001</v>
      </c>
      <c r="EJ147" s="322">
        <f t="shared" ref="EJ147" si="1138">SUM(DY62:EJ62)</f>
        <v>1617.7447050000001</v>
      </c>
      <c r="EK147" s="322">
        <f t="shared" ref="EK147" si="1139">SUM(DZ62:EK62)</f>
        <v>1608.3569910000001</v>
      </c>
      <c r="EL147" s="322">
        <f t="shared" ref="EL147" si="1140">SUM(EA62:EL62)</f>
        <v>1591.0649060000003</v>
      </c>
      <c r="EM147" s="322">
        <f t="shared" ref="EM147" si="1141">SUM(EB62:EM62)</f>
        <v>1606.9772990000001</v>
      </c>
      <c r="EN147" s="322">
        <f t="shared" ref="EN147" si="1142">SUM(EC62:EN62)</f>
        <v>1597.2541189999999</v>
      </c>
      <c r="EO147" s="322">
        <f t="shared" ref="EO147" si="1143">SUM(ED62:EO62)</f>
        <v>1586.4290590000001</v>
      </c>
      <c r="EP147" s="322">
        <f t="shared" ref="EP147" si="1144">SUM(EE62:EP62)</f>
        <v>1580.6521669999997</v>
      </c>
      <c r="EQ147" s="322">
        <f t="shared" ref="EQ147" si="1145">SUM(EF62:EQ62)</f>
        <v>1576.9111539999999</v>
      </c>
      <c r="ER147" s="322">
        <f t="shared" ref="ER147" si="1146">SUM(EG62:ER62)</f>
        <v>1571.0222800000001</v>
      </c>
      <c r="ES147" s="322">
        <f t="shared" ref="ES147" si="1147">SUM(EH62:ES62)</f>
        <v>1580.7717280000002</v>
      </c>
      <c r="ET147" s="322">
        <f t="shared" ref="ET147" si="1148">SUM(EI62:ET62)</f>
        <v>1571.5176780000004</v>
      </c>
      <c r="EU147" s="322">
        <f t="shared" ref="EU147" si="1149">SUM(EJ62:EU62)</f>
        <v>1570.2442740000004</v>
      </c>
      <c r="EV147" s="322">
        <f t="shared" ref="EV147" si="1150">SUM(EK62:EV62)</f>
        <v>1566.5413690000003</v>
      </c>
      <c r="EW147" s="322">
        <f t="shared" ref="EW147" si="1151">SUM(EL62:EW62)</f>
        <v>1565.2632620000002</v>
      </c>
      <c r="EX147" s="322">
        <f t="shared" ref="EX147" si="1152">SUM(EM62:EX62)</f>
        <v>1565.224275</v>
      </c>
      <c r="EY147" s="322">
        <f t="shared" ref="EY147" si="1153">SUM(EN62:EY62)</f>
        <v>1556.5709180000001</v>
      </c>
      <c r="EZ147" s="322">
        <f t="shared" ref="EZ147" si="1154">SUM(EO62:EZ62)</f>
        <v>1559.3821730000002</v>
      </c>
      <c r="FA147" s="322">
        <f t="shared" ref="FA147" si="1155">SUM(EP62:FA62)</f>
        <v>1579.563204</v>
      </c>
      <c r="FB147" s="322">
        <f t="shared" ref="FB147" si="1156">SUM(EQ62:FB62)</f>
        <v>1579.5712790000002</v>
      </c>
      <c r="FC147" s="322">
        <f t="shared" ref="FC147" si="1157">SUM(ER62:FC62)</f>
        <v>1583.7573425000003</v>
      </c>
      <c r="FD147" s="322">
        <f t="shared" ref="FD147" si="1158">SUM(ES62:FD62)</f>
        <v>1590.6714230000002</v>
      </c>
      <c r="FE147" s="322">
        <f t="shared" ref="FE147" si="1159">SUM(ET62:FE62)</f>
        <v>1586.0316690000004</v>
      </c>
      <c r="FF147" s="322">
        <f t="shared" ref="FF147" si="1160">SUM(EU62:FF62)</f>
        <v>1599.6155760000001</v>
      </c>
      <c r="FG147" s="322">
        <f t="shared" ref="FG147" si="1161">SUM(EV62:FG62)</f>
        <v>1604.9153530000001</v>
      </c>
      <c r="FH147" s="322">
        <f t="shared" ref="FH147" si="1162">SUM(EW62:FH62)</f>
        <v>1609.206862</v>
      </c>
      <c r="FI147" s="322">
        <f t="shared" ref="FI147" si="1163">SUM(EX62:FI62)</f>
        <v>1606.6339560000001</v>
      </c>
      <c r="FJ147" s="322">
        <f t="shared" ref="FJ147:FK147" si="1164">SUM(EY62:FJ62)</f>
        <v>1607.9759120000001</v>
      </c>
      <c r="FK147" s="322">
        <f t="shared" si="1164"/>
        <v>1616.1223649999999</v>
      </c>
      <c r="FL147" s="322">
        <f>SUM(FA62:FL62)</f>
        <v>1623.7815250000001</v>
      </c>
      <c r="FM147" s="322">
        <f>SUM(FB62:FM62)</f>
        <v>1606.450186</v>
      </c>
    </row>
    <row r="148" spans="1:169" s="12" customFormat="1" ht="15">
      <c r="A148" s="257" t="s">
        <v>46</v>
      </c>
      <c r="B148" s="257"/>
      <c r="C148" s="257"/>
      <c r="D148" s="257"/>
      <c r="E148" s="257"/>
      <c r="F148" s="257"/>
      <c r="G148" s="257"/>
      <c r="H148" s="257"/>
      <c r="I148" s="257"/>
      <c r="J148" s="257"/>
      <c r="K148" s="257"/>
      <c r="L148" s="257"/>
      <c r="M148" s="322">
        <f t="shared" ref="M148" si="1165">SUM(B67:M67)</f>
        <v>4720.0117789999995</v>
      </c>
      <c r="N148" s="322">
        <f t="shared" ref="N148" si="1166">SUM(C67:N67)</f>
        <v>4734.8731109999999</v>
      </c>
      <c r="O148" s="322">
        <f t="shared" ref="O148" si="1167">SUM(D67:O67)</f>
        <v>4738.6728340000009</v>
      </c>
      <c r="P148" s="322">
        <f t="shared" ref="P148" si="1168">SUM(E67:P67)</f>
        <v>4719.4660670000003</v>
      </c>
      <c r="Q148" s="322">
        <f t="shared" ref="Q148" si="1169">SUM(F67:Q67)</f>
        <v>4699.6769709999999</v>
      </c>
      <c r="R148" s="322">
        <f t="shared" ref="R148" si="1170">SUM(G67:R67)</f>
        <v>4697.6180759999997</v>
      </c>
      <c r="S148" s="322">
        <f t="shared" ref="S148" si="1171">SUM(H67:S67)</f>
        <v>4655.4246389999998</v>
      </c>
      <c r="T148" s="322">
        <f t="shared" ref="T148" si="1172">SUM(I67:T67)</f>
        <v>4671.9451910000007</v>
      </c>
      <c r="U148" s="322">
        <f t="shared" ref="U148" si="1173">SUM(J67:U67)</f>
        <v>4661.0027650000002</v>
      </c>
      <c r="V148" s="322">
        <f t="shared" ref="V148" si="1174">SUM(K67:V67)</f>
        <v>4655.6139829899994</v>
      </c>
      <c r="W148" s="322">
        <f t="shared" ref="W148" si="1175">SUM(L67:W67)</f>
        <v>4688.1013210000001</v>
      </c>
      <c r="X148" s="322">
        <f t="shared" ref="X148" si="1176">SUM(M67:X67)</f>
        <v>4700.6524319999999</v>
      </c>
      <c r="Y148" s="322">
        <f t="shared" ref="Y148" si="1177">SUM(N67:Y67)</f>
        <v>4698.8657670000002</v>
      </c>
      <c r="Z148" s="322">
        <f t="shared" ref="Z148" si="1178">SUM(O67:Z67)</f>
        <v>4677.7970160000004</v>
      </c>
      <c r="AA148" s="322">
        <f t="shared" ref="AA148" si="1179">SUM(P67:AA67)</f>
        <v>4709.7870920000005</v>
      </c>
      <c r="AB148" s="322">
        <f t="shared" ref="AB148" si="1180">SUM(Q67:AB67)</f>
        <v>4757.390042</v>
      </c>
      <c r="AC148" s="322">
        <f t="shared" ref="AC148" si="1181">SUM(R67:AC67)</f>
        <v>4785.1400910000002</v>
      </c>
      <c r="AD148" s="322">
        <f t="shared" ref="AD148" si="1182">SUM(S67:AD67)</f>
        <v>4746.6308970000009</v>
      </c>
      <c r="AE148" s="322">
        <f t="shared" ref="AE148" si="1183">SUM(T67:AE67)</f>
        <v>4745.9033300000001</v>
      </c>
      <c r="AF148" s="322">
        <f t="shared" ref="AF148" si="1184">SUM(U67:AF67)</f>
        <v>4744.403448</v>
      </c>
      <c r="AG148" s="322">
        <f t="shared" ref="AG148" si="1185">SUM(V67:AG67)</f>
        <v>4773.9727570000005</v>
      </c>
      <c r="AH148" s="322">
        <f t="shared" ref="AH148" si="1186">SUM(W67:AH67)</f>
        <v>4781.761829</v>
      </c>
      <c r="AI148" s="322">
        <f t="shared" ref="AI148" si="1187">SUM(X67:AI67)</f>
        <v>4765.9021180000009</v>
      </c>
      <c r="AJ148" s="322">
        <f t="shared" ref="AJ148" si="1188">SUM(Y67:AJ67)</f>
        <v>4768.6212068800005</v>
      </c>
      <c r="AK148" s="322">
        <f t="shared" ref="AK148" si="1189">SUM(Z67:AK67)</f>
        <v>4780.8001027800001</v>
      </c>
      <c r="AL148" s="322">
        <f t="shared" ref="AL148" si="1190">SUM(AA67:AL67)</f>
        <v>4803.3482739400006</v>
      </c>
      <c r="AM148" s="322">
        <f t="shared" ref="AM148" si="1191">SUM(AB67:AM67)</f>
        <v>4788.2993022999999</v>
      </c>
      <c r="AN148" s="322">
        <f t="shared" ref="AN148" si="1192">SUM(AC67:AN67)</f>
        <v>4760.3963719800004</v>
      </c>
      <c r="AO148" s="322">
        <f t="shared" ref="AO148" si="1193">SUM(AD67:AO67)</f>
        <v>4748.4306940200004</v>
      </c>
      <c r="AP148" s="322">
        <f t="shared" ref="AP148" si="1194">SUM(AE67:AP67)</f>
        <v>4759.3985087400006</v>
      </c>
      <c r="AQ148" s="322">
        <f t="shared" ref="AQ148" si="1195">SUM(AF67:AQ67)</f>
        <v>4746.0462297800004</v>
      </c>
      <c r="AR148" s="322">
        <f t="shared" ref="AR148" si="1196">SUM(AG67:AR67)</f>
        <v>4701.7479458200005</v>
      </c>
      <c r="AS148" s="322">
        <f t="shared" ref="AS148" si="1197">SUM(AH67:AS67)</f>
        <v>4617.9211379866665</v>
      </c>
      <c r="AT148" s="322">
        <f t="shared" ref="AT148" si="1198">SUM(AI67:AT67)</f>
        <v>4565.6928481533332</v>
      </c>
      <c r="AU148" s="322">
        <f t="shared" ref="AU148" si="1199">SUM(AJ67:AU67)</f>
        <v>4478.37724832</v>
      </c>
      <c r="AV148" s="322">
        <f t="shared" ref="AV148" si="1200">SUM(AK67:AV67)</f>
        <v>4403.7861236066665</v>
      </c>
      <c r="AW148" s="322">
        <f t="shared" ref="AW148" si="1201">SUM(AL67:AW67)</f>
        <v>4370.6971608733329</v>
      </c>
      <c r="AX148" s="322">
        <f t="shared" ref="AX148" si="1202">SUM(AM67:AX67)</f>
        <v>4333.5941738799993</v>
      </c>
      <c r="AY148" s="322">
        <f t="shared" ref="AY148" si="1203">SUM(AN67:AY67)</f>
        <v>4264.581972519999</v>
      </c>
      <c r="AZ148" s="322">
        <f t="shared" ref="AZ148" si="1204">SUM(AO67:AZ67)</f>
        <v>4239.3797718399992</v>
      </c>
      <c r="BA148" s="322">
        <f t="shared" ref="BA148" si="1205">SUM(AP67:BA67)</f>
        <v>4210.6464437999994</v>
      </c>
      <c r="BB148" s="322">
        <f t="shared" ref="BB148" si="1206">SUM(AQ67:BB67)</f>
        <v>4150.9365420799995</v>
      </c>
      <c r="BC148" s="322">
        <f t="shared" ref="BC148" si="1207">SUM(AR67:BC67)</f>
        <v>4045.6555290399997</v>
      </c>
      <c r="BD148" s="322">
        <f t="shared" ref="BD148" si="1208">SUM(AS67:BD67)</f>
        <v>3972.0096599999997</v>
      </c>
      <c r="BE148" s="322">
        <f t="shared" ref="BE148" si="1209">SUM(AT67:BE67)</f>
        <v>4052.7406048333332</v>
      </c>
      <c r="BF148" s="322">
        <f t="shared" ref="BF148" si="1210">SUM(AU67:BF67)</f>
        <v>4065.5627206666663</v>
      </c>
      <c r="BG148" s="322">
        <f t="shared" ref="BG148" si="1211">SUM(AV67:BG67)</f>
        <v>4057.7681435</v>
      </c>
      <c r="BH148" s="322">
        <f t="shared" ref="BH148" si="1212">SUM(AW67:BH67)</f>
        <v>4095.6416673333333</v>
      </c>
      <c r="BI148" s="322">
        <f t="shared" ref="BI148" si="1213">SUM(AX67:BI67)</f>
        <v>4094.5620408095238</v>
      </c>
      <c r="BJ148" s="322">
        <f t="shared" ref="BJ148" si="1214">SUM(AY67:BJ67)</f>
        <v>4108.4996249999995</v>
      </c>
      <c r="BK148" s="322">
        <f t="shared" ref="BK148" si="1215">SUM(AZ67:BK67)</f>
        <v>4170.5603369999999</v>
      </c>
      <c r="BL148" s="322">
        <f t="shared" ref="BL148" si="1216">SUM(BA67:BL67)</f>
        <v>4332.1257782000002</v>
      </c>
      <c r="BM148" s="322">
        <f t="shared" ref="BM148" si="1217">SUM(BB67:BM67)</f>
        <v>4381.8495631999995</v>
      </c>
      <c r="BN148" s="322">
        <f t="shared" ref="BN148" si="1218">SUM(BC67:BN67)</f>
        <v>4451.7842991999996</v>
      </c>
      <c r="BO148" s="322">
        <f t="shared" ref="BO148" si="1219">SUM(BD67:BO67)</f>
        <v>4560.9078232000002</v>
      </c>
      <c r="BP148" s="322">
        <f t="shared" ref="BP148" si="1220">SUM(BE67:BP67)</f>
        <v>4675.8422342000003</v>
      </c>
      <c r="BQ148" s="322">
        <f t="shared" ref="BQ148" si="1221">SUM(BF67:BQ67)</f>
        <v>4690.1977662000008</v>
      </c>
      <c r="BR148" s="322">
        <f t="shared" ref="BR148" si="1222">SUM(BG67:BR67)</f>
        <v>4756.4575984200001</v>
      </c>
      <c r="BS148" s="322">
        <f t="shared" ref="BS148" si="1223">SUM(BH67:BS67)</f>
        <v>4843.3341236400001</v>
      </c>
      <c r="BT148" s="322">
        <f t="shared" ref="BT148" si="1224">SUM(BI67:BT67)</f>
        <v>4861.8052081290916</v>
      </c>
      <c r="BU148" s="322">
        <f t="shared" ref="BU148" si="1225">SUM(BJ67:BU67)</f>
        <v>4919.2294429753256</v>
      </c>
      <c r="BV148" s="322">
        <f t="shared" ref="BV148" si="1226">SUM(BK67:BV67)</f>
        <v>4961.2895942387886</v>
      </c>
      <c r="BW148" s="322">
        <f t="shared" ref="BW148" si="1227">SUM(BL67:BW67)</f>
        <v>4990.6494708593937</v>
      </c>
      <c r="BX148" s="322">
        <f t="shared" ref="BX148" si="1228">SUM(BM67:BX67)</f>
        <v>4901.3404212799996</v>
      </c>
      <c r="BY148" s="322">
        <f t="shared" ref="BY148" si="1229">SUM(BN67:BY67)</f>
        <v>4944.7753619599998</v>
      </c>
      <c r="BZ148" s="322">
        <f t="shared" ref="BZ148" si="1230">SUM(BO67:BZ67)</f>
        <v>4958.2660245200004</v>
      </c>
      <c r="CA148" s="322">
        <f t="shared" ref="CA148" si="1231">SUM(BP67:CA67)</f>
        <v>4979.5970188800002</v>
      </c>
      <c r="CB148" s="322">
        <f t="shared" ref="CB148" si="1232">SUM(BQ67:CB67)</f>
        <v>4988.2679167599999</v>
      </c>
      <c r="CC148" s="322">
        <f t="shared" ref="CC148" si="1233">SUM(BR67:CC67)</f>
        <v>4981.6993838000008</v>
      </c>
      <c r="CD148" s="322">
        <f t="shared" ref="CD148" si="1234">SUM(BS67:CD67)</f>
        <v>4944.4740164599998</v>
      </c>
      <c r="CE148" s="322">
        <f t="shared" ref="CE148" si="1235">SUM(BT67:CE67)</f>
        <v>4972.2310882399997</v>
      </c>
      <c r="CF148" s="322">
        <f t="shared" ref="CF148" si="1236">SUM(BU67:CF67)</f>
        <v>4979.5936032309082</v>
      </c>
      <c r="CG148" s="322">
        <f t="shared" ref="CG148" si="1237">SUM(BV67:CG67)</f>
        <v>4986.9561182218176</v>
      </c>
      <c r="CH148" s="322">
        <f t="shared" ref="CH148" si="1238">SUM(BW67:CH67)</f>
        <v>4940.6940166012118</v>
      </c>
      <c r="CI148" s="322">
        <f t="shared" ref="CI148" si="1239">SUM(BX67:CI67)</f>
        <v>4924.0003259806062</v>
      </c>
      <c r="CJ148" s="322">
        <f t="shared" ref="CJ148" si="1240">SUM(BY67:CJ67)</f>
        <v>4877.2270763600009</v>
      </c>
      <c r="CK148" s="322">
        <f t="shared" ref="CK148" si="1241">SUM(BZ67:CK67)</f>
        <v>4880.74189768</v>
      </c>
      <c r="CL148" s="322">
        <f t="shared" ref="CL148" si="1242">SUM(CA67:CL67)</f>
        <v>4851.4154331199989</v>
      </c>
      <c r="CM148" s="322">
        <f t="shared" ref="CM148" si="1243">SUM(CB67:CM67)</f>
        <v>4845.8324957599998</v>
      </c>
      <c r="CN148" s="322">
        <f t="shared" ref="CN148" si="1244">SUM(CC67:CN67)</f>
        <v>4831.0308678799993</v>
      </c>
      <c r="CO148" s="322">
        <f t="shared" ref="CO148" si="1245">SUM(CD67:CO67)</f>
        <v>4810.5364623400001</v>
      </c>
      <c r="CP148" s="322">
        <f t="shared" ref="CP148" si="1246">SUM(CE67:CP67)</f>
        <v>4858.6393889600004</v>
      </c>
      <c r="CQ148" s="322">
        <f t="shared" ref="CQ148" si="1247">SUM(CF67:CQ67)</f>
        <v>4830.5387779600005</v>
      </c>
      <c r="CR148" s="322">
        <f t="shared" ref="CR148" si="1248">SUM(CG67:CR67)</f>
        <v>4849.5847914799997</v>
      </c>
      <c r="CS148" s="322">
        <f t="shared" ref="CS148" si="1249">SUM(CH67:CS67)</f>
        <v>4813.8651639999998</v>
      </c>
      <c r="CT148" s="322">
        <f t="shared" ref="CT148" si="1250">SUM(CI67:CT67)</f>
        <v>4804.477398</v>
      </c>
      <c r="CU148" s="322">
        <f t="shared" ref="CU148" si="1251">SUM(CJ67:CU67)</f>
        <v>4842.3046859999995</v>
      </c>
      <c r="CV148" s="322">
        <f t="shared" ref="CV148" si="1252">SUM(CK67:CV67)</f>
        <v>4840.6772679999995</v>
      </c>
      <c r="CW148" s="322">
        <f t="shared" ref="CW148" si="1253">SUM(CL67:CW67)</f>
        <v>4744.5164529999993</v>
      </c>
      <c r="CX148" s="322">
        <f t="shared" ref="CX148" si="1254">SUM(CM67:CX67)</f>
        <v>4744.2687889999997</v>
      </c>
      <c r="CY148" s="322">
        <f t="shared" ref="CY148" si="1255">SUM(CN67:CY67)</f>
        <v>4705.9586429999999</v>
      </c>
      <c r="CZ148" s="322">
        <f t="shared" ref="CZ148" si="1256">SUM(CO67:CZ67)</f>
        <v>4671.2552045599996</v>
      </c>
      <c r="DA148" s="322">
        <f t="shared" ref="DA148" si="1257">SUM(CP67:DA67)</f>
        <v>4625.7328860600001</v>
      </c>
      <c r="DB148" s="322">
        <f t="shared" ref="DB148" si="1258">SUM(CQ67:DB67)</f>
        <v>4591.2953335600005</v>
      </c>
      <c r="DC148" s="322">
        <f t="shared" ref="DC148" si="1259">SUM(CR67:DC67)</f>
        <v>4570.1816025999997</v>
      </c>
      <c r="DD148" s="322">
        <f t="shared" ref="DD148" si="1260">SUM(CS67:DD67)</f>
        <v>4533.5755546</v>
      </c>
      <c r="DE148" s="322">
        <f t="shared" ref="DE148" si="1261">SUM(CT67:DE67)</f>
        <v>4496.4698208399996</v>
      </c>
      <c r="DF148" s="322">
        <f t="shared" ref="DF148" si="1262">SUM(CU67:DF67)</f>
        <v>4500.0560968399996</v>
      </c>
      <c r="DG148" s="322">
        <f t="shared" ref="DG148" si="1263">SUM(CV67:DG67)</f>
        <v>4477.74415684</v>
      </c>
      <c r="DH148" s="322">
        <f t="shared" ref="DH148" si="1264">SUM(CW67:DH67)</f>
        <v>4489.4205398399999</v>
      </c>
      <c r="DI148" s="322">
        <f t="shared" ref="DI148" si="1265">SUM(CX67:DI67)</f>
        <v>4512.5195138399995</v>
      </c>
      <c r="DJ148" s="322">
        <f t="shared" ref="DJ148" si="1266">SUM(CY67:DJ67)</f>
        <v>4558.6356218399997</v>
      </c>
      <c r="DK148" s="322">
        <f t="shared" ref="DK148" si="1267">SUM(CZ67:DK67)</f>
        <v>4589.8019618400003</v>
      </c>
      <c r="DL148" s="322">
        <f t="shared" ref="DL148" si="1268">SUM(DA67:DL67)</f>
        <v>4632.6093602800001</v>
      </c>
      <c r="DM148" s="322">
        <f t="shared" ref="DM148" si="1269">SUM(DB67:DM67)</f>
        <v>4692.1236342800003</v>
      </c>
      <c r="DN148" s="322">
        <f t="shared" ref="DN148" si="1270">SUM(DC67:DN67)</f>
        <v>4709.2969772799997</v>
      </c>
      <c r="DO148" s="322">
        <f t="shared" ref="DO148" si="1271">SUM(DD67:DO67)</f>
        <v>4745.5202092400004</v>
      </c>
      <c r="DP148" s="322">
        <f t="shared" ref="DP148" si="1272">SUM(DE67:DP67)</f>
        <v>4789.3855592400005</v>
      </c>
      <c r="DQ148" s="322">
        <f t="shared" ref="DQ148" si="1273">SUM(DF67:DQ67)</f>
        <v>4824.8062410000002</v>
      </c>
      <c r="DR148" s="322">
        <f t="shared" ref="DR148" si="1274">SUM(DG67:DR67)</f>
        <v>4857.4771369999999</v>
      </c>
      <c r="DS148" s="322">
        <f t="shared" ref="DS148" si="1275">SUM(DH67:DS67)</f>
        <v>4865.8101854999995</v>
      </c>
      <c r="DT148" s="322">
        <f t="shared" ref="DT148" si="1276">SUM(DI67:DT67)</f>
        <v>4873.1520119999996</v>
      </c>
      <c r="DU148" s="322">
        <f t="shared" ref="DU148" si="1277">SUM(DJ67:DU67)</f>
        <v>4921.4604470000004</v>
      </c>
      <c r="DV148" s="322">
        <f t="shared" ref="DV148" si="1278">SUM(DK67:DV67)</f>
        <v>4876.5839590000005</v>
      </c>
      <c r="DW148" s="322">
        <f t="shared" ref="DW148" si="1279">SUM(DL67:DW67)</f>
        <v>4901.6582260000005</v>
      </c>
      <c r="DX148" s="322">
        <f t="shared" ref="DX148" si="1280">SUM(DM67:DX67)</f>
        <v>4927.2126930000004</v>
      </c>
      <c r="DY148" s="322">
        <f t="shared" ref="DY148" si="1281">SUM(DN67:DY67)</f>
        <v>4935.4991819999987</v>
      </c>
      <c r="DZ148" s="322">
        <f t="shared" ref="DZ148" si="1282">SUM(DO67:DZ67)</f>
        <v>4936.8987710000001</v>
      </c>
      <c r="EA148" s="322">
        <f t="shared" ref="EA148" si="1283">SUM(DP67:EA67)</f>
        <v>4926.7484199999999</v>
      </c>
      <c r="EB148" s="322">
        <f t="shared" ref="EB148" si="1284">SUM(DQ67:EB67)</f>
        <v>4917.6926669999993</v>
      </c>
      <c r="EC148" s="322">
        <f t="shared" ref="EC148" si="1285">SUM(DR67:EC67)</f>
        <v>4957.6427309999999</v>
      </c>
      <c r="ED148" s="322">
        <f t="shared" ref="ED148" si="1286">SUM(DS67:ED67)</f>
        <v>4959.7518440000003</v>
      </c>
      <c r="EE148" s="322">
        <f t="shared" ref="EE148" si="1287">SUM(DT67:EE67)</f>
        <v>4968.6559364999994</v>
      </c>
      <c r="EF148" s="322">
        <f t="shared" ref="EF148" si="1288">SUM(DU67:EF67)</f>
        <v>4998.8194849999991</v>
      </c>
      <c r="EG148" s="322">
        <f t="shared" ref="EG148" si="1289">SUM(DV67:EG67)</f>
        <v>4985.0058040000004</v>
      </c>
      <c r="EH148" s="322">
        <f t="shared" ref="EH148" si="1290">SUM(DW67:EH67)</f>
        <v>4991.7459959999987</v>
      </c>
      <c r="EI148" s="322">
        <f t="shared" ref="EI148" si="1291">SUM(DX67:EI67)</f>
        <v>4972.7811729999994</v>
      </c>
      <c r="EJ148" s="322">
        <f t="shared" ref="EJ148" si="1292">SUM(DY67:EJ67)</f>
        <v>4954.0382269999991</v>
      </c>
      <c r="EK148" s="322">
        <f t="shared" ref="EK148" si="1293">SUM(DZ67:EK67)</f>
        <v>4951.2679149999994</v>
      </c>
      <c r="EL148" s="322">
        <f t="shared" ref="EL148" si="1294">SUM(EA67:EL67)</f>
        <v>4991.8170410000002</v>
      </c>
      <c r="EM148" s="322">
        <f t="shared" ref="EM148" si="1295">SUM(EB67:EM67)</f>
        <v>5001.7720870000012</v>
      </c>
      <c r="EN148" s="322">
        <f t="shared" ref="EN148" si="1296">SUM(EC67:EN67)</f>
        <v>5030.6712989999996</v>
      </c>
      <c r="EO148" s="322">
        <f t="shared" ref="EO148" si="1297">SUM(ED67:EO67)</f>
        <v>5034.6430829999999</v>
      </c>
      <c r="EP148" s="322">
        <f t="shared" ref="EP148" si="1298">SUM(EE67:EP67)</f>
        <v>5038.3416290000005</v>
      </c>
      <c r="EQ148" s="322">
        <f t="shared" ref="EQ148" si="1299">SUM(EF67:EQ67)</f>
        <v>4973.7449720000004</v>
      </c>
      <c r="ER148" s="322">
        <f t="shared" ref="ER148" si="1300">SUM(EG67:ER67)</f>
        <v>4984.2503840000008</v>
      </c>
      <c r="ES148" s="322">
        <f t="shared" ref="ES148" si="1301">SUM(EH67:ES67)</f>
        <v>5033.7580350000017</v>
      </c>
      <c r="ET148" s="322">
        <f t="shared" ref="ET148" si="1302">SUM(EI67:ET67)</f>
        <v>5100.8282960000006</v>
      </c>
      <c r="EU148" s="322">
        <f t="shared" ref="EU148" si="1303">SUM(EJ67:EU67)</f>
        <v>5136.8046020000011</v>
      </c>
      <c r="EV148" s="322">
        <f t="shared" ref="EV148" si="1304">SUM(EK67:EV67)</f>
        <v>5164.8560409999991</v>
      </c>
      <c r="EW148" s="322">
        <f t="shared" ref="EW148" si="1305">SUM(EL67:EW67)</f>
        <v>5196.3295399999988</v>
      </c>
      <c r="EX148" s="322">
        <f t="shared" ref="EX148" si="1306">SUM(EM67:EX67)</f>
        <v>5169.7360149999995</v>
      </c>
      <c r="EY148" s="322">
        <f t="shared" ref="EY148" si="1307">SUM(EN67:EY67)</f>
        <v>5181.4281209999999</v>
      </c>
      <c r="EZ148" s="322">
        <f t="shared" ref="EZ148" si="1308">SUM(EO67:EZ67)</f>
        <v>5161.3252579999998</v>
      </c>
      <c r="FA148" s="322">
        <f t="shared" ref="FA148" si="1309">SUM(EP67:FA67)</f>
        <v>5180.3621230000008</v>
      </c>
      <c r="FB148" s="322">
        <f t="shared" ref="FB148" si="1310">SUM(EQ67:FB67)</f>
        <v>5159.7900600000003</v>
      </c>
      <c r="FC148" s="322">
        <f t="shared" ref="FC148" si="1311">SUM(ER67:FC67)</f>
        <v>5152.4962590000005</v>
      </c>
      <c r="FD148" s="322">
        <f t="shared" ref="FD148" si="1312">SUM(ES67:FD67)</f>
        <v>5013.0729330000004</v>
      </c>
      <c r="FE148" s="322">
        <f t="shared" ref="FE148" si="1313">SUM(ET67:FE67)</f>
        <v>4868.871830000001</v>
      </c>
      <c r="FF148" s="322">
        <f t="shared" ref="FF148" si="1314">SUM(EU67:FF67)</f>
        <v>4731.0018380000001</v>
      </c>
      <c r="FG148" s="322">
        <f t="shared" ref="FG148" si="1315">SUM(EV67:FG67)</f>
        <v>4578.0624440000001</v>
      </c>
      <c r="FH148" s="322">
        <f t="shared" ref="FH148" si="1316">SUM(EW67:FH67)</f>
        <v>4452.8368190000001</v>
      </c>
      <c r="FI148" s="322">
        <f t="shared" ref="FI148" si="1317">SUM(EX67:FI67)</f>
        <v>4321.9117139999998</v>
      </c>
      <c r="FJ148" s="322">
        <f t="shared" ref="FJ148:FM148" si="1318">SUM(EY67:FJ67)</f>
        <v>4224.1783460000006</v>
      </c>
      <c r="FK148" s="322">
        <f t="shared" si="1318"/>
        <v>4119.2499119999993</v>
      </c>
      <c r="FL148" s="322">
        <f t="shared" si="1318"/>
        <v>3998.8540249999996</v>
      </c>
      <c r="FM148" s="322">
        <f t="shared" si="1318"/>
        <v>3842.17722</v>
      </c>
    </row>
    <row r="149" spans="1:169" s="12" customFormat="1" ht="15">
      <c r="A149" s="257" t="s">
        <v>49</v>
      </c>
      <c r="B149" s="257"/>
      <c r="C149" s="257"/>
      <c r="D149" s="257"/>
      <c r="E149" s="257"/>
      <c r="F149" s="257"/>
      <c r="G149" s="257"/>
      <c r="H149" s="257"/>
      <c r="I149" s="257"/>
      <c r="J149" s="257"/>
      <c r="K149" s="257"/>
      <c r="L149" s="257"/>
      <c r="M149" s="322">
        <f t="shared" ref="M149" si="1319">SUM(B70:M70)</f>
        <v>1779.1660259999999</v>
      </c>
      <c r="N149" s="322">
        <f t="shared" ref="N149" si="1320">SUM(C70:N70)</f>
        <v>1783.2134309999999</v>
      </c>
      <c r="O149" s="322">
        <f t="shared" ref="O149" si="1321">SUM(D70:O70)</f>
        <v>1785.6054429999999</v>
      </c>
      <c r="P149" s="322">
        <f t="shared" ref="P149" si="1322">SUM(E70:P70)</f>
        <v>1791.0100179999999</v>
      </c>
      <c r="Q149" s="322">
        <f t="shared" ref="Q149" si="1323">SUM(F70:Q70)</f>
        <v>1793.2497889999997</v>
      </c>
      <c r="R149" s="322">
        <f t="shared" ref="R149" si="1324">SUM(G70:R70)</f>
        <v>1791.933225</v>
      </c>
      <c r="S149" s="322">
        <f t="shared" ref="S149" si="1325">SUM(H70:S70)</f>
        <v>1799.5251050000002</v>
      </c>
      <c r="T149" s="322">
        <f t="shared" ref="T149" si="1326">SUM(I70:T70)</f>
        <v>1801.3990760000002</v>
      </c>
      <c r="U149" s="322">
        <f t="shared" ref="U149" si="1327">SUM(J70:U70)</f>
        <v>1805.047247</v>
      </c>
      <c r="V149" s="322">
        <f t="shared" ref="V149" si="1328">SUM(K70:V70)</f>
        <v>1811.607548</v>
      </c>
      <c r="W149" s="322">
        <f t="shared" ref="W149" si="1329">SUM(L70:W70)</f>
        <v>1817.9471659999999</v>
      </c>
      <c r="X149" s="322">
        <f t="shared" ref="X149" si="1330">SUM(M70:X70)</f>
        <v>1827.2320229999998</v>
      </c>
      <c r="Y149" s="322">
        <f t="shared" ref="Y149" si="1331">SUM(N70:Y70)</f>
        <v>1827.2927099999997</v>
      </c>
      <c r="Z149" s="322">
        <f t="shared" ref="Z149" si="1332">SUM(O70:Z70)</f>
        <v>1826.6429689999998</v>
      </c>
      <c r="AA149" s="322">
        <f t="shared" ref="AA149" si="1333">SUM(P70:AA70)</f>
        <v>1834.8972240000001</v>
      </c>
      <c r="AB149" s="322">
        <f t="shared" ref="AB149" si="1334">SUM(Q70:AB70)</f>
        <v>1838.73578</v>
      </c>
      <c r="AC149" s="322">
        <f t="shared" ref="AC149" si="1335">SUM(R70:AC70)</f>
        <v>1848.3260460000001</v>
      </c>
      <c r="AD149" s="322">
        <f t="shared" ref="AD149" si="1336">SUM(S70:AD70)</f>
        <v>1849.0162490000002</v>
      </c>
      <c r="AE149" s="322">
        <f t="shared" ref="AE149" si="1337">SUM(T70:AE70)</f>
        <v>1852.979589</v>
      </c>
      <c r="AF149" s="322">
        <f t="shared" ref="AF149" si="1338">SUM(U70:AF70)</f>
        <v>1854.4963270000001</v>
      </c>
      <c r="AG149" s="322">
        <f t="shared" ref="AG149" si="1339">SUM(V70:AG70)</f>
        <v>1859.4022579999998</v>
      </c>
      <c r="AH149" s="322">
        <f t="shared" ref="AH149" si="1340">SUM(W70:AH70)</f>
        <v>1859.238251</v>
      </c>
      <c r="AI149" s="322">
        <f t="shared" ref="AI149" si="1341">SUM(X70:AI70)</f>
        <v>1854.5934460000001</v>
      </c>
      <c r="AJ149" s="322">
        <f t="shared" ref="AJ149" si="1342">SUM(Y70:AJ70)</f>
        <v>1858.4955299999999</v>
      </c>
      <c r="AK149" s="322">
        <f t="shared" ref="AK149" si="1343">SUM(Z70:AK70)</f>
        <v>1861.9410360000002</v>
      </c>
      <c r="AL149" s="322">
        <f t="shared" ref="AL149" si="1344">SUM(AA70:AL70)</f>
        <v>1859.2702679999998</v>
      </c>
      <c r="AM149" s="322">
        <f t="shared" ref="AM149" si="1345">SUM(AB70:AM70)</f>
        <v>1868.0574869999996</v>
      </c>
      <c r="AN149" s="322">
        <f t="shared" ref="AN149" si="1346">SUM(AC70:AN70)</f>
        <v>1872.9190519999997</v>
      </c>
      <c r="AO149" s="322">
        <f t="shared" ref="AO149" si="1347">SUM(AD70:AO70)</f>
        <v>1864.7743189999999</v>
      </c>
      <c r="AP149" s="322">
        <f t="shared" ref="AP149" si="1348">SUM(AE70:AP70)</f>
        <v>1871.1635869999998</v>
      </c>
      <c r="AQ149" s="322">
        <f t="shared" ref="AQ149" si="1349">SUM(AF70:AQ70)</f>
        <v>1863.9208550000001</v>
      </c>
      <c r="AR149" s="322">
        <f t="shared" ref="AR149" si="1350">SUM(AG70:AR70)</f>
        <v>1863.2426399999999</v>
      </c>
      <c r="AS149" s="322">
        <f t="shared" ref="AS149" si="1351">SUM(AH70:AS70)</f>
        <v>1866.5265840000002</v>
      </c>
      <c r="AT149" s="322">
        <f t="shared" ref="AT149" si="1352">SUM(AI70:AT70)</f>
        <v>1870.5157859999999</v>
      </c>
      <c r="AU149" s="322">
        <f t="shared" ref="AU149" si="1353">SUM(AJ70:AU70)</f>
        <v>1868.8924939999999</v>
      </c>
      <c r="AV149" s="322">
        <f t="shared" ref="AV149" si="1354">SUM(AK70:AV70)</f>
        <v>1866.9836929999999</v>
      </c>
      <c r="AW149" s="322">
        <f t="shared" ref="AW149" si="1355">SUM(AL70:AW70)</f>
        <v>1864.3962099999999</v>
      </c>
      <c r="AX149" s="322">
        <f t="shared" ref="AX149" si="1356">SUM(AM70:AX70)</f>
        <v>1868.0067699999995</v>
      </c>
      <c r="AY149" s="322">
        <f t="shared" ref="AY149" si="1357">SUM(AN70:AY70)</f>
        <v>1873.3228100000001</v>
      </c>
      <c r="AZ149" s="322">
        <f t="shared" ref="AZ149" si="1358">SUM(AO70:AZ70)</f>
        <v>1869.4481570000003</v>
      </c>
      <c r="BA149" s="322">
        <f t="shared" ref="BA149" si="1359">SUM(AP70:BA70)</f>
        <v>1878.171049</v>
      </c>
      <c r="BB149" s="322">
        <f t="shared" ref="BB149" si="1360">SUM(AQ70:BB70)</f>
        <v>1868.4426760000001</v>
      </c>
      <c r="BC149" s="322">
        <f t="shared" ref="BC149" si="1361">SUM(AR70:BC70)</f>
        <v>1871.0420810000003</v>
      </c>
      <c r="BD149" s="322">
        <f t="shared" ref="BD149" si="1362">SUM(AS70:BD70)</f>
        <v>1864.8491460000005</v>
      </c>
      <c r="BE149" s="322">
        <f t="shared" ref="BE149" si="1363">SUM(AT70:BE70)</f>
        <v>1851.9530830000003</v>
      </c>
      <c r="BF149" s="322">
        <f t="shared" ref="BF149" si="1364">SUM(AU70:BF70)</f>
        <v>1855.7928950000003</v>
      </c>
      <c r="BG149" s="322">
        <f t="shared" ref="BG149" si="1365">SUM(AV70:BG70)</f>
        <v>1860.7521480000005</v>
      </c>
      <c r="BH149" s="322">
        <f t="shared" ref="BH149" si="1366">SUM(AW70:BH70)</f>
        <v>1861.229155</v>
      </c>
      <c r="BI149" s="322">
        <f t="shared" ref="BI149" si="1367">SUM(AX70:BI70)</f>
        <v>1862.538303</v>
      </c>
      <c r="BJ149" s="322">
        <f t="shared" ref="BJ149" si="1368">SUM(AY70:BJ70)</f>
        <v>1865.8373880000001</v>
      </c>
      <c r="BK149" s="322">
        <f t="shared" ref="BK149" si="1369">SUM(AZ70:BK70)</f>
        <v>1851.8225179999999</v>
      </c>
      <c r="BL149" s="322">
        <f t="shared" ref="BL149" si="1370">SUM(BA70:BL70)</f>
        <v>1848.5313390000001</v>
      </c>
      <c r="BM149" s="322">
        <f t="shared" ref="BM149" si="1371">SUM(BB70:BM70)</f>
        <v>1849.797157</v>
      </c>
      <c r="BN149" s="322">
        <f t="shared" ref="BN149" si="1372">SUM(BC70:BN70)</f>
        <v>1854.5290610000002</v>
      </c>
      <c r="BO149" s="322">
        <f t="shared" ref="BO149" si="1373">SUM(BD70:BO70)</f>
        <v>1856.7663040000002</v>
      </c>
      <c r="BP149" s="322">
        <f t="shared" ref="BP149" si="1374">SUM(BE70:BP70)</f>
        <v>1861.7498889999999</v>
      </c>
      <c r="BQ149" s="322">
        <f t="shared" ref="BQ149" si="1375">SUM(BF70:BQ70)</f>
        <v>1877.0908139999999</v>
      </c>
      <c r="BR149" s="322">
        <f t="shared" ref="BR149" si="1376">SUM(BG70:BR70)</f>
        <v>1884.479122</v>
      </c>
      <c r="BS149" s="322">
        <f t="shared" ref="BS149" si="1377">SUM(BH70:BS70)</f>
        <v>1885.5834060000002</v>
      </c>
      <c r="BT149" s="322">
        <f t="shared" ref="BT149" si="1378">SUM(BI70:BT70)</f>
        <v>1882.1956720000001</v>
      </c>
      <c r="BU149" s="322">
        <f t="shared" ref="BU149" si="1379">SUM(BJ70:BU70)</f>
        <v>1883.9511739999998</v>
      </c>
      <c r="BV149" s="322">
        <f t="shared" ref="BV149" si="1380">SUM(BK70:BV70)</f>
        <v>1888.8862689999999</v>
      </c>
      <c r="BW149" s="322">
        <f t="shared" ref="BW149" si="1381">SUM(BL70:BW70)</f>
        <v>1889.7007479999997</v>
      </c>
      <c r="BX149" s="322">
        <f t="shared" ref="BX149" si="1382">SUM(BM70:BX70)</f>
        <v>1895.1007179999999</v>
      </c>
      <c r="BY149" s="322">
        <f t="shared" ref="BY149" si="1383">SUM(BN70:BY70)</f>
        <v>1900.1100049999998</v>
      </c>
      <c r="BZ149" s="322">
        <f t="shared" ref="BZ149" si="1384">SUM(BO70:BZ70)</f>
        <v>1893.8935689999998</v>
      </c>
      <c r="CA149" s="322">
        <f t="shared" ref="CA149" si="1385">SUM(BP70:CA70)</f>
        <v>1901.26271</v>
      </c>
      <c r="CB149" s="322">
        <f t="shared" ref="CB149" si="1386">SUM(BQ70:CB70)</f>
        <v>1904.7938079999999</v>
      </c>
      <c r="CC149" s="322">
        <f t="shared" ref="CC149" si="1387">SUM(BR70:CC70)</f>
        <v>1898.1165590000001</v>
      </c>
      <c r="CD149" s="322">
        <f t="shared" ref="CD149" si="1388">SUM(BS70:CD70)</f>
        <v>1893.2685429999999</v>
      </c>
      <c r="CE149" s="322">
        <f t="shared" ref="CE149" si="1389">SUM(BT70:CE70)</f>
        <v>1903.064597</v>
      </c>
      <c r="CF149" s="322">
        <f t="shared" ref="CF149" si="1390">SUM(BU70:CF70)</f>
        <v>1901.835378</v>
      </c>
      <c r="CG149" s="322">
        <f t="shared" ref="CG149" si="1391">SUM(BV70:CG70)</f>
        <v>1906.9173739999999</v>
      </c>
      <c r="CH149" s="322">
        <f t="shared" ref="CH149" si="1392">SUM(BW70:CH70)</f>
        <v>1905.400476</v>
      </c>
      <c r="CI149" s="322">
        <f t="shared" ref="CI149" si="1393">SUM(BX70:CI70)</f>
        <v>1905.8532820000003</v>
      </c>
      <c r="CJ149" s="322">
        <f t="shared" ref="CJ149" si="1394">SUM(BY70:CJ70)</f>
        <v>1903.711781</v>
      </c>
      <c r="CK149" s="322">
        <f t="shared" ref="CK149" si="1395">SUM(BZ70:CK70)</f>
        <v>1908.9535209999999</v>
      </c>
      <c r="CL149" s="322">
        <f t="shared" ref="CL149" si="1396">SUM(CA70:CL70)</f>
        <v>1907.9972069999997</v>
      </c>
      <c r="CM149" s="322">
        <f t="shared" ref="CM149" si="1397">SUM(CB70:CM70)</f>
        <v>1905.4931699999997</v>
      </c>
      <c r="CN149" s="322">
        <f t="shared" ref="CN149" si="1398">SUM(CC70:CN70)</f>
        <v>1911.4073419999995</v>
      </c>
      <c r="CO149" s="322">
        <f t="shared" ref="CO149" si="1399">SUM(CD70:CO70)</f>
        <v>1909.1159399999997</v>
      </c>
      <c r="CP149" s="322">
        <f t="shared" ref="CP149" si="1400">SUM(CE70:CP70)</f>
        <v>1914.0745059999997</v>
      </c>
      <c r="CQ149" s="322">
        <f t="shared" ref="CQ149" si="1401">SUM(CF70:CQ70)</f>
        <v>1910.6969810000001</v>
      </c>
      <c r="CR149" s="322">
        <f t="shared" ref="CR149" si="1402">SUM(CG70:CR70)</f>
        <v>1922.8276779999999</v>
      </c>
      <c r="CS149" s="322">
        <f t="shared" ref="CS149" si="1403">SUM(CH70:CS70)</f>
        <v>1916.869758</v>
      </c>
      <c r="CT149" s="322">
        <f t="shared" ref="CT149" si="1404">SUM(CI70:CT70)</f>
        <v>1912.7502509999999</v>
      </c>
      <c r="CU149" s="322">
        <f t="shared" ref="CU149" si="1405">SUM(CJ70:CU70)</f>
        <v>1925.0255729999999</v>
      </c>
      <c r="CV149" s="322">
        <f t="shared" ref="CV149" si="1406">SUM(CK70:CV70)</f>
        <v>1919.8229189999997</v>
      </c>
      <c r="CW149" s="322">
        <f t="shared" ref="CW149" si="1407">SUM(CL70:CW70)</f>
        <v>1907.4517369999999</v>
      </c>
      <c r="CX149" s="322">
        <f t="shared" ref="CX149" si="1408">SUM(CM70:CX70)</f>
        <v>1919.20318</v>
      </c>
      <c r="CY149" s="322">
        <f t="shared" ref="CY149" si="1409">SUM(CN70:CY70)</f>
        <v>1909.8384480000002</v>
      </c>
      <c r="CZ149" s="322">
        <f t="shared" ref="CZ149" si="1410">SUM(CO70:CZ70)</f>
        <v>1901.082621</v>
      </c>
      <c r="DA149" s="322">
        <f t="shared" ref="DA149" si="1411">SUM(CP70:DA70)</f>
        <v>1909.5330280000003</v>
      </c>
      <c r="DB149" s="322">
        <f t="shared" ref="DB149" si="1412">SUM(CQ70:DB70)</f>
        <v>1911.1072429999999</v>
      </c>
      <c r="DC149" s="322">
        <f t="shared" ref="DC149" si="1413">SUM(CR70:DC70)</f>
        <v>1904.7527280000002</v>
      </c>
      <c r="DD149" s="322">
        <f t="shared" ref="DD149" si="1414">SUM(CS70:DD70)</f>
        <v>1902.5251270000003</v>
      </c>
      <c r="DE149" s="322">
        <f t="shared" ref="DE149" si="1415">SUM(CT70:DE70)</f>
        <v>1905.984177</v>
      </c>
      <c r="DF149" s="322">
        <f t="shared" ref="DF149" si="1416">SUM(CU70:DF70)</f>
        <v>1908.7211379999999</v>
      </c>
      <c r="DG149" s="322">
        <f t="shared" ref="DG149" si="1417">SUM(CV70:DG70)</f>
        <v>1895.976686</v>
      </c>
      <c r="DH149" s="322">
        <f t="shared" ref="DH149" si="1418">SUM(CW70:DH70)</f>
        <v>1905.9929009999996</v>
      </c>
      <c r="DI149" s="322">
        <f t="shared" ref="DI149" si="1419">SUM(CX70:DI70)</f>
        <v>1903.6181269999997</v>
      </c>
      <c r="DJ149" s="322">
        <f t="shared" ref="DJ149" si="1420">SUM(CY70:DJ70)</f>
        <v>1907.023551</v>
      </c>
      <c r="DK149" s="322">
        <f t="shared" ref="DK149" si="1421">SUM(CZ70:DK70)</f>
        <v>1913.1867670000001</v>
      </c>
      <c r="DL149" s="322">
        <f t="shared" ref="DL149" si="1422">SUM(DA70:DL70)</f>
        <v>1918.4605100000001</v>
      </c>
      <c r="DM149" s="322">
        <f t="shared" ref="DM149" si="1423">SUM(DB70:DM70)</f>
        <v>1920.272301</v>
      </c>
      <c r="DN149" s="322">
        <f t="shared" ref="DN149" si="1424">SUM(DC70:DN70)</f>
        <v>1917.0707180000002</v>
      </c>
      <c r="DO149" s="322">
        <f t="shared" ref="DO149" si="1425">SUM(DD70:DO70)</f>
        <v>1926.2527540000001</v>
      </c>
      <c r="DP149" s="322">
        <f t="shared" ref="DP149" si="1426">SUM(DE70:DP70)</f>
        <v>1932.2138990000001</v>
      </c>
      <c r="DQ149" s="322">
        <f t="shared" ref="DQ149" si="1427">SUM(DF70:DQ70)</f>
        <v>1932.6016840000002</v>
      </c>
      <c r="DR149" s="322">
        <f t="shared" ref="DR149" si="1428">SUM(DG70:DR70)</f>
        <v>1942.8494120000003</v>
      </c>
      <c r="DS149" s="322">
        <f t="shared" ref="DS149" si="1429">SUM(DH70:DS70)</f>
        <v>1944.1200570000001</v>
      </c>
      <c r="DT149" s="322">
        <f t="shared" ref="DT149" si="1430">SUM(DI70:DT70)</f>
        <v>1937.624454</v>
      </c>
      <c r="DU149" s="322">
        <f t="shared" ref="DU149" si="1431">SUM(DJ70:DU70)</f>
        <v>1945.5287700000001</v>
      </c>
      <c r="DV149" s="322">
        <f t="shared" ref="DV149" si="1432">SUM(DK70:DV70)</f>
        <v>1942.025108</v>
      </c>
      <c r="DW149" s="322">
        <f t="shared" ref="DW149" si="1433">SUM(DL70:DW70)</f>
        <v>1942.2785000000003</v>
      </c>
      <c r="DX149" s="322">
        <f t="shared" ref="DX149" si="1434">SUM(DM70:DX70)</f>
        <v>1946.5954680000002</v>
      </c>
      <c r="DY149" s="322">
        <f t="shared" ref="DY149" si="1435">SUM(DN70:DY70)</f>
        <v>1958.7194080000002</v>
      </c>
      <c r="DZ149" s="322">
        <f t="shared" ref="DZ149" si="1436">SUM(DO70:DZ70)</f>
        <v>1966.359766</v>
      </c>
      <c r="EA149" s="322">
        <f t="shared" ref="EA149" si="1437">SUM(DP70:EA70)</f>
        <v>1962.1874480000001</v>
      </c>
      <c r="EB149" s="322">
        <f t="shared" ref="EB149" si="1438">SUM(DQ70:EB70)</f>
        <v>1951.0957860000001</v>
      </c>
      <c r="EC149" s="322">
        <f t="shared" ref="EC149" si="1439">SUM(DR70:EC70)</f>
        <v>1952.0452479999999</v>
      </c>
      <c r="ED149" s="322">
        <f t="shared" ref="ED149" si="1440">SUM(DS70:ED70)</f>
        <v>1953.1804699999998</v>
      </c>
      <c r="EE149" s="322">
        <f t="shared" ref="EE149" si="1441">SUM(DT70:EE70)</f>
        <v>1951.467028</v>
      </c>
      <c r="EF149" s="322">
        <f t="shared" ref="EF149" si="1442">SUM(DU70:EF70)</f>
        <v>1960.8343620000001</v>
      </c>
      <c r="EG149" s="322">
        <f t="shared" ref="EG149" si="1443">SUM(DV70:EG70)</f>
        <v>1958.3853730000001</v>
      </c>
      <c r="EH149" s="322">
        <f t="shared" ref="EH149" si="1444">SUM(DW70:EH70)</f>
        <v>1968.783807</v>
      </c>
      <c r="EI149" s="322">
        <f t="shared" ref="EI149" si="1445">SUM(DX70:EI70)</f>
        <v>1967.5649400000002</v>
      </c>
      <c r="EJ149" s="322">
        <f t="shared" ref="EJ149" si="1446">SUM(DY70:EJ70)</f>
        <v>1970.2431660000002</v>
      </c>
      <c r="EK149" s="322">
        <f t="shared" ref="EK149" si="1447">SUM(DZ70:EK70)</f>
        <v>1962.912194</v>
      </c>
      <c r="EL149" s="322">
        <f t="shared" ref="EL149" si="1448">SUM(EA70:EL70)</f>
        <v>1967.3267780000001</v>
      </c>
      <c r="EM149" s="322">
        <f t="shared" ref="EM149" si="1449">SUM(EB70:EM70)</f>
        <v>1978.1464530000003</v>
      </c>
      <c r="EN149" s="322">
        <f t="shared" ref="EN149" si="1450">SUM(EC70:EN70)</f>
        <v>1980.8652230000002</v>
      </c>
      <c r="EO149" s="322">
        <f t="shared" ref="EO149" si="1451">SUM(ED70:EO70)</f>
        <v>1988.8472160000003</v>
      </c>
      <c r="EP149" s="322">
        <f t="shared" ref="EP149" si="1452">SUM(EE70:EP70)</f>
        <v>1985.7209840000003</v>
      </c>
      <c r="EQ149" s="322">
        <f t="shared" ref="EQ149" si="1453">SUM(EF70:EQ70)</f>
        <v>1996.1434320000003</v>
      </c>
      <c r="ER149" s="322">
        <f t="shared" ref="ER149" si="1454">SUM(EG70:ER70)</f>
        <v>1995.388123</v>
      </c>
      <c r="ES149" s="322">
        <f t="shared" ref="ES149" si="1455">SUM(EH70:ES70)</f>
        <v>2006.8047290000004</v>
      </c>
      <c r="ET149" s="322">
        <f t="shared" ref="ET149" si="1456">SUM(EI70:ET70)</f>
        <v>1994.48813</v>
      </c>
      <c r="EU149" s="322">
        <f t="shared" ref="EU149" si="1457">SUM(EJ70:EU70)</f>
        <v>2012.1668370000002</v>
      </c>
      <c r="EV149" s="322">
        <f t="shared" ref="EV149" si="1458">SUM(EK70:EV70)</f>
        <v>2015.6046939999999</v>
      </c>
      <c r="EW149" s="322">
        <f t="shared" ref="EW149" si="1459">SUM(EL70:EW70)</f>
        <v>2028.884556</v>
      </c>
      <c r="EX149" s="322">
        <f t="shared" ref="EX149" si="1460">SUM(EM70:EX70)</f>
        <v>2032.1242229999998</v>
      </c>
      <c r="EY149" s="322">
        <f t="shared" ref="EY149" si="1461">SUM(EN70:EY70)</f>
        <v>2022.0665570000001</v>
      </c>
      <c r="EZ149" s="322">
        <f t="shared" ref="EZ149" si="1462">SUM(EO70:EZ70)</f>
        <v>2025.4689229999999</v>
      </c>
      <c r="FA149" s="322">
        <f t="shared" ref="FA149" si="1463">SUM(EP70:FA70)</f>
        <v>2035.4962289999999</v>
      </c>
      <c r="FB149" s="322">
        <f t="shared" ref="FB149" si="1464">SUM(EQ70:FB70)</f>
        <v>2037.361801</v>
      </c>
      <c r="FC149" s="322">
        <f t="shared" ref="FC149" si="1465">SUM(ER70:FC70)</f>
        <v>2049.1648459999997</v>
      </c>
      <c r="FD149" s="322">
        <f t="shared" ref="FD149" si="1466">SUM(ES70:FD70)</f>
        <v>2049.9219820000003</v>
      </c>
      <c r="FE149" s="322">
        <f t="shared" ref="FE149" si="1467">SUM(ET70:FE70)</f>
        <v>2049.0524</v>
      </c>
      <c r="FF149" s="322">
        <f t="shared" ref="FF149" si="1468">SUM(EU70:FF70)</f>
        <v>2066.5135390000005</v>
      </c>
      <c r="FG149" s="322">
        <f t="shared" ref="FG149" si="1469">SUM(EV70:FG70)</f>
        <v>2039.2351779999999</v>
      </c>
      <c r="FH149" s="322">
        <f t="shared" ref="FH149" si="1470">SUM(EW70:FH70)</f>
        <v>2039.4760019999999</v>
      </c>
      <c r="FI149" s="322">
        <f t="shared" ref="FI149" si="1471">SUM(EX70:FI70)</f>
        <v>2037.7191009999999</v>
      </c>
      <c r="FJ149" s="322">
        <f t="shared" ref="FJ149:FM149" si="1472">SUM(EY70:FJ70)</f>
        <v>2042.788826</v>
      </c>
      <c r="FK149" s="322">
        <f t="shared" si="1472"/>
        <v>2075.0996959999998</v>
      </c>
      <c r="FL149" s="322">
        <f t="shared" si="1472"/>
        <v>2092.0459489999998</v>
      </c>
      <c r="FM149" s="322">
        <f t="shared" si="1472"/>
        <v>2085.5241080000001</v>
      </c>
    </row>
    <row r="150" spans="1:169" s="12" customFormat="1" ht="15">
      <c r="A150" s="257" t="s">
        <v>52</v>
      </c>
      <c r="B150" s="257"/>
      <c r="C150" s="257"/>
      <c r="D150" s="257"/>
      <c r="E150" s="257"/>
      <c r="F150" s="257"/>
      <c r="G150" s="257"/>
      <c r="H150" s="257"/>
      <c r="I150" s="257"/>
      <c r="J150" s="257"/>
      <c r="K150" s="257"/>
      <c r="L150" s="257"/>
      <c r="M150" s="322">
        <f t="shared" ref="M150" si="1473">SUM(B73:M73)</f>
        <v>2217.3984540000001</v>
      </c>
      <c r="N150" s="322">
        <f t="shared" ref="N150" si="1474">SUM(C73:N73)</f>
        <v>2224.712681</v>
      </c>
      <c r="O150" s="322">
        <f t="shared" ref="O150" si="1475">SUM(D73:O73)</f>
        <v>2237.7924639999997</v>
      </c>
      <c r="P150" s="322">
        <f t="shared" ref="P150" si="1476">SUM(E73:P73)</f>
        <v>2246.6932129999996</v>
      </c>
      <c r="Q150" s="322">
        <f t="shared" ref="Q150" si="1477">SUM(F73:Q73)</f>
        <v>2257.4686019999999</v>
      </c>
      <c r="R150" s="322">
        <f t="shared" ref="R150" si="1478">SUM(G73:R73)</f>
        <v>2243.6231039999998</v>
      </c>
      <c r="S150" s="322">
        <f t="shared" ref="S150" si="1479">SUM(H73:S73)</f>
        <v>2259.449599</v>
      </c>
      <c r="T150" s="322">
        <f t="shared" ref="T150" si="1480">SUM(I73:T73)</f>
        <v>2261.4313460000003</v>
      </c>
      <c r="U150" s="322">
        <f t="shared" ref="U150" si="1481">SUM(J73:U73)</f>
        <v>2271.5668720000003</v>
      </c>
      <c r="V150" s="322">
        <f t="shared" ref="V150" si="1482">SUM(K73:V73)</f>
        <v>2281.3018140000004</v>
      </c>
      <c r="W150" s="322">
        <f t="shared" ref="W150" si="1483">SUM(L73:W73)</f>
        <v>2283.0901870000002</v>
      </c>
      <c r="X150" s="322">
        <f t="shared" ref="X150" si="1484">SUM(M73:X73)</f>
        <v>2290.7064730000002</v>
      </c>
      <c r="Y150" s="322">
        <f t="shared" ref="Y150" si="1485">SUM(N73:Y73)</f>
        <v>2297.0341880000005</v>
      </c>
      <c r="Z150" s="322">
        <f t="shared" ref="Z150" si="1486">SUM(O73:Z73)</f>
        <v>2292.5137279999999</v>
      </c>
      <c r="AA150" s="322">
        <f t="shared" ref="AA150" si="1487">SUM(P73:AA73)</f>
        <v>2284.7498809999997</v>
      </c>
      <c r="AB150" s="322">
        <f t="shared" ref="AB150" si="1488">SUM(Q73:AB73)</f>
        <v>2295.4451589999999</v>
      </c>
      <c r="AC150" s="322">
        <f t="shared" ref="AC150" si="1489">SUM(R73:AC73)</f>
        <v>2304.7874379999998</v>
      </c>
      <c r="AD150" s="322">
        <f t="shared" ref="AD150" si="1490">SUM(S73:AD73)</f>
        <v>2307.7046989999999</v>
      </c>
      <c r="AE150" s="322">
        <f t="shared" ref="AE150" si="1491">SUM(T73:AE73)</f>
        <v>2304.8147919999997</v>
      </c>
      <c r="AF150" s="322">
        <f t="shared" ref="AF150" si="1492">SUM(U73:AF73)</f>
        <v>2314.4262320000003</v>
      </c>
      <c r="AG150" s="322">
        <f t="shared" ref="AG150" si="1493">SUM(V73:AG73)</f>
        <v>2321.4931450000004</v>
      </c>
      <c r="AH150" s="322">
        <f t="shared" ref="AH150" si="1494">SUM(W73:AH73)</f>
        <v>2318.9840609999997</v>
      </c>
      <c r="AI150" s="322">
        <f t="shared" ref="AI150" si="1495">SUM(X73:AI73)</f>
        <v>2313.2258609999999</v>
      </c>
      <c r="AJ150" s="322">
        <f t="shared" ref="AJ150" si="1496">SUM(Y73:AJ73)</f>
        <v>2326.280252</v>
      </c>
      <c r="AK150" s="322">
        <f t="shared" ref="AK150" si="1497">SUM(Z73:AK73)</f>
        <v>2333.4168599999998</v>
      </c>
      <c r="AL150" s="322">
        <f t="shared" ref="AL150" si="1498">SUM(AA73:AL73)</f>
        <v>2327.2722659999999</v>
      </c>
      <c r="AM150" s="322">
        <f t="shared" ref="AM150" si="1499">SUM(AB73:AM73)</f>
        <v>2343.2700589999999</v>
      </c>
      <c r="AN150" s="322">
        <f t="shared" ref="AN150" si="1500">SUM(AC73:AN73)</f>
        <v>2333.6092619999999</v>
      </c>
      <c r="AO150" s="322">
        <f t="shared" ref="AO150" si="1501">SUM(AD73:AO73)</f>
        <v>2307.5720829999996</v>
      </c>
      <c r="AP150" s="322">
        <f t="shared" ref="AP150" si="1502">SUM(AE73:AP73)</f>
        <v>2326.3841379999999</v>
      </c>
      <c r="AQ150" s="322">
        <f t="shared" ref="AQ150" si="1503">SUM(AF73:AQ73)</f>
        <v>2306.5626849999999</v>
      </c>
      <c r="AR150" s="322">
        <f t="shared" ref="AR150" si="1504">SUM(AG73:AR73)</f>
        <v>2281.2360579999995</v>
      </c>
      <c r="AS150" s="322">
        <f t="shared" ref="AS150" si="1505">SUM(AH73:AS73)</f>
        <v>2272.3204153333331</v>
      </c>
      <c r="AT150" s="322">
        <f t="shared" ref="AT150" si="1506">SUM(AI73:AT73)</f>
        <v>2258.2320346666666</v>
      </c>
      <c r="AU150" s="322">
        <f t="shared" ref="AU150" si="1507">SUM(AJ73:AU73)</f>
        <v>2241.973602</v>
      </c>
      <c r="AV150" s="322">
        <f t="shared" ref="AV150" si="1508">SUM(AK73:AV73)</f>
        <v>2211.7375920000004</v>
      </c>
      <c r="AW150" s="322">
        <f t="shared" ref="AW150" si="1509">SUM(AL73:AW73)</f>
        <v>2177.5598620000001</v>
      </c>
      <c r="AX150" s="322">
        <f t="shared" ref="AX150" si="1510">SUM(AM73:AX73)</f>
        <v>2144.4542200000001</v>
      </c>
      <c r="AY150" s="322">
        <f t="shared" ref="AY150" si="1511">SUM(AN73:AY73)</f>
        <v>2076.6525280000001</v>
      </c>
      <c r="AZ150" s="322">
        <f t="shared" ref="AZ150" si="1512">SUM(AO73:AZ73)</f>
        <v>2022.3848429999998</v>
      </c>
      <c r="BA150" s="322">
        <f t="shared" ref="BA150" si="1513">SUM(AP73:BA73)</f>
        <v>1984.3148089999997</v>
      </c>
      <c r="BB150" s="322">
        <f t="shared" ref="BB150" si="1514">SUM(AQ73:BB73)</f>
        <v>1924.6306159999995</v>
      </c>
      <c r="BC150" s="322">
        <f t="shared" ref="BC150" si="1515">SUM(AR73:BC73)</f>
        <v>1893.7008749999995</v>
      </c>
      <c r="BD150" s="322">
        <f t="shared" ref="BD150" si="1516">SUM(AS73:BD73)</f>
        <v>1857.0218659999998</v>
      </c>
      <c r="BE150" s="322">
        <f t="shared" ref="BE150" si="1517">SUM(AT73:BE73)</f>
        <v>1809.6522676666664</v>
      </c>
      <c r="BF150" s="322">
        <f t="shared" ref="BF150" si="1518">SUM(AU73:BF73)</f>
        <v>1780.3820573333333</v>
      </c>
      <c r="BG150" s="322">
        <f t="shared" ref="BG150" si="1519">SUM(AV73:BG73)</f>
        <v>1757.065153</v>
      </c>
      <c r="BH150" s="322">
        <f t="shared" ref="BH150" si="1520">SUM(AW73:BH73)</f>
        <v>1727.8493610000003</v>
      </c>
      <c r="BI150" s="322">
        <f t="shared" ref="BI150" si="1521">SUM(AX73:BI73)</f>
        <v>1711.2282749999999</v>
      </c>
      <c r="BJ150" s="322">
        <f t="shared" ref="BJ150" si="1522">SUM(AY73:BJ73)</f>
        <v>1715.822324</v>
      </c>
      <c r="BK150" s="322">
        <f t="shared" ref="BK150" si="1523">SUM(AZ73:BK73)</f>
        <v>1716.9199779999997</v>
      </c>
      <c r="BL150" s="322">
        <f t="shared" ref="BL150" si="1524">SUM(BA73:BL73)</f>
        <v>1717.0287889999997</v>
      </c>
      <c r="BM150" s="322">
        <f t="shared" ref="BM150" si="1525">SUM(BB73:BM73)</f>
        <v>1728.5832089999999</v>
      </c>
      <c r="BN150" s="322">
        <f t="shared" ref="BN150" si="1526">SUM(BC73:BN73)</f>
        <v>1737.4914820000001</v>
      </c>
      <c r="BO150" s="322">
        <f t="shared" ref="BO150" si="1527">SUM(BD73:BO73)</f>
        <v>1738.2399745000002</v>
      </c>
      <c r="BP150" s="322">
        <f t="shared" ref="BP150" si="1528">SUM(BE73:BP73)</f>
        <v>1747.8604620000001</v>
      </c>
      <c r="BQ150" s="322">
        <f t="shared" ref="BQ150" si="1529">SUM(BF73:BQ73)</f>
        <v>1758.1222375</v>
      </c>
      <c r="BR150" s="322">
        <f t="shared" ref="BR150" si="1530">SUM(BG73:BR73)</f>
        <v>1772.2346399999999</v>
      </c>
      <c r="BS150" s="322">
        <f t="shared" ref="BS150" si="1531">SUM(BH73:BS73)</f>
        <v>1775.210973</v>
      </c>
      <c r="BT150" s="322">
        <f t="shared" ref="BT150" si="1532">SUM(BI73:BT73)</f>
        <v>1774.0454169999998</v>
      </c>
      <c r="BU150" s="322">
        <f t="shared" ref="BU150" si="1533">SUM(BJ73:BU73)</f>
        <v>1783.088432</v>
      </c>
      <c r="BV150" s="322">
        <f t="shared" ref="BV150" si="1534">SUM(BK73:BV73)</f>
        <v>1786.1448090000004</v>
      </c>
      <c r="BW150" s="322">
        <f t="shared" ref="BW150" si="1535">SUM(BL73:BW73)</f>
        <v>1797.0774310000002</v>
      </c>
      <c r="BX150" s="322">
        <f t="shared" ref="BX150" si="1536">SUM(BM73:BX73)</f>
        <v>1804.832823</v>
      </c>
      <c r="BY150" s="322">
        <f t="shared" ref="BY150" si="1537">SUM(BN73:BY73)</f>
        <v>1812.7311299999999</v>
      </c>
      <c r="BZ150" s="322">
        <f t="shared" ref="BZ150" si="1538">SUM(BO73:BZ73)</f>
        <v>1803.5958170000001</v>
      </c>
      <c r="CA150" s="322">
        <f t="shared" ref="CA150" si="1539">SUM(BP73:CA73)</f>
        <v>1812.8823409999998</v>
      </c>
      <c r="CB150" s="322">
        <f t="shared" ref="CB150" si="1540">SUM(BQ73:CB73)</f>
        <v>1807.5035949999997</v>
      </c>
      <c r="CC150" s="322">
        <f t="shared" ref="CC150" si="1541">SUM(BR73:CC73)</f>
        <v>1806.2701874999998</v>
      </c>
      <c r="CD150" s="322">
        <f t="shared" ref="CD150" si="1542">SUM(BS73:CD73)</f>
        <v>1806.0271619999996</v>
      </c>
      <c r="CE150" s="322">
        <f t="shared" ref="CE150" si="1543">SUM(BT73:CE73)</f>
        <v>1809.9882524999998</v>
      </c>
      <c r="CF150" s="322">
        <f t="shared" ref="CF150" si="1544">SUM(BU73:CF73)</f>
        <v>1803.189439</v>
      </c>
      <c r="CG150" s="322">
        <f t="shared" ref="CG150" si="1545">SUM(BV73:CG73)</f>
        <v>1788.0581260000001</v>
      </c>
      <c r="CH150" s="322">
        <f t="shared" ref="CH150" si="1546">SUM(BW73:CH73)</f>
        <v>1774.4976380000001</v>
      </c>
      <c r="CI150" s="322">
        <f t="shared" ref="CI150" si="1547">SUM(BX73:CI73)</f>
        <v>1768.5268160000001</v>
      </c>
      <c r="CJ150" s="322">
        <f t="shared" ref="CJ150" si="1548">SUM(BY73:CJ73)</f>
        <v>1762.6021189999999</v>
      </c>
      <c r="CK150" s="322">
        <f t="shared" ref="CK150" si="1549">SUM(BZ73:CK73)</f>
        <v>1750.9118769999998</v>
      </c>
      <c r="CL150" s="322">
        <f t="shared" ref="CL150" si="1550">SUM(CA73:CL73)</f>
        <v>1739.1843209999997</v>
      </c>
      <c r="CM150" s="322">
        <f t="shared" ref="CM150" si="1551">SUM(CB73:CM73)</f>
        <v>1724.8556094999999</v>
      </c>
      <c r="CN150" s="322">
        <f t="shared" ref="CN150" si="1552">SUM(CC73:CN73)</f>
        <v>1723.1799639999999</v>
      </c>
      <c r="CO150" s="322">
        <f t="shared" ref="CO150" si="1553">SUM(CD73:CO73)</f>
        <v>1711.8969219999999</v>
      </c>
      <c r="CP150" s="322">
        <f t="shared" ref="CP150" si="1554">SUM(CE73:CP73)</f>
        <v>1707.7758860000001</v>
      </c>
      <c r="CQ150" s="322">
        <f t="shared" ref="CQ150" si="1555">SUM(CF73:CQ73)</f>
        <v>1684.3341315</v>
      </c>
      <c r="CR150" s="322">
        <f t="shared" ref="CR150" si="1556">SUM(CG73:CR73)</f>
        <v>1688.7061439999998</v>
      </c>
      <c r="CS150" s="322">
        <f t="shared" ref="CS150" si="1557">SUM(CH73:CS73)</f>
        <v>1678.9035289999997</v>
      </c>
      <c r="CT150" s="322">
        <f t="shared" ref="CT150" si="1558">SUM(CI73:CT73)</f>
        <v>1665.1221309999996</v>
      </c>
      <c r="CU150" s="322">
        <f t="shared" ref="CU150" si="1559">SUM(CJ73:CU73)</f>
        <v>1662.3757649999998</v>
      </c>
      <c r="CV150" s="322">
        <f t="shared" ref="CV150" si="1560">SUM(CK73:CV73)</f>
        <v>1645.4743809999998</v>
      </c>
      <c r="CW150" s="322">
        <f t="shared" ref="CW150" si="1561">SUM(CL73:CW73)</f>
        <v>1624.9129539999999</v>
      </c>
      <c r="CX150" s="322">
        <f t="shared" ref="CX150" si="1562">SUM(CM73:CX73)</f>
        <v>1636.351502</v>
      </c>
      <c r="CY150" s="322">
        <f t="shared" ref="CY150" si="1563">SUM(CN73:CY73)</f>
        <v>1624.6239479999999</v>
      </c>
      <c r="CZ150" s="322">
        <f t="shared" ref="CZ150" si="1564">SUM(CO73:CZ73)</f>
        <v>1607.914567</v>
      </c>
      <c r="DA150" s="322">
        <f t="shared" ref="DA150" si="1565">SUM(CP73:DA73)</f>
        <v>1600.7681690000002</v>
      </c>
      <c r="DB150" s="322">
        <f t="shared" ref="DB150" si="1566">SUM(CQ73:DB73)</f>
        <v>1592.0901719999999</v>
      </c>
      <c r="DC150" s="322">
        <f t="shared" ref="DC150" si="1567">SUM(CR73:DC73)</f>
        <v>1596.6702520000001</v>
      </c>
      <c r="DD150" s="322">
        <f t="shared" ref="DD150" si="1568">SUM(CS73:DD73)</f>
        <v>1594.13185</v>
      </c>
      <c r="DE150" s="322">
        <f t="shared" ref="DE150" si="1569">SUM(CT73:DE73)</f>
        <v>1597.183303</v>
      </c>
      <c r="DF150" s="322">
        <f t="shared" ref="DF150" si="1570">SUM(CU73:DF73)</f>
        <v>1603.5424509999998</v>
      </c>
      <c r="DG150" s="322">
        <f t="shared" ref="DG150" si="1571">SUM(CV73:DG73)</f>
        <v>1599.0328699999998</v>
      </c>
      <c r="DH150" s="322">
        <f t="shared" ref="DH150" si="1572">SUM(CW73:DH73)</f>
        <v>1606.5341389999996</v>
      </c>
      <c r="DI150" s="322">
        <f t="shared" ref="DI150" si="1573">SUM(CX73:DI73)</f>
        <v>1616.9060929999998</v>
      </c>
      <c r="DJ150" s="322">
        <f t="shared" ref="DJ150" si="1574">SUM(CY73:DJ73)</f>
        <v>1605.3902979999998</v>
      </c>
      <c r="DK150" s="322">
        <f t="shared" ref="DK150" si="1575">SUM(CZ73:DK73)</f>
        <v>1608.0315829999997</v>
      </c>
      <c r="DL150" s="322">
        <f t="shared" ref="DL150" si="1576">SUM(DA73:DL73)</f>
        <v>1611.454594</v>
      </c>
      <c r="DM150" s="322">
        <f t="shared" ref="DM150" si="1577">SUM(DB73:DM73)</f>
        <v>1616.5480459999999</v>
      </c>
      <c r="DN150" s="322">
        <f t="shared" ref="DN150" si="1578">SUM(DC73:DN73)</f>
        <v>1616.9989599999999</v>
      </c>
      <c r="DO150" s="322">
        <f t="shared" ref="DO150" si="1579">SUM(DD73:DO73)</f>
        <v>1616.0905910000001</v>
      </c>
      <c r="DP150" s="322">
        <f t="shared" ref="DP150" si="1580">SUM(DE73:DP73)</f>
        <v>1618.5482999999997</v>
      </c>
      <c r="DQ150" s="322">
        <f t="shared" ref="DQ150" si="1581">SUM(DF73:DQ73)</f>
        <v>1619.7529239999999</v>
      </c>
      <c r="DR150" s="322">
        <f t="shared" ref="DR150" si="1582">SUM(DG73:DR73)</f>
        <v>1621.031465</v>
      </c>
      <c r="DS150" s="322">
        <f t="shared" ref="DS150" si="1583">SUM(DH73:DS73)</f>
        <v>1620.3275960000001</v>
      </c>
      <c r="DT150" s="322">
        <f t="shared" ref="DT150" si="1584">SUM(DI73:DT73)</f>
        <v>1620.3595379999999</v>
      </c>
      <c r="DU150" s="322">
        <f t="shared" ref="DU150" si="1585">SUM(DJ73:DU73)</f>
        <v>1627.715211</v>
      </c>
      <c r="DV150" s="322">
        <f t="shared" ref="DV150" si="1586">SUM(DK73:DV73)</f>
        <v>1631.1403319999999</v>
      </c>
      <c r="DW150" s="322">
        <f t="shared" ref="DW150" si="1587">SUM(DL73:DW73)</f>
        <v>1635.481726</v>
      </c>
      <c r="DX150" s="322">
        <f t="shared" ref="DX150" si="1588">SUM(DM73:DX73)</f>
        <v>1645.6561339999998</v>
      </c>
      <c r="DY150" s="322">
        <f t="shared" ref="DY150" si="1589">SUM(DN73:DY73)</f>
        <v>1653.0200929999999</v>
      </c>
      <c r="DZ150" s="322">
        <f t="shared" ref="DZ150" si="1590">SUM(DO73:DZ73)</f>
        <v>1657.8086819999999</v>
      </c>
      <c r="EA150" s="322">
        <f t="shared" ref="EA150" si="1591">SUM(DP73:EA73)</f>
        <v>1662.5344949999999</v>
      </c>
      <c r="EB150" s="322">
        <f t="shared" ref="EB150" si="1592">SUM(DQ73:EB73)</f>
        <v>1659.2097390000001</v>
      </c>
      <c r="EC150" s="322">
        <f t="shared" ref="EC150" si="1593">SUM(DR73:EC73)</f>
        <v>1663.636706</v>
      </c>
      <c r="ED150" s="322">
        <f t="shared" ref="ED150" si="1594">SUM(DS73:ED73)</f>
        <v>1667.888404</v>
      </c>
      <c r="EE150" s="322">
        <f t="shared" ref="EE150" si="1595">SUM(DT73:EE73)</f>
        <v>1665.4171120000001</v>
      </c>
      <c r="EF150" s="322">
        <f t="shared" ref="EF150" si="1596">SUM(DU73:EF73)</f>
        <v>1667.286327</v>
      </c>
      <c r="EG150" s="322">
        <f t="shared" ref="EG150" si="1597">SUM(DV73:EG73)</f>
        <v>1661.5556839999999</v>
      </c>
      <c r="EH150" s="322">
        <f t="shared" ref="EH150" si="1598">SUM(DW73:EH73)</f>
        <v>1671.8132999999998</v>
      </c>
      <c r="EI150" s="322">
        <f t="shared" ref="EI150" si="1599">SUM(DX73:EI73)</f>
        <v>1667.0053459999999</v>
      </c>
      <c r="EJ150" s="322">
        <f t="shared" ref="EJ150" si="1600">SUM(DY73:EJ73)</f>
        <v>1668.7910240000001</v>
      </c>
      <c r="EK150" s="322">
        <f t="shared" ref="EK150" si="1601">SUM(DZ73:EK73)</f>
        <v>1667.6932980000001</v>
      </c>
      <c r="EL150" s="322">
        <f t="shared" ref="EL150" si="1602">SUM(EA73:EL73)</f>
        <v>1677.211554</v>
      </c>
      <c r="EM150" s="322">
        <f t="shared" ref="EM150" si="1603">SUM(EB73:EM73)</f>
        <v>1684.1462730000001</v>
      </c>
      <c r="EN150" s="322">
        <f t="shared" ref="EN150" si="1604">SUM(EC73:EN73)</f>
        <v>1682.146786</v>
      </c>
      <c r="EO150" s="322">
        <f t="shared" ref="EO150" si="1605">SUM(ED73:EO73)</f>
        <v>1687.4303299999999</v>
      </c>
      <c r="EP150" s="322">
        <f t="shared" ref="EP150" si="1606">SUM(EE73:EP73)</f>
        <v>1691.8989279999998</v>
      </c>
      <c r="EQ150" s="322">
        <f t="shared" ref="EQ150" si="1607">SUM(EF73:EQ73)</f>
        <v>1702.866532</v>
      </c>
      <c r="ER150" s="322">
        <f t="shared" ref="ER150" si="1608">SUM(EG73:ER73)</f>
        <v>1708.9281089999999</v>
      </c>
      <c r="ES150" s="322">
        <f t="shared" ref="ES150" si="1609">SUM(EH73:ES73)</f>
        <v>1721.3817680000002</v>
      </c>
      <c r="ET150" s="322">
        <f t="shared" ref="ET150" si="1610">SUM(EI73:ET73)</f>
        <v>1709.8407960000002</v>
      </c>
      <c r="EU150" s="322">
        <f t="shared" ref="EU150" si="1611">SUM(EJ73:EU73)</f>
        <v>1726.445882</v>
      </c>
      <c r="EV150" s="322">
        <f t="shared" ref="EV150" si="1612">SUM(EK73:EV73)</f>
        <v>1733.0959660000001</v>
      </c>
      <c r="EW150" s="322">
        <f t="shared" ref="EW150" si="1613">SUM(EL73:EW73)</f>
        <v>1734.8692850000002</v>
      </c>
      <c r="EX150" s="322">
        <f t="shared" ref="EX150" si="1614">SUM(EM73:EX73)</f>
        <v>1740.5549540000002</v>
      </c>
      <c r="EY150" s="322">
        <f t="shared" ref="EY150" si="1615">SUM(EN73:EY73)</f>
        <v>1738.103916</v>
      </c>
      <c r="EZ150" s="322">
        <f t="shared" ref="EZ150" si="1616">SUM(EO73:EZ73)</f>
        <v>1744.5831819999999</v>
      </c>
      <c r="FA150" s="322">
        <f t="shared" ref="FA150" si="1617">SUM(EP73:FA73)</f>
        <v>1751.7157300000001</v>
      </c>
      <c r="FB150" s="322">
        <f t="shared" ref="FB150" si="1618">SUM(EQ73:FB73)</f>
        <v>1755.2285069999998</v>
      </c>
      <c r="FC150" s="322">
        <f t="shared" ref="FC150" si="1619">SUM(ER73:FC73)</f>
        <v>1766.440951</v>
      </c>
      <c r="FD150" s="322">
        <f t="shared" ref="FD150" si="1620">SUM(ES73:FD73)</f>
        <v>1771.205565</v>
      </c>
      <c r="FE150" s="322">
        <f t="shared" ref="FE150" si="1621">SUM(ET73:FE73)</f>
        <v>1770.8358840000001</v>
      </c>
      <c r="FF150" s="322">
        <f t="shared" ref="FF150" si="1622">SUM(EU73:FF73)</f>
        <v>1790.8498480000001</v>
      </c>
      <c r="FG150" s="322">
        <f t="shared" ref="FG150" si="1623">SUM(EV73:FG73)</f>
        <v>1778.4950749999998</v>
      </c>
      <c r="FH150" s="322">
        <f t="shared" ref="FH150" si="1624">SUM(EW73:FH73)</f>
        <v>1792.0768490000003</v>
      </c>
      <c r="FI150" s="322">
        <f t="shared" ref="FI150" si="1625">SUM(EX73:FI73)</f>
        <v>1797.5987809999999</v>
      </c>
      <c r="FJ150" s="322">
        <f t="shared" ref="FJ150:FM150" si="1626">SUM(EY73:FJ73)</f>
        <v>1794.9003379999999</v>
      </c>
      <c r="FK150" s="322">
        <f t="shared" si="1626"/>
        <v>1798.8082729999999</v>
      </c>
      <c r="FL150" s="322">
        <f t="shared" si="1626"/>
        <v>1802.2274619999998</v>
      </c>
      <c r="FM150" s="322">
        <f t="shared" si="1626"/>
        <v>1791.9368930000001</v>
      </c>
    </row>
    <row r="151" spans="1:169" s="12" customFormat="1" ht="15">
      <c r="A151" s="257"/>
      <c r="B151" s="257"/>
      <c r="C151" s="257"/>
      <c r="D151" s="257"/>
      <c r="E151" s="257"/>
      <c r="F151" s="257"/>
      <c r="G151" s="257"/>
      <c r="H151" s="257"/>
      <c r="I151" s="257"/>
      <c r="J151" s="257"/>
      <c r="K151" s="257"/>
      <c r="L151" s="257"/>
      <c r="M151" s="322"/>
      <c r="N151" s="322"/>
      <c r="O151" s="322"/>
      <c r="P151" s="322"/>
      <c r="Q151" s="322"/>
      <c r="R151" s="322"/>
      <c r="S151" s="322"/>
      <c r="T151" s="322"/>
      <c r="U151" s="322"/>
      <c r="V151" s="322"/>
      <c r="W151" s="322"/>
      <c r="X151" s="322"/>
      <c r="Y151" s="322"/>
      <c r="Z151" s="322"/>
      <c r="AA151" s="322"/>
      <c r="AB151" s="322"/>
      <c r="AC151" s="322"/>
      <c r="AD151" s="322"/>
      <c r="AE151" s="322"/>
      <c r="AF151" s="322"/>
      <c r="AG151" s="322"/>
      <c r="AH151" s="322"/>
      <c r="AI151" s="322"/>
      <c r="AJ151" s="322"/>
      <c r="AK151" s="322"/>
      <c r="AL151" s="322"/>
      <c r="AM151" s="322"/>
      <c r="AN151" s="322"/>
      <c r="AO151" s="322"/>
      <c r="AP151" s="322"/>
      <c r="AQ151" s="322"/>
      <c r="AR151" s="322"/>
      <c r="AS151" s="322"/>
      <c r="AT151" s="322"/>
      <c r="AU151" s="322"/>
      <c r="AV151" s="322"/>
      <c r="AW151" s="322"/>
      <c r="AX151" s="322"/>
      <c r="AY151" s="322"/>
      <c r="AZ151" s="322"/>
      <c r="BA151" s="322"/>
      <c r="BB151" s="322"/>
      <c r="BC151" s="322"/>
      <c r="BD151" s="322"/>
      <c r="BE151" s="322"/>
      <c r="BF151" s="322"/>
      <c r="BG151" s="322"/>
      <c r="BH151" s="322"/>
      <c r="BI151" s="322"/>
      <c r="BJ151" s="322"/>
      <c r="BK151" s="322"/>
      <c r="BL151" s="322"/>
      <c r="BM151" s="322"/>
      <c r="BN151" s="322"/>
      <c r="BO151" s="322"/>
      <c r="BP151" s="322"/>
      <c r="BQ151" s="322"/>
      <c r="BR151" s="322"/>
      <c r="BS151" s="322"/>
      <c r="BT151" s="322"/>
      <c r="BU151" s="322"/>
      <c r="BV151" s="322"/>
      <c r="BW151" s="322"/>
      <c r="BX151" s="322"/>
      <c r="BY151" s="322"/>
      <c r="BZ151" s="322"/>
      <c r="CA151" s="322"/>
      <c r="CB151" s="322"/>
      <c r="CC151" s="322"/>
      <c r="CD151" s="322"/>
      <c r="CE151" s="322"/>
      <c r="CF151" s="322"/>
      <c r="CG151" s="322"/>
      <c r="CH151" s="322"/>
      <c r="CI151" s="322"/>
      <c r="CJ151" s="322"/>
      <c r="CK151" s="322"/>
      <c r="CL151" s="322"/>
      <c r="CM151" s="322"/>
      <c r="CN151" s="322"/>
      <c r="CO151" s="322"/>
      <c r="CP151" s="322"/>
      <c r="CQ151" s="322"/>
      <c r="CR151" s="322"/>
      <c r="CS151" s="322"/>
      <c r="CT151" s="322"/>
      <c r="CU151" s="322"/>
      <c r="CV151" s="322"/>
      <c r="CW151" s="322"/>
      <c r="CX151" s="322"/>
      <c r="CY151" s="322"/>
      <c r="CZ151" s="322"/>
      <c r="DA151" s="322"/>
      <c r="DB151" s="322"/>
      <c r="DC151" s="322"/>
      <c r="DD151" s="322"/>
      <c r="DE151" s="322"/>
      <c r="DF151" s="322"/>
      <c r="DG151" s="322"/>
      <c r="DH151" s="322"/>
      <c r="DI151" s="322"/>
      <c r="DJ151" s="322"/>
      <c r="DK151" s="322"/>
      <c r="DL151" s="322"/>
      <c r="DM151" s="322"/>
      <c r="DN151" s="322"/>
      <c r="DO151" s="322"/>
      <c r="DP151" s="322"/>
      <c r="DQ151" s="322"/>
      <c r="DR151" s="322"/>
      <c r="DS151" s="322"/>
      <c r="DT151" s="322"/>
      <c r="DU151" s="322"/>
      <c r="DV151" s="322"/>
      <c r="DW151" s="322"/>
      <c r="DX151" s="322"/>
      <c r="DY151" s="322"/>
      <c r="DZ151" s="322"/>
      <c r="EA151" s="322"/>
      <c r="EB151" s="322"/>
      <c r="EC151" s="322"/>
      <c r="ED151" s="322"/>
      <c r="EE151" s="322"/>
      <c r="EF151" s="322"/>
      <c r="EG151" s="322"/>
      <c r="EH151" s="322"/>
      <c r="EI151" s="322"/>
      <c r="EJ151" s="322"/>
      <c r="EK151" s="322"/>
      <c r="EL151" s="322"/>
      <c r="EM151" s="322"/>
      <c r="EN151" s="322"/>
      <c r="EO151" s="322"/>
      <c r="EP151" s="322"/>
      <c r="EQ151" s="322"/>
      <c r="ER151" s="322"/>
      <c r="ES151" s="322"/>
      <c r="ET151" s="322"/>
      <c r="EU151" s="322"/>
      <c r="EV151" s="322"/>
      <c r="EW151" s="322"/>
      <c r="EX151" s="322"/>
      <c r="EY151" s="322"/>
      <c r="EZ151" s="322"/>
      <c r="FA151" s="322"/>
      <c r="FB151" s="322"/>
      <c r="FC151" s="322"/>
      <c r="FD151" s="322"/>
      <c r="FE151" s="322"/>
      <c r="FF151" s="322"/>
      <c r="FG151" s="322"/>
      <c r="FH151" s="322"/>
      <c r="FI151" s="322"/>
      <c r="FJ151" s="322"/>
      <c r="FK151" s="322"/>
      <c r="FL151" s="322"/>
      <c r="FM151" s="322"/>
    </row>
    <row r="152" spans="1:169" s="12" customFormat="1" ht="15">
      <c r="A152" s="257" t="s">
        <v>48</v>
      </c>
      <c r="B152" s="257"/>
      <c r="C152" s="257"/>
      <c r="D152" s="257"/>
      <c r="E152" s="257"/>
      <c r="F152" s="257"/>
      <c r="G152" s="257"/>
      <c r="H152" s="257"/>
      <c r="I152" s="257"/>
      <c r="J152" s="257"/>
      <c r="K152" s="257"/>
      <c r="L152" s="257"/>
      <c r="M152" s="322">
        <f t="shared" ref="M152" si="1627">SUM(B69:M69)</f>
        <v>1590.671096</v>
      </c>
      <c r="N152" s="322">
        <f t="shared" ref="N152" si="1628">SUM(C69:N69)</f>
        <v>1589.9830670000001</v>
      </c>
      <c r="O152" s="322">
        <f t="shared" ref="O152" si="1629">SUM(D69:O69)</f>
        <v>1589.602836</v>
      </c>
      <c r="P152" s="322">
        <f t="shared" ref="P152" si="1630">SUM(E69:P69)</f>
        <v>1592.3626560000002</v>
      </c>
      <c r="Q152" s="322">
        <f t="shared" ref="Q152" si="1631">SUM(F69:Q69)</f>
        <v>1592.8393619999999</v>
      </c>
      <c r="R152" s="322">
        <f t="shared" ref="R152" si="1632">SUM(G69:R69)</f>
        <v>1571.1178380000001</v>
      </c>
      <c r="S152" s="322">
        <f t="shared" ref="S152" si="1633">SUM(H69:S69)</f>
        <v>1578.9767410000002</v>
      </c>
      <c r="T152" s="322">
        <f t="shared" ref="T152" si="1634">SUM(I69:T69)</f>
        <v>1576.2729680000002</v>
      </c>
      <c r="U152" s="322">
        <f t="shared" ref="U152" si="1635">SUM(J69:U69)</f>
        <v>1576.0090530000002</v>
      </c>
      <c r="V152" s="322">
        <f t="shared" ref="V152" si="1636">SUM(K69:V69)</f>
        <v>1584.9331510000002</v>
      </c>
      <c r="W152" s="322">
        <f t="shared" ref="W152" si="1637">SUM(L69:W69)</f>
        <v>1577.2344149999997</v>
      </c>
      <c r="X152" s="322">
        <f t="shared" ref="X152" si="1638">SUM(M69:X69)</f>
        <v>1590.7075199999999</v>
      </c>
      <c r="Y152" s="322">
        <f t="shared" ref="Y152" si="1639">SUM(N69:Y69)</f>
        <v>1585.314455</v>
      </c>
      <c r="Z152" s="322">
        <f t="shared" ref="Z152" si="1640">SUM(O69:Z69)</f>
        <v>1576.4296800000002</v>
      </c>
      <c r="AA152" s="322">
        <f t="shared" ref="AA152" si="1641">SUM(P69:AA69)</f>
        <v>1578.7252010000002</v>
      </c>
      <c r="AB152" s="322">
        <f t="shared" ref="AB152" si="1642">SUM(Q69:AB69)</f>
        <v>1576.3822010000001</v>
      </c>
      <c r="AC152" s="322">
        <f t="shared" ref="AC152" si="1643">SUM(R69:AC69)</f>
        <v>1582.035691</v>
      </c>
      <c r="AD152" s="322">
        <f t="shared" ref="AD152" si="1644">SUM(S69:AD69)</f>
        <v>1590.2343989999999</v>
      </c>
      <c r="AE152" s="322">
        <f t="shared" ref="AE152" si="1645">SUM(T69:AE69)</f>
        <v>1581.3403040000001</v>
      </c>
      <c r="AF152" s="322">
        <f t="shared" ref="AF152" si="1646">SUM(U69:AF69)</f>
        <v>1587.6423709999999</v>
      </c>
      <c r="AG152" s="322">
        <f t="shared" ref="AG152" si="1647">SUM(V69:AG69)</f>
        <v>1585.7332059999999</v>
      </c>
      <c r="AH152" s="322">
        <f t="shared" ref="AH152" si="1648">SUM(W69:AH69)</f>
        <v>1585.4183959999998</v>
      </c>
      <c r="AI152" s="322">
        <f t="shared" ref="AI152" si="1649">SUM(X69:AI69)</f>
        <v>1586.6409779999997</v>
      </c>
      <c r="AJ152" s="322">
        <f t="shared" ref="AJ152" si="1650">SUM(Y69:AJ69)</f>
        <v>1580.9657219999997</v>
      </c>
      <c r="AK152" s="322">
        <f t="shared" ref="AK152" si="1651">SUM(Z69:AK69)</f>
        <v>1591.3271489999997</v>
      </c>
      <c r="AL152" s="322">
        <f t="shared" ref="AL152" si="1652">SUM(AA69:AL69)</f>
        <v>1591.201759</v>
      </c>
      <c r="AM152" s="322">
        <f t="shared" ref="AM152" si="1653">SUM(AB69:AM69)</f>
        <v>1591.55323</v>
      </c>
      <c r="AN152" s="322">
        <f t="shared" ref="AN152" si="1654">SUM(AC69:AN69)</f>
        <v>1587.1221969999999</v>
      </c>
      <c r="AO152" s="322">
        <f t="shared" ref="AO152" si="1655">SUM(AD69:AO69)</f>
        <v>1568.5291419999999</v>
      </c>
      <c r="AP152" s="322">
        <f t="shared" ref="AP152" si="1656">SUM(AE69:AP69)</f>
        <v>1575.0633639999999</v>
      </c>
      <c r="AQ152" s="322">
        <f t="shared" ref="AQ152" si="1657">SUM(AF69:AQ69)</f>
        <v>1571.212027</v>
      </c>
      <c r="AR152" s="322">
        <f t="shared" ref="AR152" si="1658">SUM(AG69:AR69)</f>
        <v>1551.6515460000001</v>
      </c>
      <c r="AS152" s="322">
        <f t="shared" ref="AS152" si="1659">SUM(AH69:AS69)</f>
        <v>1551.5745830000001</v>
      </c>
      <c r="AT152" s="322">
        <f t="shared" ref="AT152" si="1660">SUM(AI69:AT69)</f>
        <v>1539.4482819999998</v>
      </c>
      <c r="AU152" s="322">
        <f t="shared" ref="AU152" si="1661">SUM(AJ69:AU69)</f>
        <v>1536.9781789999997</v>
      </c>
      <c r="AV152" s="322">
        <f t="shared" ref="AV152" si="1662">SUM(AK69:AV69)</f>
        <v>1518.5828550000001</v>
      </c>
      <c r="AW152" s="322">
        <f t="shared" ref="AW152" si="1663">SUM(AL69:AW69)</f>
        <v>1499.97345</v>
      </c>
      <c r="AX152" s="322">
        <f t="shared" ref="AX152" si="1664">SUM(AM69:AX69)</f>
        <v>1483.301584</v>
      </c>
      <c r="AY152" s="322">
        <f t="shared" ref="AY152" si="1665">SUM(AN69:AY69)</f>
        <v>1448.831991</v>
      </c>
      <c r="AZ152" s="322">
        <f t="shared" ref="AZ152" si="1666">SUM(AO69:AZ69)</f>
        <v>1407.0809260000001</v>
      </c>
      <c r="BA152" s="322">
        <f t="shared" ref="BA152" si="1667">SUM(AP69:BA69)</f>
        <v>1384.171689</v>
      </c>
      <c r="BB152" s="322">
        <f t="shared" ref="BB152" si="1668">SUM(AQ69:BB69)</f>
        <v>1343.2367810000001</v>
      </c>
      <c r="BC152" s="322">
        <f t="shared" ref="BC152" si="1669">SUM(AR69:BC69)</f>
        <v>1310.3992659999999</v>
      </c>
      <c r="BD152" s="322">
        <f t="shared" ref="BD152" si="1670">SUM(AS69:BD69)</f>
        <v>1281.4071689999996</v>
      </c>
      <c r="BE152" s="322">
        <f t="shared" ref="BE152" si="1671">SUM(AT69:BE69)</f>
        <v>1248.3616199999997</v>
      </c>
      <c r="BF152" s="322">
        <f t="shared" ref="BF152" si="1672">SUM(AU69:BF69)</f>
        <v>1235.878246</v>
      </c>
      <c r="BG152" s="322">
        <f t="shared" ref="BG152" si="1673">SUM(AV69:BG69)</f>
        <v>1218.952376</v>
      </c>
      <c r="BH152" s="322">
        <f t="shared" ref="BH152" si="1674">SUM(AW69:BH69)</f>
        <v>1206.396692</v>
      </c>
      <c r="BI152" s="322">
        <f t="shared" ref="BI152" si="1675">SUM(AX69:BI69)</f>
        <v>1197.1983720000001</v>
      </c>
      <c r="BJ152" s="322">
        <f t="shared" ref="BJ152" si="1676">SUM(AY69:BJ69)</f>
        <v>1192.1562280000001</v>
      </c>
      <c r="BK152" s="322">
        <f t="shared" ref="BK152" si="1677">SUM(AZ69:BK69)</f>
        <v>1192.0208009999999</v>
      </c>
      <c r="BL152" s="322">
        <f t="shared" ref="BL152" si="1678">SUM(BA69:BL69)</f>
        <v>1194.6041340000002</v>
      </c>
      <c r="BM152" s="322">
        <f t="shared" ref="BM152" si="1679">SUM(BB69:BM69)</f>
        <v>1214.9956740000002</v>
      </c>
      <c r="BN152" s="322">
        <f t="shared" ref="BN152" si="1680">SUM(BC69:BN69)</f>
        <v>1222.5642850000002</v>
      </c>
      <c r="BO152" s="322">
        <f t="shared" ref="BO152" si="1681">SUM(BD69:BO69)</f>
        <v>1238.776607</v>
      </c>
      <c r="BP152" s="322">
        <f t="shared" ref="BP152" si="1682">SUM(BE69:BP69)</f>
        <v>1253.7275910000001</v>
      </c>
      <c r="BQ152" s="322">
        <f t="shared" ref="BQ152" si="1683">SUM(BF69:BQ69)</f>
        <v>1272.5237969999998</v>
      </c>
      <c r="BR152" s="322">
        <f t="shared" ref="BR152" si="1684">SUM(BG69:BR69)</f>
        <v>1276.8969659999998</v>
      </c>
      <c r="BS152" s="322">
        <f t="shared" ref="BS152" si="1685">SUM(BH69:BS69)</f>
        <v>1279.8358119999998</v>
      </c>
      <c r="BT152" s="322">
        <f t="shared" ref="BT152" si="1686">SUM(BI69:BT69)</f>
        <v>1277.1880319999998</v>
      </c>
      <c r="BU152" s="322">
        <f t="shared" ref="BU152" si="1687">SUM(BJ69:BU69)</f>
        <v>1278.92833</v>
      </c>
      <c r="BV152" s="322">
        <f t="shared" ref="BV152" si="1688">SUM(BK69:BV69)</f>
        <v>1285.6269299999999</v>
      </c>
      <c r="BW152" s="322">
        <f t="shared" ref="BW152" si="1689">SUM(BL69:BW69)</f>
        <v>1289.4633400000002</v>
      </c>
      <c r="BX152" s="322">
        <f t="shared" ref="BX152" si="1690">SUM(BM69:BX69)</f>
        <v>1299.6011170000002</v>
      </c>
      <c r="BY152" s="322">
        <f t="shared" ref="BY152" si="1691">SUM(BN69:BY69)</f>
        <v>1294.4694689999999</v>
      </c>
      <c r="BZ152" s="322">
        <f t="shared" ref="BZ152" si="1692">SUM(BO69:BZ69)</f>
        <v>1293.1021189999999</v>
      </c>
      <c r="CA152" s="322">
        <f t="shared" ref="CA152" si="1693">SUM(BP69:CA69)</f>
        <v>1290.5972459999998</v>
      </c>
      <c r="CB152" s="322">
        <f t="shared" ref="CB152" si="1694">SUM(BQ69:CB69)</f>
        <v>1286.5112120000001</v>
      </c>
      <c r="CC152" s="322">
        <f t="shared" ref="CC152" si="1695">SUM(BR69:CC69)</f>
        <v>1276.1254110000002</v>
      </c>
      <c r="CD152" s="322">
        <f t="shared" ref="CD152" si="1696">SUM(BS69:CD69)</f>
        <v>1274.2264620000001</v>
      </c>
      <c r="CE152" s="322">
        <f t="shared" ref="CE152" si="1697">SUM(BT69:CE69)</f>
        <v>1273.6816080000001</v>
      </c>
      <c r="CF152" s="322">
        <f t="shared" ref="CF152" si="1698">SUM(BU69:CF69)</f>
        <v>1266.9214180000001</v>
      </c>
      <c r="CG152" s="322">
        <f t="shared" ref="CG152" si="1699">SUM(BV69:CG69)</f>
        <v>1263.4786040000001</v>
      </c>
      <c r="CH152" s="322">
        <f t="shared" ref="CH152" si="1700">SUM(BW69:CH69)</f>
        <v>1254.9535760000001</v>
      </c>
      <c r="CI152" s="322">
        <f t="shared" ref="CI152" si="1701">SUM(BX69:CI69)</f>
        <v>1251.4964990000001</v>
      </c>
      <c r="CJ152" s="322">
        <f t="shared" ref="CJ152" si="1702">SUM(BY69:CJ69)</f>
        <v>1247.5769560000001</v>
      </c>
      <c r="CK152" s="322">
        <f t="shared" ref="CK152" si="1703">SUM(BZ69:CK69)</f>
        <v>1237.3585410000001</v>
      </c>
      <c r="CL152" s="322">
        <f t="shared" ref="CL152" si="1704">SUM(CA69:CL69)</f>
        <v>1230.7627770000001</v>
      </c>
      <c r="CM152" s="322">
        <f t="shared" ref="CM152" si="1705">SUM(CB69:CM69)</f>
        <v>1222.3726200000001</v>
      </c>
      <c r="CN152" s="322">
        <f t="shared" ref="CN152" si="1706">SUM(CC69:CN69)</f>
        <v>1220.8051869999999</v>
      </c>
      <c r="CO152" s="322">
        <f t="shared" ref="CO152" si="1707">SUM(CD69:CO69)</f>
        <v>1219.324887</v>
      </c>
      <c r="CP152" s="322">
        <f t="shared" ref="CP152" si="1708">SUM(CE69:CP69)</f>
        <v>1218.0471640000001</v>
      </c>
      <c r="CQ152" s="322">
        <f t="shared" ref="CQ152" si="1709">SUM(CF69:CQ69)</f>
        <v>1201.721274</v>
      </c>
      <c r="CR152" s="322">
        <f t="shared" ref="CR152" si="1710">SUM(CG69:CR69)</f>
        <v>1206.3119609999999</v>
      </c>
      <c r="CS152" s="322">
        <f t="shared" ref="CS152" si="1711">SUM(CH69:CS69)</f>
        <v>1195.7507069999999</v>
      </c>
      <c r="CT152" s="322">
        <f t="shared" ref="CT152" si="1712">SUM(CI69:CT69)</f>
        <v>1187.1254040000001</v>
      </c>
      <c r="CU152" s="322">
        <f t="shared" ref="CU152" si="1713">SUM(CJ69:CU69)</f>
        <v>1186.8969480000001</v>
      </c>
      <c r="CV152" s="322">
        <f t="shared" ref="CV152" si="1714">SUM(CK69:CV69)</f>
        <v>1177.1253099999999</v>
      </c>
      <c r="CW152" s="322">
        <f t="shared" ref="CW152" si="1715">SUM(CL69:CW69)</f>
        <v>1162.6082839999999</v>
      </c>
      <c r="CX152" s="322">
        <f t="shared" ref="CX152" si="1716">SUM(CM69:CX69)</f>
        <v>1171.2111220000002</v>
      </c>
      <c r="CY152" s="322">
        <f t="shared" ref="CY152" si="1717">SUM(CN69:CY69)</f>
        <v>1161.7531289999999</v>
      </c>
      <c r="CZ152" s="322">
        <f t="shared" ref="CZ152" si="1718">SUM(CO69:CZ69)</f>
        <v>1156.4939639999998</v>
      </c>
      <c r="DA152" s="322">
        <f t="shared" ref="DA152" si="1719">SUM(CP69:DA69)</f>
        <v>1155.741499</v>
      </c>
      <c r="DB152" s="322">
        <f t="shared" ref="DB152" si="1720">SUM(CQ69:DB69)</f>
        <v>1150.3915800000002</v>
      </c>
      <c r="DC152" s="322">
        <f t="shared" ref="DC152" si="1721">SUM(CR69:DC69)</f>
        <v>1155.3616779999998</v>
      </c>
      <c r="DD152" s="322">
        <f t="shared" ref="DD152" si="1722">SUM(CS69:DD69)</f>
        <v>1149.6217309999997</v>
      </c>
      <c r="DE152" s="322">
        <f t="shared" ref="DE152" si="1723">SUM(CT69:DE69)</f>
        <v>1151.236375</v>
      </c>
      <c r="DF152" s="322">
        <f t="shared" ref="DF152" si="1724">SUM(CU69:DF69)</f>
        <v>1152.495586</v>
      </c>
      <c r="DG152" s="322">
        <f t="shared" ref="DG152" si="1725">SUM(CV69:DG69)</f>
        <v>1147.984786</v>
      </c>
      <c r="DH152" s="322">
        <f t="shared" ref="DH152" si="1726">SUM(CW69:DH69)</f>
        <v>1149.2197050000002</v>
      </c>
      <c r="DI152" s="322">
        <f t="shared" ref="DI152" si="1727">SUM(CX69:DI69)</f>
        <v>1155.2228970000001</v>
      </c>
      <c r="DJ152" s="322">
        <f t="shared" ref="DJ152" si="1728">SUM(CY69:DJ69)</f>
        <v>1149.4455130000001</v>
      </c>
      <c r="DK152" s="322">
        <f t="shared" ref="DK152" si="1729">SUM(CZ69:DK69)</f>
        <v>1152.3541419999999</v>
      </c>
      <c r="DL152" s="322">
        <f t="shared" ref="DL152" si="1730">SUM(DA69:DL69)</f>
        <v>1150.3471939999999</v>
      </c>
      <c r="DM152" s="322">
        <f t="shared" ref="DM152" si="1731">SUM(DB69:DM69)</f>
        <v>1146.6627600000002</v>
      </c>
      <c r="DN152" s="322">
        <f t="shared" ref="DN152" si="1732">SUM(DC69:DN69)</f>
        <v>1142.4023560000001</v>
      </c>
      <c r="DO152" s="322">
        <f t="shared" ref="DO152" si="1733">SUM(DD69:DO69)</f>
        <v>1148.1188589999999</v>
      </c>
      <c r="DP152" s="322">
        <f t="shared" ref="DP152" si="1734">SUM(DE69:DP69)</f>
        <v>1151.6531559999999</v>
      </c>
      <c r="DQ152" s="322">
        <f t="shared" ref="DQ152" si="1735">SUM(DF69:DQ69)</f>
        <v>1145.7364319999999</v>
      </c>
      <c r="DR152" s="322">
        <f t="shared" ref="DR152" si="1736">SUM(DG69:DR69)</f>
        <v>1149.986997</v>
      </c>
      <c r="DS152" s="322">
        <f t="shared" ref="DS152" si="1737">SUM(DH69:DS69)</f>
        <v>1145.0488190000001</v>
      </c>
      <c r="DT152" s="322">
        <f t="shared" ref="DT152" si="1738">SUM(DI69:DT69)</f>
        <v>1147.2168060000001</v>
      </c>
      <c r="DU152" s="322">
        <f t="shared" ref="DU152" si="1739">SUM(DJ69:DU69)</f>
        <v>1151.6626799999999</v>
      </c>
      <c r="DV152" s="322">
        <f t="shared" ref="DV152" si="1740">SUM(DK69:DV69)</f>
        <v>1150.862132</v>
      </c>
      <c r="DW152" s="322">
        <f t="shared" ref="DW152" si="1741">SUM(DL69:DW69)</f>
        <v>1153.0672670000001</v>
      </c>
      <c r="DX152" s="322">
        <f t="shared" ref="DX152" si="1742">SUM(DM69:DX69)</f>
        <v>1157.1414910000001</v>
      </c>
      <c r="DY152" s="322">
        <f t="shared" ref="DY152" si="1743">SUM(DN69:DY69)</f>
        <v>1166.014042</v>
      </c>
      <c r="DZ152" s="322">
        <f t="shared" ref="DZ152" si="1744">SUM(DO69:DZ69)</f>
        <v>1168.6708169999999</v>
      </c>
      <c r="EA152" s="322">
        <f t="shared" ref="EA152" si="1745">SUM(DP69:EA69)</f>
        <v>1161.2368289999999</v>
      </c>
      <c r="EB152" s="322">
        <f t="shared" ref="EB152" si="1746">SUM(DQ69:EB69)</f>
        <v>1160.7264339999999</v>
      </c>
      <c r="EC152" s="322">
        <f t="shared" ref="EC152" si="1747">SUM(DR69:EC69)</f>
        <v>1168.695612</v>
      </c>
      <c r="ED152" s="322">
        <f t="shared" ref="ED152" si="1748">SUM(DS69:ED69)</f>
        <v>1169.8920780000001</v>
      </c>
      <c r="EE152" s="322">
        <f t="shared" ref="EE152" si="1749">SUM(DT69:EE69)</f>
        <v>1168.1392640000001</v>
      </c>
      <c r="EF152" s="322">
        <f t="shared" ref="EF152" si="1750">SUM(DU69:EF69)</f>
        <v>1169.6511820000001</v>
      </c>
      <c r="EG152" s="322">
        <f t="shared" ref="EG152" si="1751">SUM(DV69:EG69)</f>
        <v>1163.3316480000001</v>
      </c>
      <c r="EH152" s="322">
        <f t="shared" ref="EH152" si="1752">SUM(DW69:EH69)</f>
        <v>1173.4754909999999</v>
      </c>
      <c r="EI152" s="322">
        <f t="shared" ref="EI152" si="1753">SUM(DX69:EI69)</f>
        <v>1172.3480649999999</v>
      </c>
      <c r="EJ152" s="322">
        <f t="shared" ref="EJ152" si="1754">SUM(DY69:EJ69)</f>
        <v>1174.3997359999998</v>
      </c>
      <c r="EK152" s="322">
        <f t="shared" ref="EK152" si="1755">SUM(DZ69:EK69)</f>
        <v>1166.1658259999999</v>
      </c>
      <c r="EL152" s="322">
        <f t="shared" ref="EL152" si="1756">SUM(EA69:EL69)</f>
        <v>1169.532645</v>
      </c>
      <c r="EM152" s="322">
        <f t="shared" ref="EM152" si="1757">SUM(EB69:EM69)</f>
        <v>1175.610784</v>
      </c>
      <c r="EN152" s="322">
        <f t="shared" ref="EN152" si="1758">SUM(EC69:EN69)</f>
        <v>1168.9659979999999</v>
      </c>
      <c r="EO152" s="322">
        <f t="shared" ref="EO152" si="1759">SUM(ED69:EO69)</f>
        <v>1167.293776</v>
      </c>
      <c r="EP152" s="322">
        <f t="shared" ref="EP152" si="1760">SUM(EE69:EP69)</f>
        <v>1166.1041279999999</v>
      </c>
      <c r="EQ152" s="322">
        <f t="shared" ref="EQ152" si="1761">SUM(EF69:EQ69)</f>
        <v>1171.7649060000001</v>
      </c>
      <c r="ER152" s="322">
        <f t="shared" ref="ER152" si="1762">SUM(EG69:ER69)</f>
        <v>1168.6917880000001</v>
      </c>
      <c r="ES152" s="322">
        <f t="shared" ref="ES152" si="1763">SUM(EH69:ES69)</f>
        <v>1176.1522759999998</v>
      </c>
      <c r="ET152" s="322">
        <f t="shared" ref="ET152" si="1764">SUM(EI69:ET69)</f>
        <v>1162.4308719999999</v>
      </c>
      <c r="EU152" s="322">
        <f t="shared" ref="EU152" si="1765">SUM(EJ69:EU69)</f>
        <v>1170.389842</v>
      </c>
      <c r="EV152" s="322">
        <f t="shared" ref="EV152" si="1766">SUM(EK69:EV69)</f>
        <v>1172.6810799999998</v>
      </c>
      <c r="EW152" s="322">
        <f t="shared" ref="EW152" si="1767">SUM(EL69:EW69)</f>
        <v>1176.1442340000001</v>
      </c>
      <c r="EX152" s="322">
        <f t="shared" ref="EX152" si="1768">SUM(EM69:EX69)</f>
        <v>1178.942591</v>
      </c>
      <c r="EY152" s="322">
        <f t="shared" ref="EY152" si="1769">SUM(EN69:EY69)</f>
        <v>1174.2540490000001</v>
      </c>
      <c r="EZ152" s="322">
        <f t="shared" ref="EZ152" si="1770">SUM(EO69:EZ69)</f>
        <v>1178.8282369999999</v>
      </c>
      <c r="FA152" s="322">
        <f t="shared" ref="FA152" si="1771">SUM(EP69:FA69)</f>
        <v>1188.6889449999999</v>
      </c>
      <c r="FB152" s="322">
        <f t="shared" ref="FB152" si="1772">SUM(EQ69:FB69)</f>
        <v>1191.1815820000002</v>
      </c>
      <c r="FC152" s="322">
        <f t="shared" ref="FC152" si="1773">SUM(ER69:FC69)</f>
        <v>1201.1567170000001</v>
      </c>
      <c r="FD152" s="322">
        <f t="shared" ref="FD152" si="1774">SUM(ES69:FD69)</f>
        <v>1207.354274</v>
      </c>
      <c r="FE152" s="322">
        <f t="shared" ref="FE152" si="1775">SUM(ET69:FE69)</f>
        <v>1206.609367</v>
      </c>
      <c r="FF152" s="322">
        <f t="shared" ref="FF152" si="1776">SUM(EU69:FF69)</f>
        <v>1215.881973</v>
      </c>
      <c r="FG152" s="322">
        <f t="shared" ref="FG152" si="1777">SUM(EV69:FG69)</f>
        <v>1209.372435</v>
      </c>
      <c r="FH152" s="322">
        <f t="shared" ref="FH152" si="1778">SUM(EW69:FH69)</f>
        <v>1214.871163</v>
      </c>
      <c r="FI152" s="322">
        <f t="shared" ref="FI152" si="1779">SUM(EX69:FI69)</f>
        <v>1218.5876740000001</v>
      </c>
      <c r="FJ152" s="322">
        <f t="shared" ref="FJ152:FM152" si="1780">SUM(EY69:FJ69)</f>
        <v>1226.307078</v>
      </c>
      <c r="FK152" s="322">
        <f t="shared" si="1780"/>
        <v>1235.2714080000001</v>
      </c>
      <c r="FL152" s="322">
        <f t="shared" si="1780"/>
        <v>1241.1437159999998</v>
      </c>
      <c r="FM152" s="322">
        <f t="shared" si="1780"/>
        <v>1234.0982179999999</v>
      </c>
    </row>
    <row r="153" spans="1:169" s="12" customFormat="1" ht="15">
      <c r="A153" s="257" t="s">
        <v>50</v>
      </c>
      <c r="B153" s="257"/>
      <c r="C153" s="257"/>
      <c r="D153" s="257"/>
      <c r="E153" s="257"/>
      <c r="F153" s="257"/>
      <c r="G153" s="257"/>
      <c r="H153" s="257"/>
      <c r="I153" s="257"/>
      <c r="J153" s="257"/>
      <c r="K153" s="257"/>
      <c r="L153" s="257"/>
      <c r="M153" s="322">
        <f t="shared" ref="M153:M154" si="1781">SUM(B71:M71)</f>
        <v>1284.198228</v>
      </c>
      <c r="N153" s="322">
        <f t="shared" ref="N153:N154" si="1782">SUM(C71:N71)</f>
        <v>1270.2741820000001</v>
      </c>
      <c r="O153" s="322">
        <f t="shared" ref="O153:O154" si="1783">SUM(D71:O71)</f>
        <v>1268.4913720000002</v>
      </c>
      <c r="P153" s="322">
        <f t="shared" ref="P153:P154" si="1784">SUM(E71:P71)</f>
        <v>1254.831678</v>
      </c>
      <c r="Q153" s="322">
        <f t="shared" ref="Q153:Q154" si="1785">SUM(F71:Q71)</f>
        <v>1238.409744</v>
      </c>
      <c r="R153" s="322">
        <f t="shared" ref="R153:R154" si="1786">SUM(G71:R71)</f>
        <v>1220.0097190000001</v>
      </c>
      <c r="S153" s="322">
        <f t="shared" ref="S153:S154" si="1787">SUM(H71:S71)</f>
        <v>1204.779509</v>
      </c>
      <c r="T153" s="322">
        <f t="shared" ref="T153:T154" si="1788">SUM(I71:T71)</f>
        <v>1191.25575</v>
      </c>
      <c r="U153" s="322">
        <f t="shared" ref="U153:U154" si="1789">SUM(J71:U71)</f>
        <v>1179.8589719999998</v>
      </c>
      <c r="V153" s="322">
        <f t="shared" ref="V153:V154" si="1790">SUM(K71:V71)</f>
        <v>1181.7768279999998</v>
      </c>
      <c r="W153" s="322">
        <f t="shared" ref="W153:W154" si="1791">SUM(L71:W71)</f>
        <v>1162.8831189999999</v>
      </c>
      <c r="X153" s="322">
        <f t="shared" ref="X153:X154" si="1792">SUM(M71:X71)</f>
        <v>1160.273103</v>
      </c>
      <c r="Y153" s="322">
        <f t="shared" ref="Y153:Y154" si="1793">SUM(N71:Y71)</f>
        <v>1152.8230169999999</v>
      </c>
      <c r="Z153" s="322">
        <f t="shared" ref="Z153:Z154" si="1794">SUM(O71:Z71)</f>
        <v>1143.3240700000001</v>
      </c>
      <c r="AA153" s="322">
        <f t="shared" ref="AA153:AA154" si="1795">SUM(P71:AA71)</f>
        <v>1128.9851779999999</v>
      </c>
      <c r="AB153" s="322">
        <f t="shared" ref="AB153:AB154" si="1796">SUM(Q71:AB71)</f>
        <v>1120.9344979999998</v>
      </c>
      <c r="AC153" s="322">
        <f t="shared" ref="AC153:AC154" si="1797">SUM(R71:AC71)</f>
        <v>1120.4290589999998</v>
      </c>
      <c r="AD153" s="322">
        <f t="shared" ref="AD153:AD154" si="1798">SUM(S71:AD71)</f>
        <v>1115.4273709999998</v>
      </c>
      <c r="AE153" s="322">
        <f t="shared" ref="AE153:AE154" si="1799">SUM(T71:AE71)</f>
        <v>1118.6416529999999</v>
      </c>
      <c r="AF153" s="322">
        <f t="shared" ref="AF153:AF154" si="1800">SUM(U71:AF71)</f>
        <v>1111.0339389999999</v>
      </c>
      <c r="AG153" s="322">
        <f t="shared" ref="AG153:AG154" si="1801">SUM(V71:AG71)</f>
        <v>1103.8109499999998</v>
      </c>
      <c r="AH153" s="322">
        <f t="shared" ref="AH153:AH154" si="1802">SUM(W71:AH71)</f>
        <v>1095.8391669999999</v>
      </c>
      <c r="AI153" s="322">
        <f t="shared" ref="AI153:AI154" si="1803">SUM(X71:AI71)</f>
        <v>1091.820759</v>
      </c>
      <c r="AJ153" s="322">
        <f t="shared" ref="AJ153:AJ154" si="1804">SUM(Y71:AJ71)</f>
        <v>1089.7841109999999</v>
      </c>
      <c r="AK153" s="322">
        <f t="shared" ref="AK153:AK154" si="1805">SUM(Z71:AK71)</f>
        <v>1091.3427820000002</v>
      </c>
      <c r="AL153" s="322">
        <f t="shared" ref="AL153:AL154" si="1806">SUM(AA71:AL71)</f>
        <v>1084.5044070000001</v>
      </c>
      <c r="AM153" s="322">
        <f t="shared" ref="AM153:AM154" si="1807">SUM(AB71:AM71)</f>
        <v>1083.9351620000002</v>
      </c>
      <c r="AN153" s="322">
        <f t="shared" ref="AN153:AN154" si="1808">SUM(AC71:AN71)</f>
        <v>1078.8455290000002</v>
      </c>
      <c r="AO153" s="322">
        <f t="shared" ref="AO153:AO154" si="1809">SUM(AD71:AO71)</f>
        <v>1060.8840869999999</v>
      </c>
      <c r="AP153" s="322">
        <f t="shared" ref="AP153:AP154" si="1810">SUM(AE71:AP71)</f>
        <v>1060.8512370000001</v>
      </c>
      <c r="AQ153" s="322">
        <f t="shared" ref="AQ153:AQ154" si="1811">SUM(AF71:AQ71)</f>
        <v>1045.4951759999999</v>
      </c>
      <c r="AR153" s="322">
        <f t="shared" ref="AR153:AR154" si="1812">SUM(AG71:AR71)</f>
        <v>1024.3230430000001</v>
      </c>
      <c r="AS153" s="322">
        <f t="shared" ref="AS153:AS154" si="1813">SUM(AH71:AS71)</f>
        <v>1005.4009590000001</v>
      </c>
      <c r="AT153" s="322">
        <f t="shared" ref="AT153:AT154" si="1814">SUM(AI71:AT71)</f>
        <v>994.16670399999998</v>
      </c>
      <c r="AU153" s="322">
        <f t="shared" ref="AU153:AU154" si="1815">SUM(AJ71:AU71)</f>
        <v>987.88436499999989</v>
      </c>
      <c r="AV153" s="322">
        <f t="shared" ref="AV153:AV154" si="1816">SUM(AK71:AV71)</f>
        <v>965.85825200000011</v>
      </c>
      <c r="AW153" s="322">
        <f t="shared" ref="AW153:AW154" si="1817">SUM(AL71:AW71)</f>
        <v>945.4265190000001</v>
      </c>
      <c r="AX153" s="322">
        <f t="shared" ref="AX153:AX154" si="1818">SUM(AM71:AX71)</f>
        <v>929.18675900000005</v>
      </c>
      <c r="AY153" s="322">
        <f t="shared" ref="AY153:AY154" si="1819">SUM(AN71:AY71)</f>
        <v>900.92424199999994</v>
      </c>
      <c r="AZ153" s="322">
        <f t="shared" ref="AZ153:AZ154" si="1820">SUM(AO71:AZ71)</f>
        <v>875.04685700000005</v>
      </c>
      <c r="BA153" s="322">
        <f t="shared" ref="BA153:BA154" si="1821">SUM(AP71:BA71)</f>
        <v>856.894181</v>
      </c>
      <c r="BB153" s="322">
        <f t="shared" ref="BB153:BB154" si="1822">SUM(AQ71:BB71)</f>
        <v>829.51273600000002</v>
      </c>
      <c r="BC153" s="322">
        <f t="shared" ref="BC153:BC154" si="1823">SUM(AR71:BC71)</f>
        <v>803.80868499999985</v>
      </c>
      <c r="BD153" s="322">
        <f t="shared" ref="BD153:BD154" si="1824">SUM(AS71:BD71)</f>
        <v>787.82590799999991</v>
      </c>
      <c r="BE153" s="322">
        <f t="shared" ref="BE153:BE154" si="1825">SUM(AT71:BE71)</f>
        <v>774.32259999999985</v>
      </c>
      <c r="BF153" s="322">
        <f t="shared" ref="BF153:BF154" si="1826">SUM(AU71:BF71)</f>
        <v>763.92803000000004</v>
      </c>
      <c r="BG153" s="322">
        <f t="shared" ref="BG153:BG154" si="1827">SUM(AV71:BG71)</f>
        <v>745.91874299999995</v>
      </c>
      <c r="BH153" s="322">
        <f t="shared" ref="BH153:BH154" si="1828">SUM(AW71:BH71)</f>
        <v>730.24895100000003</v>
      </c>
      <c r="BI153" s="322">
        <f t="shared" ref="BI153:BI154" si="1829">SUM(AX71:BI71)</f>
        <v>722.40394700000002</v>
      </c>
      <c r="BJ153" s="322">
        <f t="shared" ref="BJ153:BJ154" si="1830">SUM(AY71:BJ71)</f>
        <v>719.5410569999998</v>
      </c>
      <c r="BK153" s="322">
        <f t="shared" ref="BK153:BK154" si="1831">SUM(AZ71:BK71)</f>
        <v>711.81080299999996</v>
      </c>
      <c r="BL153" s="322">
        <f t="shared" ref="BL153:BL154" si="1832">SUM(BA71:BL71)</f>
        <v>713.48024500000008</v>
      </c>
      <c r="BM153" s="322">
        <f t="shared" ref="BM153:BM154" si="1833">SUM(BB71:BM71)</f>
        <v>713.28882400000009</v>
      </c>
      <c r="BN153" s="322">
        <f t="shared" ref="BN153:BN154" si="1834">SUM(BC71:BN71)</f>
        <v>708.99379199999998</v>
      </c>
      <c r="BO153" s="322">
        <f t="shared" ref="BO153:BO154" si="1835">SUM(BD71:BO71)</f>
        <v>712.214381</v>
      </c>
      <c r="BP153" s="322">
        <f t="shared" ref="BP153:BP154" si="1836">SUM(BE71:BP71)</f>
        <v>722.02234700000008</v>
      </c>
      <c r="BQ153" s="322">
        <f t="shared" ref="BQ153:BQ154" si="1837">SUM(BF71:BQ71)</f>
        <v>728.56428400000004</v>
      </c>
      <c r="BR153" s="322">
        <f t="shared" ref="BR153:BR154" si="1838">SUM(BG71:BR71)</f>
        <v>735.74731700000007</v>
      </c>
      <c r="BS153" s="322">
        <f t="shared" ref="BS153:BS154" si="1839">SUM(BH71:BS71)</f>
        <v>735.36472499999991</v>
      </c>
      <c r="BT153" s="322">
        <f t="shared" ref="BT153:BT154" si="1840">SUM(BI71:BT71)</f>
        <v>736.21957199999986</v>
      </c>
      <c r="BU153" s="322">
        <f t="shared" ref="BU153:BU154" si="1841">SUM(BJ71:BU71)</f>
        <v>735.70334100000002</v>
      </c>
      <c r="BV153" s="322">
        <f t="shared" ref="BV153:BV154" si="1842">SUM(BK71:BV71)</f>
        <v>737.798362</v>
      </c>
      <c r="BW153" s="322">
        <f t="shared" ref="BW153:BW154" si="1843">SUM(BL71:BW71)</f>
        <v>742.27214800000002</v>
      </c>
      <c r="BX153" s="322">
        <f t="shared" ref="BX153:BX154" si="1844">SUM(BM71:BX71)</f>
        <v>738.58062399999994</v>
      </c>
      <c r="BY153" s="322">
        <f t="shared" ref="BY153:BY154" si="1845">SUM(BN71:BY71)</f>
        <v>743.07958999999994</v>
      </c>
      <c r="BZ153" s="322">
        <f t="shared" ref="BZ153:BZ154" si="1846">SUM(BO71:BZ71)</f>
        <v>739.03363999999999</v>
      </c>
      <c r="CA153" s="322">
        <f t="shared" ref="CA153:CA154" si="1847">SUM(BP71:CA71)</f>
        <v>738.86422800000003</v>
      </c>
      <c r="CB153" s="322">
        <f t="shared" ref="CB153:CB154" si="1848">SUM(BQ71:CB71)</f>
        <v>732.40043100000003</v>
      </c>
      <c r="CC153" s="322">
        <f t="shared" ref="CC153:CC154" si="1849">SUM(BR71:CC71)</f>
        <v>721.66441299999997</v>
      </c>
      <c r="CD153" s="322">
        <f t="shared" ref="CD153:CD154" si="1850">SUM(BS71:CD71)</f>
        <v>720.86285599999997</v>
      </c>
      <c r="CE153" s="322">
        <f t="shared" ref="CE153:CE154" si="1851">SUM(BT71:CE71)</f>
        <v>723.81544700000006</v>
      </c>
      <c r="CF153" s="322">
        <f t="shared" ref="CF153:CF154" si="1852">SUM(BU71:CF71)</f>
        <v>724.22185200000001</v>
      </c>
      <c r="CG153" s="322">
        <f t="shared" ref="CG153:CG154" si="1853">SUM(BV71:CG71)</f>
        <v>720.79762100000016</v>
      </c>
      <c r="CH153" s="322">
        <f t="shared" ref="CH153:CH154" si="1854">SUM(BW71:CH71)</f>
        <v>716.07188000000008</v>
      </c>
      <c r="CI153" s="322">
        <f t="shared" ref="CI153:CI154" si="1855">SUM(BX71:CI71)</f>
        <v>715.63559500000008</v>
      </c>
      <c r="CJ153" s="322">
        <f t="shared" ref="CJ153:CJ154" si="1856">SUM(BY71:CJ71)</f>
        <v>714.99913400000014</v>
      </c>
      <c r="CK153" s="322">
        <f t="shared" ref="CK153:CK154" si="1857">SUM(BZ71:CK71)</f>
        <v>707.02304500000014</v>
      </c>
      <c r="CL153" s="322">
        <f t="shared" ref="CL153:CL154" si="1858">SUM(CA71:CL71)</f>
        <v>704.96820000000002</v>
      </c>
      <c r="CM153" s="322">
        <f t="shared" ref="CM153:CM154" si="1859">SUM(CB71:CM71)</f>
        <v>700.056556</v>
      </c>
      <c r="CN153" s="322">
        <f t="shared" ref="CN153:CN154" si="1860">SUM(CC71:CN71)</f>
        <v>696.453982</v>
      </c>
      <c r="CO153" s="322">
        <f t="shared" ref="CO153:CO154" si="1861">SUM(CD71:CO71)</f>
        <v>699.18201500000009</v>
      </c>
      <c r="CP153" s="322">
        <f t="shared" ref="CP153:CP154" si="1862">SUM(CE71:CP71)</f>
        <v>701.67045500000006</v>
      </c>
      <c r="CQ153" s="322">
        <f t="shared" ref="CQ153:CQ154" si="1863">SUM(CF71:CQ71)</f>
        <v>689.40782800000011</v>
      </c>
      <c r="CR153" s="322">
        <f t="shared" ref="CR153:CR154" si="1864">SUM(CG71:CR71)</f>
        <v>687.93323900000007</v>
      </c>
      <c r="CS153" s="322">
        <f t="shared" ref="CS153:CS154" si="1865">SUM(CH71:CS71)</f>
        <v>682.24077399999999</v>
      </c>
      <c r="CT153" s="322">
        <f t="shared" ref="CT153:CT154" si="1866">SUM(CI71:CT71)</f>
        <v>679.95135200000004</v>
      </c>
      <c r="CU153" s="322">
        <f t="shared" ref="CU153:CU154" si="1867">SUM(CJ71:CU71)</f>
        <v>677.61246300000005</v>
      </c>
      <c r="CV153" s="322">
        <f t="shared" ref="CV153:CV154" si="1868">SUM(CK71:CV71)</f>
        <v>674.03102200000012</v>
      </c>
      <c r="CW153" s="322">
        <f t="shared" ref="CW153:CW154" si="1869">SUM(CL71:CW71)</f>
        <v>670.48962500000005</v>
      </c>
      <c r="CX153" s="322">
        <f t="shared" ref="CX153:CX154" si="1870">SUM(CM71:CX71)</f>
        <v>676.28097700000001</v>
      </c>
      <c r="CY153" s="322">
        <f t="shared" ref="CY153:CY154" si="1871">SUM(CN71:CY71)</f>
        <v>675.92127700000003</v>
      </c>
      <c r="CZ153" s="322">
        <f t="shared" ref="CZ153:CZ154" si="1872">SUM(CO71:CZ71)</f>
        <v>675.90486199999998</v>
      </c>
      <c r="DA153" s="322">
        <f t="shared" ref="DA153:DA154" si="1873">SUM(CP71:DA71)</f>
        <v>678.50578399999995</v>
      </c>
      <c r="DB153" s="322">
        <f t="shared" ref="DB153:DB154" si="1874">SUM(CQ71:DB71)</f>
        <v>676.45751999999993</v>
      </c>
      <c r="DC153" s="322">
        <f t="shared" ref="DC153:DC154" si="1875">SUM(CR71:DC71)</f>
        <v>679.99267299999997</v>
      </c>
      <c r="DD153" s="322">
        <f t="shared" ref="DD153:DD154" si="1876">SUM(CS71:DD71)</f>
        <v>679.16731600000003</v>
      </c>
      <c r="DE153" s="322">
        <f t="shared" ref="DE153:DE154" si="1877">SUM(CT71:DE71)</f>
        <v>681.01400000000012</v>
      </c>
      <c r="DF153" s="322">
        <f t="shared" ref="DF153:DF154" si="1878">SUM(CU71:DF71)</f>
        <v>681.80460300000004</v>
      </c>
      <c r="DG153" s="322">
        <f t="shared" ref="DG153:DG154" si="1879">SUM(CV71:DG71)</f>
        <v>680.36354600000004</v>
      </c>
      <c r="DH153" s="322">
        <f t="shared" ref="DH153:DH154" si="1880">SUM(CW71:DH71)</f>
        <v>683.91325300000005</v>
      </c>
      <c r="DI153" s="322">
        <f t="shared" ref="DI153:DI154" si="1881">SUM(CX71:DI71)</f>
        <v>685.32383600000003</v>
      </c>
      <c r="DJ153" s="322">
        <f t="shared" ref="DJ153:DJ154" si="1882">SUM(CY71:DJ71)</f>
        <v>683.24727300000006</v>
      </c>
      <c r="DK153" s="322">
        <f t="shared" ref="DK153:DK154" si="1883">SUM(CZ71:DK71)</f>
        <v>683.41987099999994</v>
      </c>
      <c r="DL153" s="322">
        <f t="shared" ref="DL153:DL154" si="1884">SUM(DA71:DL71)</f>
        <v>681.47262699999999</v>
      </c>
      <c r="DM153" s="322">
        <f t="shared" ref="DM153:DM154" si="1885">SUM(DB71:DM71)</f>
        <v>681.65352700000005</v>
      </c>
      <c r="DN153" s="322">
        <f t="shared" ref="DN153:DN154" si="1886">SUM(DC71:DN71)</f>
        <v>679.21249000000012</v>
      </c>
      <c r="DO153" s="322">
        <f t="shared" ref="DO153:DO154" si="1887">SUM(DD71:DO71)</f>
        <v>678.63416300000006</v>
      </c>
      <c r="DP153" s="322">
        <f t="shared" ref="DP153:DP154" si="1888">SUM(DE71:DP71)</f>
        <v>679.21196499999985</v>
      </c>
      <c r="DQ153" s="322">
        <f t="shared" ref="DQ153:DQ154" si="1889">SUM(DF71:DQ71)</f>
        <v>678.37374199999999</v>
      </c>
      <c r="DR153" s="322">
        <f t="shared" ref="DR153:DR154" si="1890">SUM(DG71:DR71)</f>
        <v>677.12861799999996</v>
      </c>
      <c r="DS153" s="322">
        <f t="shared" ref="DS153:DS154" si="1891">SUM(DH71:DS71)</f>
        <v>675.54328099999998</v>
      </c>
      <c r="DT153" s="322">
        <f t="shared" ref="DT153:DT154" si="1892">SUM(DI71:DT71)</f>
        <v>673.90946200000019</v>
      </c>
      <c r="DU153" s="322">
        <f t="shared" ref="DU153:DU154" si="1893">SUM(DJ71:DU71)</f>
        <v>674.07489699999996</v>
      </c>
      <c r="DV153" s="322">
        <f t="shared" ref="DV153:DV154" si="1894">SUM(DK71:DV71)</f>
        <v>674.93282600000009</v>
      </c>
      <c r="DW153" s="322">
        <f t="shared" ref="DW153:DW154" si="1895">SUM(DL71:DW71)</f>
        <v>673.63181600000007</v>
      </c>
      <c r="DX153" s="322">
        <f t="shared" ref="DX153:DX154" si="1896">SUM(DM71:DX71)</f>
        <v>675.86394300000006</v>
      </c>
      <c r="DY153" s="322">
        <f t="shared" ref="DY153:DY154" si="1897">SUM(DN71:DY71)</f>
        <v>675.861176</v>
      </c>
      <c r="DZ153" s="322">
        <f t="shared" ref="DZ153:DZ154" si="1898">SUM(DO71:DZ71)</f>
        <v>675.72888399999999</v>
      </c>
      <c r="EA153" s="322">
        <f t="shared" ref="EA153:EA154" si="1899">SUM(DP71:EA71)</f>
        <v>676.23377299999993</v>
      </c>
      <c r="EB153" s="322">
        <f t="shared" ref="EB153:EB154" si="1900">SUM(DQ71:EB71)</f>
        <v>674.70474300000001</v>
      </c>
      <c r="EC153" s="322">
        <f t="shared" ref="EC153:EC154" si="1901">SUM(DR71:EC71)</f>
        <v>677.31374900000003</v>
      </c>
      <c r="ED153" s="322">
        <f t="shared" ref="ED153:ED154" si="1902">SUM(DS71:ED71)</f>
        <v>678.62146399999995</v>
      </c>
      <c r="EE153" s="322">
        <f t="shared" ref="EE153:EE154" si="1903">SUM(DT71:EE71)</f>
        <v>676.66983300000004</v>
      </c>
      <c r="EF153" s="322">
        <f t="shared" ref="EF153:EF154" si="1904">SUM(DU71:EF71)</f>
        <v>676.18332600000008</v>
      </c>
      <c r="EG153" s="322">
        <f t="shared" ref="EG153:EG154" si="1905">SUM(DV71:EG71)</f>
        <v>674.45344900000009</v>
      </c>
      <c r="EH153" s="322">
        <f t="shared" ref="EH153:EH154" si="1906">SUM(DW71:EH71)</f>
        <v>675.25849300000004</v>
      </c>
      <c r="EI153" s="322">
        <f t="shared" ref="EI153:EI154" si="1907">SUM(DX71:EI71)</f>
        <v>672.3653710000001</v>
      </c>
      <c r="EJ153" s="322">
        <f t="shared" ref="EJ153:EJ154" si="1908">SUM(DY71:EJ71)</f>
        <v>673.9879390000001</v>
      </c>
      <c r="EK153" s="322">
        <f t="shared" ref="EK153:EK154" si="1909">SUM(DZ71:EK71)</f>
        <v>669.90830900000014</v>
      </c>
      <c r="EL153" s="322">
        <f t="shared" ref="EL153:EL154" si="1910">SUM(EA71:EL71)</f>
        <v>672.10019100000011</v>
      </c>
      <c r="EM153" s="322">
        <f t="shared" ref="EM153:EM154" si="1911">SUM(EB71:EM71)</f>
        <v>672.10457599999995</v>
      </c>
      <c r="EN153" s="322">
        <f t="shared" ref="EN153:EN154" si="1912">SUM(EC71:EN71)</f>
        <v>675.49053300000003</v>
      </c>
      <c r="EO153" s="322">
        <f t="shared" ref="EO153:EO154" si="1913">SUM(ED71:EO71)</f>
        <v>674.62787400000002</v>
      </c>
      <c r="EP153" s="322">
        <f t="shared" ref="EP153:EP154" si="1914">SUM(EE71:EP71)</f>
        <v>682.82999000000007</v>
      </c>
      <c r="EQ153" s="322">
        <f t="shared" ref="EQ153:EQ154" si="1915">SUM(EF71:EQ71)</f>
        <v>676.5380540000001</v>
      </c>
      <c r="ER153" s="322">
        <f t="shared" ref="ER153:ER154" si="1916">SUM(EG71:ER71)</f>
        <v>676.41981999999996</v>
      </c>
      <c r="ES153" s="322">
        <f t="shared" ref="ES153:ES154" si="1917">SUM(EH71:ES71)</f>
        <v>679.68629600000008</v>
      </c>
      <c r="ET153" s="322">
        <f t="shared" ref="ET153:ET154" si="1918">SUM(EI71:ET71)</f>
        <v>674.68584500000009</v>
      </c>
      <c r="EU153" s="322">
        <f t="shared" ref="EU153:EU154" si="1919">SUM(EJ71:EU71)</f>
        <v>679.59696900000006</v>
      </c>
      <c r="EV153" s="322">
        <f t="shared" ref="EV153:EV154" si="1920">SUM(EK71:EV71)</f>
        <v>679.90254100000004</v>
      </c>
      <c r="EW153" s="322">
        <f t="shared" ref="EW153:EW154" si="1921">SUM(EL71:EW71)</f>
        <v>681.86904600000003</v>
      </c>
      <c r="EX153" s="322">
        <f t="shared" ref="EX153:EX154" si="1922">SUM(EM71:EX71)</f>
        <v>682.10604799999999</v>
      </c>
      <c r="EY153" s="322">
        <f t="shared" ref="EY153:EY154" si="1923">SUM(EN71:EY71)</f>
        <v>680.57364500000006</v>
      </c>
      <c r="EZ153" s="322">
        <f t="shared" ref="EZ153:EZ154" si="1924">SUM(EO71:EZ71)</f>
        <v>674.60804000000007</v>
      </c>
      <c r="FA153" s="322">
        <f t="shared" ref="FA153:FA154" si="1925">SUM(EP71:FA71)</f>
        <v>675.78892400000007</v>
      </c>
      <c r="FB153" s="322">
        <f t="shared" ref="FB153:FB154" si="1926">SUM(EQ71:FB71)</f>
        <v>664.47984699999995</v>
      </c>
      <c r="FC153" s="322">
        <f t="shared" ref="FC153:FC154" si="1927">SUM(ER71:FC71)</f>
        <v>676.46757400000001</v>
      </c>
      <c r="FD153" s="322">
        <f t="shared" ref="FD153:FD154" si="1928">SUM(ES71:FD71)</f>
        <v>676.46676899999989</v>
      </c>
      <c r="FE153" s="322">
        <f t="shared" ref="FE153:FE154" si="1929">SUM(ET71:FE71)</f>
        <v>672.56874199999993</v>
      </c>
      <c r="FF153" s="322">
        <f t="shared" ref="FF153:FF154" si="1930">SUM(EU71:FF71)</f>
        <v>672.16037599999993</v>
      </c>
      <c r="FG153" s="322">
        <f t="shared" ref="FG153:FG154" si="1931">SUM(EV71:FG71)</f>
        <v>668.58351399999992</v>
      </c>
      <c r="FH153" s="322">
        <f t="shared" ref="FH153:FH154" si="1932">SUM(EW71:FH71)</f>
        <v>663.56061199999988</v>
      </c>
      <c r="FI153" s="322">
        <f t="shared" ref="FI153:FI154" si="1933">SUM(EX71:FI71)</f>
        <v>659.08093599999984</v>
      </c>
      <c r="FJ153" s="322">
        <f t="shared" ref="FJ153:FM154" si="1934">SUM(EY71:FJ71)</f>
        <v>658.62425699999983</v>
      </c>
      <c r="FK153" s="322">
        <f t="shared" si="1934"/>
        <v>655.65752599999996</v>
      </c>
      <c r="FL153" s="322">
        <f t="shared" si="1934"/>
        <v>654.401703</v>
      </c>
      <c r="FM153" s="322">
        <f t="shared" si="1934"/>
        <v>650.20927100000006</v>
      </c>
    </row>
    <row r="154" spans="1:169" s="12" customFormat="1" ht="15">
      <c r="A154" s="257" t="s">
        <v>51</v>
      </c>
      <c r="B154" s="257"/>
      <c r="C154" s="257"/>
      <c r="D154" s="257"/>
      <c r="E154" s="257"/>
      <c r="F154" s="257"/>
      <c r="G154" s="257"/>
      <c r="H154" s="257"/>
      <c r="I154" s="257"/>
      <c r="J154" s="257"/>
      <c r="K154" s="257"/>
      <c r="L154" s="257"/>
      <c r="M154" s="322">
        <f t="shared" si="1781"/>
        <v>907.46167799999989</v>
      </c>
      <c r="N154" s="322">
        <f t="shared" si="1782"/>
        <v>912.66878799999995</v>
      </c>
      <c r="O154" s="322">
        <f t="shared" si="1783"/>
        <v>915.58314299999984</v>
      </c>
      <c r="P154" s="322">
        <f t="shared" si="1784"/>
        <v>925.08812199999988</v>
      </c>
      <c r="Q154" s="322">
        <f t="shared" si="1785"/>
        <v>932.29119199999991</v>
      </c>
      <c r="R154" s="322">
        <f t="shared" si="1786"/>
        <v>926.99156499999992</v>
      </c>
      <c r="S154" s="322">
        <f t="shared" si="1787"/>
        <v>921.53622299999984</v>
      </c>
      <c r="T154" s="322">
        <f t="shared" si="1788"/>
        <v>923.45303699999999</v>
      </c>
      <c r="U154" s="322">
        <f t="shared" si="1789"/>
        <v>921.82915300000002</v>
      </c>
      <c r="V154" s="322">
        <f t="shared" si="1790"/>
        <v>922.08182199999999</v>
      </c>
      <c r="W154" s="322">
        <f t="shared" si="1791"/>
        <v>924.950107</v>
      </c>
      <c r="X154" s="322">
        <f t="shared" si="1792"/>
        <v>936.96778899999993</v>
      </c>
      <c r="Y154" s="322">
        <f t="shared" si="1793"/>
        <v>941.65207999999996</v>
      </c>
      <c r="Z154" s="322">
        <f t="shared" si="1794"/>
        <v>929.62255700000003</v>
      </c>
      <c r="AA154" s="322">
        <f t="shared" si="1795"/>
        <v>915.5944199999999</v>
      </c>
      <c r="AB154" s="322">
        <f t="shared" si="1796"/>
        <v>920.27439500000003</v>
      </c>
      <c r="AC154" s="322">
        <f t="shared" si="1797"/>
        <v>911.49975799999993</v>
      </c>
      <c r="AD154" s="322">
        <f t="shared" si="1798"/>
        <v>953.93816399999992</v>
      </c>
      <c r="AE154" s="322">
        <f t="shared" si="1799"/>
        <v>972.69512099999986</v>
      </c>
      <c r="AF154" s="322">
        <f t="shared" si="1800"/>
        <v>976.3734599999998</v>
      </c>
      <c r="AG154" s="322">
        <f t="shared" si="1801"/>
        <v>985.068308</v>
      </c>
      <c r="AH154" s="322">
        <f t="shared" si="1802"/>
        <v>995.31836799999985</v>
      </c>
      <c r="AI154" s="322">
        <f t="shared" si="1803"/>
        <v>992.69792100000006</v>
      </c>
      <c r="AJ154" s="322">
        <f t="shared" si="1804"/>
        <v>994.21962900000005</v>
      </c>
      <c r="AK154" s="322">
        <f t="shared" si="1805"/>
        <v>1000.0632390000001</v>
      </c>
      <c r="AL154" s="322">
        <f t="shared" si="1806"/>
        <v>1031.789481</v>
      </c>
      <c r="AM154" s="322">
        <f t="shared" si="1807"/>
        <v>1065.6254289999999</v>
      </c>
      <c r="AN154" s="322">
        <f t="shared" si="1808"/>
        <v>1071.2242739999999</v>
      </c>
      <c r="AO154" s="322">
        <f t="shared" si="1809"/>
        <v>1087.040115</v>
      </c>
      <c r="AP154" s="322">
        <f t="shared" si="1810"/>
        <v>1071.088121</v>
      </c>
      <c r="AQ154" s="322">
        <f t="shared" si="1811"/>
        <v>1074.036681</v>
      </c>
      <c r="AR154" s="322">
        <f t="shared" si="1812"/>
        <v>1080.7943859999998</v>
      </c>
      <c r="AS154" s="322">
        <f t="shared" si="1813"/>
        <v>1077.383617</v>
      </c>
      <c r="AT154" s="322">
        <f t="shared" si="1814"/>
        <v>1090.4394609999999</v>
      </c>
      <c r="AU154" s="322">
        <f t="shared" si="1815"/>
        <v>1096.9505879999999</v>
      </c>
      <c r="AV154" s="322">
        <f t="shared" si="1816"/>
        <v>1091.6082939999999</v>
      </c>
      <c r="AW154" s="322">
        <f t="shared" si="1817"/>
        <v>1092.8791239999998</v>
      </c>
      <c r="AX154" s="322">
        <f t="shared" si="1818"/>
        <v>1069.6153709999999</v>
      </c>
      <c r="AY154" s="322">
        <f t="shared" si="1819"/>
        <v>1051.701554</v>
      </c>
      <c r="AZ154" s="322">
        <f t="shared" si="1820"/>
        <v>1042.5475670000001</v>
      </c>
      <c r="BA154" s="322">
        <f t="shared" si="1821"/>
        <v>1037.91419</v>
      </c>
      <c r="BB154" s="322">
        <f t="shared" si="1822"/>
        <v>1009.6075260000001</v>
      </c>
      <c r="BC154" s="322">
        <f t="shared" si="1823"/>
        <v>996.54646800000012</v>
      </c>
      <c r="BD154" s="322">
        <f t="shared" si="1824"/>
        <v>983.80400500000007</v>
      </c>
      <c r="BE154" s="322">
        <f t="shared" si="1825"/>
        <v>981.69490099999996</v>
      </c>
      <c r="BF154" s="322">
        <f t="shared" si="1826"/>
        <v>952.712627</v>
      </c>
      <c r="BG154" s="322">
        <f t="shared" si="1827"/>
        <v>946.52398800000003</v>
      </c>
      <c r="BH154" s="322">
        <f t="shared" si="1828"/>
        <v>952.03347599999984</v>
      </c>
      <c r="BI154" s="322">
        <f t="shared" si="1829"/>
        <v>947.70012399999985</v>
      </c>
      <c r="BJ154" s="322">
        <f t="shared" si="1830"/>
        <v>949.99392999999986</v>
      </c>
      <c r="BK154" s="322">
        <f t="shared" si="1831"/>
        <v>947.82413499999996</v>
      </c>
      <c r="BL154" s="322">
        <f t="shared" si="1832"/>
        <v>943.16063299999996</v>
      </c>
      <c r="BM154" s="322">
        <f t="shared" si="1833"/>
        <v>946.85063599999989</v>
      </c>
      <c r="BN154" s="322">
        <f t="shared" si="1834"/>
        <v>959.94963199999995</v>
      </c>
      <c r="BO154" s="322">
        <f t="shared" si="1835"/>
        <v>966.76134300000001</v>
      </c>
      <c r="BP154" s="322">
        <f t="shared" si="1836"/>
        <v>965.59584800000005</v>
      </c>
      <c r="BQ154" s="322">
        <f t="shared" si="1837"/>
        <v>965.67069900000001</v>
      </c>
      <c r="BR154" s="322">
        <f t="shared" si="1838"/>
        <v>974.21881500000006</v>
      </c>
      <c r="BS154" s="322">
        <f t="shared" si="1839"/>
        <v>973.47657600000002</v>
      </c>
      <c r="BT154" s="322">
        <f t="shared" si="1840"/>
        <v>961.62053300000002</v>
      </c>
      <c r="BU154" s="322">
        <f t="shared" si="1841"/>
        <v>962.96929299999999</v>
      </c>
      <c r="BV154" s="322">
        <f t="shared" si="1842"/>
        <v>963.41361900000004</v>
      </c>
      <c r="BW154" s="322">
        <f t="shared" si="1843"/>
        <v>962.39308300000005</v>
      </c>
      <c r="BX154" s="322">
        <f t="shared" si="1844"/>
        <v>959.3924770000001</v>
      </c>
      <c r="BY154" s="322">
        <f t="shared" si="1845"/>
        <v>952.18760699999996</v>
      </c>
      <c r="BZ154" s="322">
        <f t="shared" si="1846"/>
        <v>949.55980199999999</v>
      </c>
      <c r="CA154" s="322">
        <f t="shared" si="1847"/>
        <v>953.03515600000003</v>
      </c>
      <c r="CB154" s="322">
        <f t="shared" si="1848"/>
        <v>957.21031199999993</v>
      </c>
      <c r="CC154" s="322">
        <f t="shared" si="1849"/>
        <v>959.00342699999987</v>
      </c>
      <c r="CD154" s="322">
        <f t="shared" si="1850"/>
        <v>964.69121299999995</v>
      </c>
      <c r="CE154" s="322">
        <f t="shared" si="1851"/>
        <v>962.87379300000009</v>
      </c>
      <c r="CF154" s="322">
        <f t="shared" si="1852"/>
        <v>967.20330200000001</v>
      </c>
      <c r="CG154" s="322">
        <f t="shared" si="1853"/>
        <v>964.72956899999997</v>
      </c>
      <c r="CH154" s="322">
        <f t="shared" si="1854"/>
        <v>963.02271500000006</v>
      </c>
      <c r="CI154" s="322">
        <f t="shared" si="1855"/>
        <v>960.93595399999992</v>
      </c>
      <c r="CJ154" s="322">
        <f t="shared" si="1856"/>
        <v>966.20037999999988</v>
      </c>
      <c r="CK154" s="322">
        <f t="shared" si="1857"/>
        <v>969.94277799999998</v>
      </c>
      <c r="CL154" s="322">
        <f t="shared" si="1858"/>
        <v>967.33420599999988</v>
      </c>
      <c r="CM154" s="322">
        <f t="shared" si="1859"/>
        <v>963.8062359999999</v>
      </c>
      <c r="CN154" s="322">
        <f t="shared" si="1860"/>
        <v>962.405845</v>
      </c>
      <c r="CO154" s="322">
        <f t="shared" si="1861"/>
        <v>960.22039700000005</v>
      </c>
      <c r="CP154" s="322">
        <f t="shared" si="1862"/>
        <v>963.0828570000001</v>
      </c>
      <c r="CQ154" s="322">
        <f t="shared" si="1863"/>
        <v>961.45817000000011</v>
      </c>
      <c r="CR154" s="322">
        <f t="shared" si="1864"/>
        <v>959.38155200000006</v>
      </c>
      <c r="CS154" s="322">
        <f t="shared" si="1865"/>
        <v>954.03297899999984</v>
      </c>
      <c r="CT154" s="322">
        <f t="shared" si="1866"/>
        <v>952.26235399999985</v>
      </c>
      <c r="CU154" s="322">
        <f t="shared" si="1867"/>
        <v>949.0424579999999</v>
      </c>
      <c r="CV154" s="322">
        <f t="shared" si="1868"/>
        <v>953.297595</v>
      </c>
      <c r="CW154" s="322">
        <f t="shared" si="1869"/>
        <v>946.30892299999994</v>
      </c>
      <c r="CX154" s="322">
        <f t="shared" si="1870"/>
        <v>946.27938699999982</v>
      </c>
      <c r="CY154" s="322">
        <f t="shared" si="1871"/>
        <v>943.55434300000002</v>
      </c>
      <c r="CZ154" s="322">
        <f t="shared" si="1872"/>
        <v>944.07638599999996</v>
      </c>
      <c r="DA154" s="322">
        <f t="shared" si="1873"/>
        <v>944.32207799999992</v>
      </c>
      <c r="DB154" s="322">
        <f t="shared" si="1874"/>
        <v>942.56978900000001</v>
      </c>
      <c r="DC154" s="322">
        <f t="shared" si="1875"/>
        <v>946.07685500000002</v>
      </c>
      <c r="DD154" s="322">
        <f t="shared" si="1876"/>
        <v>944.58555200000001</v>
      </c>
      <c r="DE154" s="322">
        <f t="shared" si="1877"/>
        <v>943.21779700000013</v>
      </c>
      <c r="DF154" s="322">
        <f t="shared" si="1878"/>
        <v>939.569661</v>
      </c>
      <c r="DG154" s="322">
        <f t="shared" si="1879"/>
        <v>938.03858300000013</v>
      </c>
      <c r="DH154" s="322">
        <f t="shared" si="1880"/>
        <v>923.90849700000012</v>
      </c>
      <c r="DI154" s="322">
        <f t="shared" si="1881"/>
        <v>917.20804900000007</v>
      </c>
      <c r="DJ154" s="322">
        <f t="shared" si="1882"/>
        <v>916.20525600000008</v>
      </c>
      <c r="DK154" s="322">
        <f t="shared" si="1883"/>
        <v>913.87702000000002</v>
      </c>
      <c r="DL154" s="322">
        <f t="shared" si="1884"/>
        <v>905.63293699999997</v>
      </c>
      <c r="DM154" s="322">
        <f t="shared" si="1885"/>
        <v>900.91245800000002</v>
      </c>
      <c r="DN154" s="322">
        <f t="shared" si="1886"/>
        <v>896.25115900000014</v>
      </c>
      <c r="DO154" s="322">
        <f t="shared" si="1887"/>
        <v>889.39202799999998</v>
      </c>
      <c r="DP154" s="322">
        <f t="shared" si="1888"/>
        <v>883.049577</v>
      </c>
      <c r="DQ154" s="322">
        <f t="shared" si="1889"/>
        <v>882.013417</v>
      </c>
      <c r="DR154" s="322">
        <f t="shared" si="1890"/>
        <v>879.30581399999994</v>
      </c>
      <c r="DS154" s="322">
        <f t="shared" si="1891"/>
        <v>880.38523499999997</v>
      </c>
      <c r="DT154" s="322">
        <f t="shared" si="1892"/>
        <v>873.21397999999988</v>
      </c>
      <c r="DU154" s="322">
        <f t="shared" si="1893"/>
        <v>878.03561800000011</v>
      </c>
      <c r="DV154" s="322">
        <f t="shared" si="1894"/>
        <v>877.29486900000006</v>
      </c>
      <c r="DW154" s="322">
        <f t="shared" si="1895"/>
        <v>869.29814400000009</v>
      </c>
      <c r="DX154" s="322">
        <f t="shared" si="1896"/>
        <v>866.81536600000015</v>
      </c>
      <c r="DY154" s="322">
        <f t="shared" si="1897"/>
        <v>863.35772700000007</v>
      </c>
      <c r="DZ154" s="322">
        <f t="shared" si="1898"/>
        <v>868.54941499999995</v>
      </c>
      <c r="EA154" s="322">
        <f t="shared" si="1899"/>
        <v>868.65763800000002</v>
      </c>
      <c r="EB154" s="322">
        <f t="shared" si="1900"/>
        <v>874.78059099999984</v>
      </c>
      <c r="EC154" s="322">
        <f t="shared" si="1901"/>
        <v>873.23466899999994</v>
      </c>
      <c r="ED154" s="322">
        <f t="shared" si="1902"/>
        <v>878.81782899999996</v>
      </c>
      <c r="EE154" s="322">
        <f t="shared" si="1903"/>
        <v>875.39483300000006</v>
      </c>
      <c r="EF154" s="322">
        <f t="shared" si="1904"/>
        <v>884.507791</v>
      </c>
      <c r="EG154" s="322">
        <f t="shared" si="1905"/>
        <v>880.64348700000005</v>
      </c>
      <c r="EH154" s="322">
        <f t="shared" si="1906"/>
        <v>885.31034999999997</v>
      </c>
      <c r="EI154" s="322">
        <f t="shared" si="1907"/>
        <v>893.55658700000004</v>
      </c>
      <c r="EJ154" s="322">
        <f t="shared" si="1908"/>
        <v>894.46830300000011</v>
      </c>
      <c r="EK154" s="322">
        <f t="shared" si="1909"/>
        <v>895.65519799999993</v>
      </c>
      <c r="EL154" s="322">
        <f t="shared" si="1910"/>
        <v>896.29376400000001</v>
      </c>
      <c r="EM154" s="322">
        <f t="shared" si="1911"/>
        <v>895.81196999999986</v>
      </c>
      <c r="EN154" s="322">
        <f t="shared" si="1912"/>
        <v>889.08121100000005</v>
      </c>
      <c r="EO154" s="322">
        <f t="shared" si="1913"/>
        <v>894.74986399999989</v>
      </c>
      <c r="EP154" s="322">
        <f t="shared" si="1914"/>
        <v>897.55964099999994</v>
      </c>
      <c r="EQ154" s="322">
        <f t="shared" si="1915"/>
        <v>903.39865499999985</v>
      </c>
      <c r="ER154" s="322">
        <f t="shared" si="1916"/>
        <v>903.09412899999995</v>
      </c>
      <c r="ES154" s="322">
        <f t="shared" si="1917"/>
        <v>909.96188499999994</v>
      </c>
      <c r="ET154" s="322">
        <f t="shared" si="1918"/>
        <v>905.80796199999997</v>
      </c>
      <c r="EU154" s="322">
        <f t="shared" si="1919"/>
        <v>913.20233500000006</v>
      </c>
      <c r="EV154" s="322">
        <f t="shared" si="1920"/>
        <v>920.08108400000015</v>
      </c>
      <c r="EW154" s="322">
        <f t="shared" si="1921"/>
        <v>924.70554300000015</v>
      </c>
      <c r="EX154" s="322">
        <f t="shared" si="1922"/>
        <v>923.22925800000007</v>
      </c>
      <c r="EY154" s="322">
        <f t="shared" si="1923"/>
        <v>928.22043999999994</v>
      </c>
      <c r="EZ154" s="322">
        <f t="shared" si="1924"/>
        <v>933.43012399999998</v>
      </c>
      <c r="FA154" s="322">
        <f t="shared" si="1925"/>
        <v>930.96602200000007</v>
      </c>
      <c r="FB154" s="322">
        <f t="shared" si="1926"/>
        <v>945.07289649999996</v>
      </c>
      <c r="FC154" s="322">
        <f t="shared" si="1927"/>
        <v>957.84732499999996</v>
      </c>
      <c r="FD154" s="322">
        <f t="shared" si="1928"/>
        <v>962.77956500000005</v>
      </c>
      <c r="FE154" s="322">
        <f t="shared" si="1929"/>
        <v>961.78609599999993</v>
      </c>
      <c r="FF154" s="322">
        <f t="shared" si="1930"/>
        <v>964.68368399999986</v>
      </c>
      <c r="FG154" s="322">
        <f t="shared" si="1931"/>
        <v>952.70336599999996</v>
      </c>
      <c r="FH154" s="322">
        <f t="shared" si="1932"/>
        <v>955.592896</v>
      </c>
      <c r="FI154" s="322">
        <f t="shared" si="1933"/>
        <v>955.016706</v>
      </c>
      <c r="FJ154" s="322">
        <f t="shared" si="1934"/>
        <v>949.03608600000007</v>
      </c>
      <c r="FK154" s="322">
        <f t="shared" si="1934"/>
        <v>953.96665900000005</v>
      </c>
      <c r="FL154" s="322">
        <f t="shared" si="1934"/>
        <v>959.16719449999994</v>
      </c>
      <c r="FM154" s="322">
        <f t="shared" si="1934"/>
        <v>955.8043275</v>
      </c>
    </row>
    <row r="155" spans="1:169" s="12" customFormat="1" ht="15">
      <c r="A155" s="257" t="s">
        <v>47</v>
      </c>
      <c r="B155" s="257"/>
      <c r="C155" s="257"/>
      <c r="D155" s="257"/>
      <c r="E155" s="257"/>
      <c r="F155" s="257"/>
      <c r="G155" s="257"/>
      <c r="H155" s="257"/>
      <c r="I155" s="257"/>
      <c r="J155" s="257"/>
      <c r="K155" s="257"/>
      <c r="L155" s="257"/>
      <c r="M155" s="322">
        <f t="shared" ref="M155" si="1935">SUM(B68:M68)</f>
        <v>756.12676734000001</v>
      </c>
      <c r="N155" s="322">
        <f t="shared" ref="N155" si="1936">SUM(C68:N68)</f>
        <v>766.09871267000005</v>
      </c>
      <c r="O155" s="322">
        <f t="shared" ref="O155" si="1937">SUM(D68:O68)</f>
        <v>771.07396499999993</v>
      </c>
      <c r="P155" s="322">
        <f t="shared" ref="P155" si="1938">SUM(E68:P68)</f>
        <v>778.09957799999995</v>
      </c>
      <c r="Q155" s="322">
        <f t="shared" ref="Q155" si="1939">SUM(F68:Q68)</f>
        <v>783.79072500000007</v>
      </c>
      <c r="R155" s="322">
        <f t="shared" ref="R155" si="1940">SUM(G68:R68)</f>
        <v>774.14585499999998</v>
      </c>
      <c r="S155" s="322">
        <f t="shared" ref="S155" si="1941">SUM(H68:S68)</f>
        <v>769.59745500000008</v>
      </c>
      <c r="T155" s="322">
        <f t="shared" ref="T155" si="1942">SUM(I68:T68)</f>
        <v>788.67116199999998</v>
      </c>
      <c r="U155" s="322">
        <f t="shared" ref="U155" si="1943">SUM(J68:U68)</f>
        <v>787.72799700000007</v>
      </c>
      <c r="V155" s="322">
        <f t="shared" ref="V155" si="1944">SUM(K68:V68)</f>
        <v>780.59126900000001</v>
      </c>
      <c r="W155" s="322">
        <f t="shared" ref="W155" si="1945">SUM(L68:W68)</f>
        <v>786.91388000000006</v>
      </c>
      <c r="X155" s="322">
        <f t="shared" ref="X155" si="1946">SUM(M68:X68)</f>
        <v>792.42737699999998</v>
      </c>
      <c r="Y155" s="322">
        <f t="shared" ref="Y155" si="1947">SUM(N68:Y68)</f>
        <v>791.56848900000011</v>
      </c>
      <c r="Z155" s="322">
        <f t="shared" ref="Z155" si="1948">SUM(O68:Z68)</f>
        <v>786.93567500000017</v>
      </c>
      <c r="AA155" s="322">
        <f t="shared" ref="AA155" si="1949">SUM(P68:AA68)</f>
        <v>788.11631499999987</v>
      </c>
      <c r="AB155" s="322">
        <f t="shared" ref="AB155" si="1950">SUM(Q68:AB68)</f>
        <v>780.75194599999998</v>
      </c>
      <c r="AC155" s="322">
        <f t="shared" ref="AC155" si="1951">SUM(R68:AC68)</f>
        <v>766.16179599999998</v>
      </c>
      <c r="AD155" s="322">
        <f t="shared" ref="AD155" si="1952">SUM(S68:AD68)</f>
        <v>766.06630299999995</v>
      </c>
      <c r="AE155" s="322">
        <f t="shared" ref="AE155" si="1953">SUM(T68:AE68)</f>
        <v>772.73644499999989</v>
      </c>
      <c r="AF155" s="322">
        <f t="shared" ref="AF155" si="1954">SUM(U68:AF68)</f>
        <v>749.91284999999993</v>
      </c>
      <c r="AG155" s="322">
        <f t="shared" ref="AG155" si="1955">SUM(V68:AG68)</f>
        <v>741.12473199999999</v>
      </c>
      <c r="AH155" s="322">
        <f t="shared" ref="AH155" si="1956">SUM(W68:AH68)</f>
        <v>751.31970200000001</v>
      </c>
      <c r="AI155" s="322">
        <f t="shared" ref="AI155" si="1957">SUM(X68:AI68)</f>
        <v>735.42283900000007</v>
      </c>
      <c r="AJ155" s="322">
        <f t="shared" ref="AJ155" si="1958">SUM(Y68:AJ68)</f>
        <v>730.02088300000003</v>
      </c>
      <c r="AK155" s="322">
        <f t="shared" ref="AK155" si="1959">SUM(Z68:AK68)</f>
        <v>726.83618600000011</v>
      </c>
      <c r="AL155" s="322">
        <f t="shared" ref="AL155" si="1960">SUM(AA68:AL68)</f>
        <v>722.34612000000004</v>
      </c>
      <c r="AM155" s="322">
        <f t="shared" ref="AM155" si="1961">SUM(AB68:AM68)</f>
        <v>723.82470799999999</v>
      </c>
      <c r="AN155" s="322">
        <f t="shared" ref="AN155" si="1962">SUM(AC68:AN68)</f>
        <v>727.04361500000005</v>
      </c>
      <c r="AO155" s="322">
        <f t="shared" ref="AO155" si="1963">SUM(AD68:AO68)</f>
        <v>726.16512799999998</v>
      </c>
      <c r="AP155" s="322">
        <f t="shared" ref="AP155" si="1964">SUM(AE68:AP68)</f>
        <v>736.43978700000002</v>
      </c>
      <c r="AQ155" s="322">
        <f t="shared" ref="AQ155" si="1965">SUM(AF68:AQ68)</f>
        <v>713.45836200000008</v>
      </c>
      <c r="AR155" s="322">
        <f t="shared" ref="AR155" si="1966">SUM(AG68:AR68)</f>
        <v>706.91382700000008</v>
      </c>
      <c r="AS155" s="322">
        <f t="shared" ref="AS155" si="1967">SUM(AH68:AS68)</f>
        <v>691.34216200000014</v>
      </c>
      <c r="AT155" s="322">
        <f t="shared" ref="AT155" si="1968">SUM(AI68:AT68)</f>
        <v>729.93382500000007</v>
      </c>
      <c r="AU155" s="322">
        <f t="shared" ref="AU155" si="1969">SUM(AJ68:AU68)</f>
        <v>709.71587000000011</v>
      </c>
      <c r="AV155" s="322">
        <f t="shared" ref="AV155" si="1970">SUM(AK68:AV68)</f>
        <v>688.41078700000003</v>
      </c>
      <c r="AW155" s="322">
        <f t="shared" ref="AW155" si="1971">SUM(AL68:AW68)</f>
        <v>734.6992479999999</v>
      </c>
      <c r="AX155" s="322">
        <f t="shared" ref="AX155" si="1972">SUM(AM68:AX68)</f>
        <v>726.64798699999994</v>
      </c>
      <c r="AY155" s="322">
        <f t="shared" ref="AY155" si="1973">SUM(AN68:AY68)</f>
        <v>716.49461500000007</v>
      </c>
      <c r="AZ155" s="322">
        <f t="shared" ref="AZ155" si="1974">SUM(AO68:AZ68)</f>
        <v>703.82718199999988</v>
      </c>
      <c r="BA155" s="322">
        <f t="shared" ref="BA155" si="1975">SUM(AP68:BA68)</f>
        <v>703.76377200000002</v>
      </c>
      <c r="BB155" s="322">
        <f t="shared" ref="BB155" si="1976">SUM(AQ68:BB68)</f>
        <v>693.26278599999989</v>
      </c>
      <c r="BC155" s="322">
        <f t="shared" ref="BC155" si="1977">SUM(AR68:BC68)</f>
        <v>692.40895699999999</v>
      </c>
      <c r="BD155" s="322">
        <f t="shared" ref="BD155" si="1978">SUM(AS68:BD68)</f>
        <v>717.97951399999988</v>
      </c>
      <c r="BE155" s="322">
        <f t="shared" ref="BE155" si="1979">SUM(AT68:BE68)</f>
        <v>701.907781</v>
      </c>
      <c r="BF155" s="322">
        <f t="shared" ref="BF155" si="1980">SUM(AU68:BF68)</f>
        <v>693.5979490000002</v>
      </c>
      <c r="BG155" s="322">
        <f t="shared" ref="BG155" si="1981">SUM(AV68:BG68)</f>
        <v>687.98831200000006</v>
      </c>
      <c r="BH155" s="322">
        <f t="shared" ref="BH155" si="1982">SUM(AW68:BH68)</f>
        <v>720.22796500000004</v>
      </c>
      <c r="BI155" s="322">
        <f t="shared" ref="BI155" si="1983">SUM(AX68:BI68)</f>
        <v>661.62955399999998</v>
      </c>
      <c r="BJ155" s="322">
        <f t="shared" ref="BJ155" si="1984">SUM(AY68:BJ68)</f>
        <v>664.262246</v>
      </c>
      <c r="BK155" s="322">
        <f t="shared" ref="BK155" si="1985">SUM(AZ68:BK68)</f>
        <v>659.63690699999995</v>
      </c>
      <c r="BL155" s="322">
        <f t="shared" ref="BL155" si="1986">SUM(BA68:BL68)</f>
        <v>657.94329599999992</v>
      </c>
      <c r="BM155" s="322">
        <f t="shared" ref="BM155" si="1987">SUM(BB68:BM68)</f>
        <v>656.80373200000008</v>
      </c>
      <c r="BN155" s="322">
        <f t="shared" ref="BN155" si="1988">SUM(BC68:BN68)</f>
        <v>650.05102700000009</v>
      </c>
      <c r="BO155" s="322">
        <f t="shared" ref="BO155" si="1989">SUM(BD68:BO68)</f>
        <v>657.22195000000011</v>
      </c>
      <c r="BP155" s="322">
        <f t="shared" ref="BP155" si="1990">SUM(BE68:BP68)</f>
        <v>606.06053500000007</v>
      </c>
      <c r="BQ155" s="322">
        <f t="shared" ref="BQ155" si="1991">SUM(BF68:BQ68)</f>
        <v>650.73809300000005</v>
      </c>
      <c r="BR155" s="322">
        <f t="shared" ref="BR155" si="1992">SUM(BG68:BR68)</f>
        <v>615.02952400000015</v>
      </c>
      <c r="BS155" s="322">
        <f t="shared" ref="BS155" si="1993">SUM(BH68:BS68)</f>
        <v>630.8838780000001</v>
      </c>
      <c r="BT155" s="322">
        <f t="shared" ref="BT155" si="1994">SUM(BI68:BT68)</f>
        <v>607.0677750000001</v>
      </c>
      <c r="BU155" s="322">
        <f t="shared" ref="BU155" si="1995">SUM(BJ68:BU68)</f>
        <v>609.06845199999998</v>
      </c>
      <c r="BV155" s="322">
        <f t="shared" ref="BV155" si="1996">SUM(BK68:BV68)</f>
        <v>597.59511699999996</v>
      </c>
      <c r="BW155" s="322">
        <f t="shared" ref="BW155" si="1997">SUM(BL68:BW68)</f>
        <v>604.12180099999989</v>
      </c>
      <c r="BX155" s="322">
        <f t="shared" ref="BX155" si="1998">SUM(BM68:BX68)</f>
        <v>592.97638199999994</v>
      </c>
      <c r="BY155" s="322">
        <f t="shared" ref="BY155" si="1999">SUM(BN68:BY68)</f>
        <v>617.82700399999999</v>
      </c>
      <c r="BZ155" s="322">
        <f t="shared" ref="BZ155" si="2000">SUM(BO68:BZ68)</f>
        <v>625.64361199999985</v>
      </c>
      <c r="CA155" s="322">
        <f t="shared" ref="CA155" si="2001">SUM(BP68:CA68)</f>
        <v>642.47361099999989</v>
      </c>
      <c r="CB155" s="322">
        <f t="shared" ref="CB155" si="2002">SUM(BQ68:CB68)</f>
        <v>670.02879800000005</v>
      </c>
      <c r="CC155" s="322">
        <f t="shared" ref="CC155" si="2003">SUM(BR68:CC68)</f>
        <v>659.24254000000008</v>
      </c>
      <c r="CD155" s="322">
        <f t="shared" ref="CD155" si="2004">SUM(BS68:CD68)</f>
        <v>670.27597000000003</v>
      </c>
      <c r="CE155" s="322">
        <f t="shared" ref="CE155" si="2005">SUM(BT68:CE68)</f>
        <v>690.76018699999997</v>
      </c>
      <c r="CF155" s="322">
        <f t="shared" ref="CF155" si="2006">SUM(BU68:CF68)</f>
        <v>703.44783899999993</v>
      </c>
      <c r="CG155" s="322">
        <f t="shared" ref="CG155" si="2007">SUM(BV68:CG68)</f>
        <v>714.1218439999999</v>
      </c>
      <c r="CH155" s="322">
        <f t="shared" ref="CH155" si="2008">SUM(BW68:CH68)</f>
        <v>732.01030500000002</v>
      </c>
      <c r="CI155" s="322">
        <f t="shared" ref="CI155" si="2009">SUM(BX68:CI68)</f>
        <v>738.33077200000002</v>
      </c>
      <c r="CJ155" s="322">
        <f t="shared" ref="CJ155" si="2010">SUM(BY68:CJ68)</f>
        <v>763.10152500000004</v>
      </c>
      <c r="CK155" s="322">
        <f t="shared" ref="CK155" si="2011">SUM(BZ68:CK68)</f>
        <v>747.67620799999986</v>
      </c>
      <c r="CL155" s="322">
        <f t="shared" ref="CL155" si="2012">SUM(CA68:CL68)</f>
        <v>749.51336100000003</v>
      </c>
      <c r="CM155" s="322">
        <f t="shared" ref="CM155" si="2013">SUM(CB68:CM68)</f>
        <v>748.62406599999997</v>
      </c>
      <c r="CN155" s="322">
        <f t="shared" ref="CN155" si="2014">SUM(CC68:CN68)</f>
        <v>756.03562699999998</v>
      </c>
      <c r="CO155" s="322">
        <f t="shared" ref="CO155" si="2015">SUM(CD68:CO68)</f>
        <v>750.12793499999998</v>
      </c>
      <c r="CP155" s="322">
        <f t="shared" ref="CP155" si="2016">SUM(CE68:CP68)</f>
        <v>748.79074100000003</v>
      </c>
      <c r="CQ155" s="322">
        <f t="shared" ref="CQ155" si="2017">SUM(CF68:CQ68)</f>
        <v>734.92849200000001</v>
      </c>
      <c r="CR155" s="322">
        <f t="shared" ref="CR155" si="2018">SUM(CG68:CR68)</f>
        <v>736.73873349999997</v>
      </c>
      <c r="CS155" s="322">
        <f t="shared" ref="CS155" si="2019">SUM(CH68:CS68)</f>
        <v>734.94741299999998</v>
      </c>
      <c r="CT155" s="322">
        <f t="shared" ref="CT155" si="2020">SUM(CI68:CT68)</f>
        <v>731.52282100000002</v>
      </c>
      <c r="CU155" s="322">
        <f t="shared" ref="CU155" si="2021">SUM(CJ68:CU68)</f>
        <v>733.3328469999999</v>
      </c>
      <c r="CV155" s="322">
        <f t="shared" ref="CV155" si="2022">SUM(CK68:CV68)</f>
        <v>731.64792699999987</v>
      </c>
      <c r="CW155" s="322">
        <f t="shared" ref="CW155" si="2023">SUM(CL68:CW68)</f>
        <v>726.82901199999992</v>
      </c>
      <c r="CX155" s="322">
        <f t="shared" ref="CX155" si="2024">SUM(CM68:CX68)</f>
        <v>733.48575500000004</v>
      </c>
      <c r="CY155" s="322">
        <f t="shared" ref="CY155" si="2025">SUM(CN68:CY68)</f>
        <v>729.57053500000006</v>
      </c>
      <c r="CZ155" s="322">
        <f t="shared" ref="CZ155" si="2026">SUM(CO68:CZ68)</f>
        <v>721.31010500000014</v>
      </c>
      <c r="DA155" s="322">
        <f t="shared" ref="DA155" si="2027">SUM(CP68:DA68)</f>
        <v>721.37699000000009</v>
      </c>
      <c r="DB155" s="322">
        <f t="shared" ref="DB155" si="2028">SUM(CQ68:DB68)</f>
        <v>720.48712799999998</v>
      </c>
      <c r="DC155" s="322">
        <f t="shared" ref="DC155" si="2029">SUM(CR68:DC68)</f>
        <v>721.45936099999994</v>
      </c>
      <c r="DD155" s="322">
        <f t="shared" ref="DD155" si="2030">SUM(CS68:DD68)</f>
        <v>724.01967149999996</v>
      </c>
      <c r="DE155" s="322">
        <f t="shared" ref="DE155" si="2031">SUM(CT68:DE68)</f>
        <v>723.95435600000008</v>
      </c>
      <c r="DF155" s="322">
        <f t="shared" ref="DF155" si="2032">SUM(CU68:DF68)</f>
        <v>725.07350099999996</v>
      </c>
      <c r="DG155" s="322">
        <f t="shared" ref="DG155" si="2033">SUM(CV68:DG68)</f>
        <v>724.302459</v>
      </c>
      <c r="DH155" s="322">
        <f t="shared" ref="DH155" si="2034">SUM(CW68:DH68)</f>
        <v>719.65096399999993</v>
      </c>
      <c r="DI155" s="322">
        <f t="shared" ref="DI155" si="2035">SUM(CX68:DI68)</f>
        <v>720.2477090000001</v>
      </c>
      <c r="DJ155" s="322">
        <f t="shared" ref="DJ155" si="2036">SUM(CY68:DJ68)</f>
        <v>719.14563200000009</v>
      </c>
      <c r="DK155" s="322">
        <f t="shared" ref="DK155" si="2037">SUM(CZ68:DK68)</f>
        <v>726.48547200000007</v>
      </c>
      <c r="DL155" s="322">
        <f t="shared" ref="DL155" si="2038">SUM(DA68:DL68)</f>
        <v>727.76278300000001</v>
      </c>
      <c r="DM155" s="322">
        <f t="shared" ref="DM155" si="2039">SUM(DB68:DM68)</f>
        <v>717.76247799999987</v>
      </c>
      <c r="DN155" s="322">
        <f t="shared" ref="DN155" si="2040">SUM(DC68:DN68)</f>
        <v>728.49812199999997</v>
      </c>
      <c r="DO155" s="322">
        <f t="shared" ref="DO155" si="2041">SUM(DD68:DO68)</f>
        <v>732.90697199999988</v>
      </c>
      <c r="DP155" s="322">
        <f t="shared" ref="DP155" si="2042">SUM(DE68:DP68)</f>
        <v>728.37482899999986</v>
      </c>
      <c r="DQ155" s="322">
        <f t="shared" ref="DQ155" si="2043">SUM(DF68:DQ68)</f>
        <v>730.23893899999996</v>
      </c>
      <c r="DR155" s="322">
        <f t="shared" ref="DR155" si="2044">SUM(DG68:DR68)</f>
        <v>735.35920799999997</v>
      </c>
      <c r="DS155" s="322">
        <f t="shared" ref="DS155" si="2045">SUM(DH68:DS68)</f>
        <v>737.13016899999991</v>
      </c>
      <c r="DT155" s="322">
        <f t="shared" ref="DT155" si="2046">SUM(DI68:DT68)</f>
        <v>743.37428299999999</v>
      </c>
      <c r="DU155" s="322">
        <f t="shared" ref="DU155" si="2047">SUM(DJ68:DU68)</f>
        <v>748.8666649999999</v>
      </c>
      <c r="DV155" s="322">
        <f t="shared" ref="DV155" si="2048">SUM(DK68:DV68)</f>
        <v>746.60661200000004</v>
      </c>
      <c r="DW155" s="322">
        <f t="shared" ref="DW155" si="2049">SUM(DL68:DW68)</f>
        <v>742.53811999999994</v>
      </c>
      <c r="DX155" s="322">
        <f t="shared" ref="DX155" si="2050">SUM(DM68:DX68)</f>
        <v>744.41669700000011</v>
      </c>
      <c r="DY155" s="322">
        <f t="shared" ref="DY155" si="2051">SUM(DN68:DY68)</f>
        <v>756.55708400000003</v>
      </c>
      <c r="DZ155" s="322">
        <f t="shared" ref="DZ155" si="2052">SUM(DO68:DZ68)</f>
        <v>755.43133400000011</v>
      </c>
      <c r="EA155" s="322">
        <f t="shared" ref="EA155" si="2053">SUM(DP68:EA68)</f>
        <v>752.2091640000001</v>
      </c>
      <c r="EB155" s="322">
        <f t="shared" ref="EB155" si="2054">SUM(DQ68:EB68)</f>
        <v>750.27034900000001</v>
      </c>
      <c r="EC155" s="322">
        <f t="shared" ref="EC155" si="2055">SUM(DR68:EC68)</f>
        <v>749.22674600000005</v>
      </c>
      <c r="ED155" s="322">
        <f t="shared" ref="ED155" si="2056">SUM(DS68:ED68)</f>
        <v>746.19305299999985</v>
      </c>
      <c r="EE155" s="322">
        <f t="shared" ref="EE155" si="2057">SUM(DT68:EE68)</f>
        <v>736.58512100000007</v>
      </c>
      <c r="EF155" s="322">
        <f t="shared" ref="EF155" si="2058">SUM(DU68:EF68)</f>
        <v>734.45012199999996</v>
      </c>
      <c r="EG155" s="322">
        <f t="shared" ref="EG155" si="2059">SUM(DV68:EG68)</f>
        <v>730.74990200000002</v>
      </c>
      <c r="EH155" s="322">
        <f t="shared" ref="EH155" si="2060">SUM(DW68:EH68)</f>
        <v>733.06354799999997</v>
      </c>
      <c r="EI155" s="322">
        <f t="shared" ref="EI155" si="2061">SUM(DX68:EI68)</f>
        <v>729.8418069999999</v>
      </c>
      <c r="EJ155" s="322">
        <f t="shared" ref="EJ155" si="2062">SUM(DY68:EJ68)</f>
        <v>730.81850099999997</v>
      </c>
      <c r="EK155" s="322">
        <f t="shared" ref="EK155" si="2063">SUM(DZ68:EK68)</f>
        <v>726.65284099999997</v>
      </c>
      <c r="EL155" s="322">
        <f t="shared" ref="EL155" si="2064">SUM(EA68:EL68)</f>
        <v>720.934485</v>
      </c>
      <c r="EM155" s="322">
        <f t="shared" ref="EM155" si="2065">SUM(EB68:EM68)</f>
        <v>726.52505300000007</v>
      </c>
      <c r="EN155" s="322">
        <f t="shared" ref="EN155" si="2066">SUM(EC68:EN68)</f>
        <v>725.675299</v>
      </c>
      <c r="EO155" s="322">
        <f t="shared" ref="EO155" si="2067">SUM(ED68:EO68)</f>
        <v>726.83462800000007</v>
      </c>
      <c r="EP155" s="322">
        <f t="shared" ref="EP155" si="2068">SUM(EE68:EP68)</f>
        <v>726.78612800000008</v>
      </c>
      <c r="EQ155" s="322">
        <f t="shared" ref="EQ155" si="2069">SUM(EF68:EQ68)</f>
        <v>729.110365</v>
      </c>
      <c r="ER155" s="322">
        <f t="shared" ref="ER155" si="2070">SUM(EG68:ER68)</f>
        <v>727.10863000000006</v>
      </c>
      <c r="ES155" s="322">
        <f t="shared" ref="ES155" si="2071">SUM(EH68:ES68)</f>
        <v>730.11456700000008</v>
      </c>
      <c r="ET155" s="322">
        <f t="shared" ref="ET155" si="2072">SUM(EI68:ET68)</f>
        <v>721.78146000000004</v>
      </c>
      <c r="EU155" s="322">
        <f t="shared" ref="EU155" si="2073">SUM(EJ68:EU68)</f>
        <v>725.13959599999998</v>
      </c>
      <c r="EV155" s="322">
        <f t="shared" ref="EV155" si="2074">SUM(EK68:EV68)</f>
        <v>724.17471599999988</v>
      </c>
      <c r="EW155" s="322">
        <f t="shared" ref="EW155" si="2075">SUM(EL68:EW68)</f>
        <v>726.35568099999989</v>
      </c>
      <c r="EX155" s="322">
        <f t="shared" ref="EX155" si="2076">SUM(EM68:EX68)</f>
        <v>730.37077499999998</v>
      </c>
      <c r="EY155" s="322">
        <f t="shared" ref="EY155" si="2077">SUM(EN68:EY68)</f>
        <v>726.82643300000007</v>
      </c>
      <c r="EZ155" s="322">
        <f t="shared" ref="EZ155" si="2078">SUM(EO68:EZ68)</f>
        <v>731.88718600000004</v>
      </c>
      <c r="FA155" s="322">
        <f t="shared" ref="FA155" si="2079">SUM(EP68:FA68)</f>
        <v>732.11192300000005</v>
      </c>
      <c r="FB155" s="322">
        <f t="shared" ref="FB155" si="2080">SUM(EQ68:FB68)</f>
        <v>732.07813600000009</v>
      </c>
      <c r="FC155" s="322">
        <f t="shared" ref="FC155" si="2081">SUM(ER68:FC68)</f>
        <v>735.41489600000011</v>
      </c>
      <c r="FD155" s="322">
        <f t="shared" ref="FD155" si="2082">SUM(ES68:FD68)</f>
        <v>736.786293</v>
      </c>
      <c r="FE155" s="322">
        <f t="shared" ref="FE155" si="2083">SUM(ET68:FE68)</f>
        <v>734.93933299999992</v>
      </c>
      <c r="FF155" s="322">
        <f t="shared" ref="FF155" si="2084">SUM(EU68:FF68)</f>
        <v>741.23581100000001</v>
      </c>
      <c r="FG155" s="322">
        <f t="shared" ref="FG155" si="2085">SUM(EV68:FG68)</f>
        <v>743.93037800000002</v>
      </c>
      <c r="FH155" s="322">
        <f t="shared" ref="FH155" si="2086">SUM(EW68:FH68)</f>
        <v>748.79224900000008</v>
      </c>
      <c r="FI155" s="322">
        <f t="shared" ref="FI155" si="2087">SUM(EX68:FI68)</f>
        <v>759.20959099999993</v>
      </c>
      <c r="FJ155" s="322">
        <f t="shared" ref="FJ155:FM155" si="2088">SUM(EY68:FJ68)</f>
        <v>752.81597199999987</v>
      </c>
      <c r="FK155" s="322">
        <f t="shared" si="2088"/>
        <v>750.42762699999992</v>
      </c>
      <c r="FL155" s="322">
        <f t="shared" si="2088"/>
        <v>747.98236200000019</v>
      </c>
      <c r="FM155" s="322">
        <f t="shared" si="2088"/>
        <v>744.62024900000006</v>
      </c>
    </row>
    <row r="156" spans="1:169" s="12" customFormat="1" ht="15">
      <c r="A156" s="257"/>
      <c r="B156" s="257"/>
      <c r="C156" s="257"/>
      <c r="D156" s="257"/>
      <c r="E156" s="257"/>
      <c r="F156" s="257"/>
      <c r="G156" s="257"/>
      <c r="H156" s="257"/>
      <c r="I156" s="257"/>
      <c r="J156" s="257"/>
      <c r="K156" s="257"/>
      <c r="L156" s="257"/>
      <c r="M156" s="322"/>
      <c r="N156" s="322"/>
      <c r="O156" s="322"/>
      <c r="P156" s="322"/>
      <c r="Q156" s="322"/>
      <c r="R156" s="322"/>
      <c r="S156" s="322"/>
      <c r="T156" s="322"/>
      <c r="U156" s="322"/>
      <c r="V156" s="322"/>
      <c r="W156" s="322"/>
      <c r="X156" s="322"/>
      <c r="Y156" s="322"/>
      <c r="Z156" s="322"/>
      <c r="AA156" s="322"/>
      <c r="AB156" s="322"/>
      <c r="AC156" s="322"/>
      <c r="AD156" s="322"/>
      <c r="AE156" s="322"/>
      <c r="AF156" s="322"/>
      <c r="AG156" s="322"/>
      <c r="AH156" s="322"/>
      <c r="AI156" s="322"/>
      <c r="AJ156" s="322"/>
      <c r="AK156" s="322"/>
      <c r="AL156" s="322"/>
      <c r="AM156" s="322"/>
      <c r="AN156" s="322"/>
      <c r="AO156" s="322"/>
      <c r="AP156" s="322"/>
      <c r="AQ156" s="322"/>
      <c r="AR156" s="322"/>
      <c r="AS156" s="322"/>
      <c r="AT156" s="322"/>
      <c r="AU156" s="322"/>
      <c r="AV156" s="322"/>
      <c r="AW156" s="322"/>
      <c r="AX156" s="322"/>
      <c r="AY156" s="322"/>
      <c r="AZ156" s="322"/>
      <c r="BA156" s="322"/>
      <c r="BB156" s="322"/>
      <c r="BC156" s="322"/>
      <c r="BD156" s="322"/>
      <c r="BE156" s="322"/>
      <c r="BF156" s="322"/>
      <c r="BG156" s="322"/>
      <c r="BH156" s="322"/>
      <c r="BI156" s="322"/>
      <c r="BJ156" s="322"/>
      <c r="BK156" s="322"/>
      <c r="BL156" s="322"/>
      <c r="BM156" s="322"/>
      <c r="BN156" s="322"/>
      <c r="BO156" s="322"/>
      <c r="BP156" s="322"/>
      <c r="BQ156" s="322"/>
      <c r="BR156" s="322"/>
      <c r="BS156" s="322"/>
      <c r="BT156" s="322"/>
      <c r="BU156" s="322"/>
      <c r="BV156" s="322"/>
      <c r="BW156" s="322"/>
      <c r="BX156" s="322"/>
      <c r="BY156" s="322"/>
      <c r="BZ156" s="322"/>
      <c r="CA156" s="322"/>
      <c r="CB156" s="322"/>
      <c r="CC156" s="322"/>
      <c r="CD156" s="322"/>
      <c r="CE156" s="322"/>
      <c r="CF156" s="322"/>
      <c r="CG156" s="322"/>
      <c r="CH156" s="322"/>
      <c r="CI156" s="322"/>
      <c r="CJ156" s="322"/>
      <c r="CK156" s="322"/>
      <c r="CL156" s="322"/>
      <c r="CM156" s="322"/>
      <c r="CN156" s="322"/>
      <c r="CO156" s="322"/>
      <c r="CP156" s="322"/>
      <c r="CQ156" s="322"/>
      <c r="CR156" s="322"/>
      <c r="CS156" s="322"/>
      <c r="CT156" s="322"/>
      <c r="CU156" s="322"/>
      <c r="CV156" s="322"/>
      <c r="CW156" s="322"/>
      <c r="CX156" s="322"/>
      <c r="CY156" s="322"/>
      <c r="CZ156" s="322"/>
      <c r="DA156" s="322"/>
      <c r="DB156" s="322"/>
      <c r="DC156" s="322"/>
      <c r="DD156" s="322"/>
      <c r="DE156" s="322"/>
      <c r="DF156" s="322"/>
      <c r="DG156" s="322"/>
      <c r="DH156" s="322"/>
      <c r="DI156" s="322"/>
      <c r="DJ156" s="322"/>
      <c r="DK156" s="322"/>
      <c r="DL156" s="322"/>
      <c r="DM156" s="322"/>
      <c r="DN156" s="322"/>
      <c r="DO156" s="322"/>
      <c r="DP156" s="322"/>
      <c r="DQ156" s="322"/>
      <c r="DR156" s="322"/>
      <c r="DS156" s="322"/>
      <c r="DT156" s="322"/>
      <c r="DU156" s="322"/>
      <c r="DV156" s="322"/>
      <c r="DW156" s="322"/>
      <c r="DX156" s="322"/>
      <c r="DY156" s="322"/>
      <c r="DZ156" s="322"/>
      <c r="EA156" s="322"/>
      <c r="EB156" s="322"/>
      <c r="EC156" s="322"/>
      <c r="ED156" s="322"/>
      <c r="EE156" s="322"/>
      <c r="EF156" s="322"/>
      <c r="EG156" s="322"/>
      <c r="EH156" s="322"/>
      <c r="EI156" s="322"/>
      <c r="EJ156" s="322"/>
      <c r="EK156" s="322"/>
      <c r="EL156" s="322"/>
      <c r="EM156" s="322"/>
      <c r="EN156" s="322"/>
      <c r="EO156" s="322"/>
      <c r="EP156" s="322"/>
      <c r="EQ156" s="322"/>
      <c r="ER156" s="322"/>
      <c r="ES156" s="322"/>
      <c r="ET156" s="322"/>
      <c r="EU156" s="322"/>
      <c r="EV156" s="322"/>
      <c r="EW156" s="322"/>
      <c r="EX156" s="322"/>
      <c r="EY156" s="322"/>
      <c r="EZ156" s="322"/>
      <c r="FA156" s="322"/>
      <c r="FB156" s="322"/>
      <c r="FC156" s="322"/>
      <c r="FD156" s="322"/>
      <c r="FE156" s="322"/>
      <c r="FF156" s="322"/>
      <c r="FG156" s="322"/>
      <c r="FH156" s="322"/>
      <c r="FI156" s="322"/>
      <c r="FJ156" s="322"/>
      <c r="FK156" s="322"/>
      <c r="FL156" s="322"/>
      <c r="FM156" s="322"/>
    </row>
    <row r="157" spans="1:169" s="12" customFormat="1" ht="15">
      <c r="A157" s="257" t="s">
        <v>42</v>
      </c>
      <c r="B157" s="257"/>
      <c r="C157" s="257"/>
      <c r="D157" s="257"/>
      <c r="E157" s="257"/>
      <c r="F157" s="257"/>
      <c r="G157" s="257"/>
      <c r="H157" s="257"/>
      <c r="I157" s="257"/>
      <c r="J157" s="257"/>
      <c r="K157" s="257"/>
      <c r="L157" s="257"/>
      <c r="M157" s="322">
        <f>SUM(B63:M63)</f>
        <v>175.40380500000001</v>
      </c>
      <c r="N157" s="322">
        <f t="shared" ref="N157:N158" si="2089">SUM(C63:N63)</f>
        <v>175.18706700000001</v>
      </c>
      <c r="O157" s="322">
        <f t="shared" ref="O157:O158" si="2090">SUM(D63:O63)</f>
        <v>174.13512199999997</v>
      </c>
      <c r="P157" s="322">
        <f t="shared" ref="P157:P158" si="2091">SUM(E63:P63)</f>
        <v>176.44860199999997</v>
      </c>
      <c r="Q157" s="322">
        <f t="shared" ref="Q157:Q158" si="2092">SUM(F63:Q63)</f>
        <v>177.93576200000001</v>
      </c>
      <c r="R157" s="322">
        <f t="shared" ref="R157:R158" si="2093">SUM(G63:R63)</f>
        <v>176.05809199999999</v>
      </c>
      <c r="S157" s="322">
        <f t="shared" ref="S157:S158" si="2094">SUM(H63:S63)</f>
        <v>176.553788</v>
      </c>
      <c r="T157" s="322">
        <f t="shared" ref="T157:T158" si="2095">SUM(I63:T63)</f>
        <v>177.34608700000001</v>
      </c>
      <c r="U157" s="322">
        <f t="shared" ref="U157:U158" si="2096">SUM(J63:U63)</f>
        <v>176.56295700000001</v>
      </c>
      <c r="V157" s="322">
        <f t="shared" ref="V157:V158" si="2097">SUM(K63:V63)</f>
        <v>176.511482</v>
      </c>
      <c r="W157" s="322">
        <f t="shared" ref="W157:W158" si="2098">SUM(L63:W63)</f>
        <v>176.47482399999998</v>
      </c>
      <c r="X157" s="322">
        <f t="shared" ref="X157:X158" si="2099">SUM(M63:X63)</f>
        <v>177.15355</v>
      </c>
      <c r="Y157" s="322">
        <f t="shared" ref="Y157:Y158" si="2100">SUM(N63:Y63)</f>
        <v>176.587864</v>
      </c>
      <c r="Z157" s="322">
        <f t="shared" ref="Z157:Z158" si="2101">SUM(O63:Z63)</f>
        <v>176.38796200000002</v>
      </c>
      <c r="AA157" s="322">
        <f t="shared" ref="AA157:AA158" si="2102">SUM(P63:AA63)</f>
        <v>178.48546900000002</v>
      </c>
      <c r="AB157" s="322">
        <f t="shared" ref="AB157:AB158" si="2103">SUM(Q63:AB63)</f>
        <v>180.412103</v>
      </c>
      <c r="AC157" s="322">
        <f t="shared" ref="AC157:AC158" si="2104">SUM(R63:AC63)</f>
        <v>177.42556100000002</v>
      </c>
      <c r="AD157" s="322">
        <f t="shared" ref="AD157:AD158" si="2105">SUM(S63:AD63)</f>
        <v>178.181949</v>
      </c>
      <c r="AE157" s="322">
        <f t="shared" ref="AE157:AE158" si="2106">SUM(T63:AE63)</f>
        <v>179.51394099999999</v>
      </c>
      <c r="AF157" s="322">
        <f t="shared" ref="AF157:AF158" si="2107">SUM(U63:AF63)</f>
        <v>179.70511199999999</v>
      </c>
      <c r="AG157" s="322">
        <f t="shared" ref="AG157:AG158" si="2108">SUM(V63:AG63)</f>
        <v>180.42063299999998</v>
      </c>
      <c r="AH157" s="322">
        <f t="shared" ref="AH157:AH158" si="2109">SUM(W63:AH63)</f>
        <v>180.91665599999999</v>
      </c>
      <c r="AI157" s="322">
        <f t="shared" ref="AI157:AI158" si="2110">SUM(X63:AI63)</f>
        <v>180.54595999999998</v>
      </c>
      <c r="AJ157" s="322">
        <f t="shared" ref="AJ157:AJ158" si="2111">SUM(Y63:AJ63)</f>
        <v>181.175434</v>
      </c>
      <c r="AK157" s="322">
        <f t="shared" ref="AK157:AK158" si="2112">SUM(Z63:AK63)</f>
        <v>182.58555900000002</v>
      </c>
      <c r="AL157" s="322">
        <f t="shared" ref="AL157:AL158" si="2113">SUM(AA63:AL63)</f>
        <v>181.13745800000001</v>
      </c>
      <c r="AM157" s="322">
        <f t="shared" ref="AM157:AM158" si="2114">SUM(AB63:AM63)</f>
        <v>182.95918799999998</v>
      </c>
      <c r="AN157" s="322">
        <f t="shared" ref="AN157:AN158" si="2115">SUM(AC63:AN63)</f>
        <v>179.47932299999999</v>
      </c>
      <c r="AO157" s="322">
        <f t="shared" ref="AO157:AO158" si="2116">SUM(AD63:AO63)</f>
        <v>180.169747</v>
      </c>
      <c r="AP157" s="322">
        <f t="shared" ref="AP157:AP158" si="2117">SUM(AE63:AP63)</f>
        <v>179.03598499999998</v>
      </c>
      <c r="AQ157" s="322">
        <f t="shared" ref="AQ157:AQ158" si="2118">SUM(AF63:AQ63)</f>
        <v>180.57292700000002</v>
      </c>
      <c r="AR157" s="322">
        <f t="shared" ref="AR157:AR158" si="2119">SUM(AG63:AR63)</f>
        <v>177.65206699999999</v>
      </c>
      <c r="AS157" s="322">
        <f t="shared" ref="AS157:AS158" si="2120">SUM(AH63:AS63)</f>
        <v>177.82511599999998</v>
      </c>
      <c r="AT157" s="322">
        <f t="shared" ref="AT157:AT158" si="2121">SUM(AI63:AT63)</f>
        <v>177.476832</v>
      </c>
      <c r="AU157" s="322">
        <f t="shared" ref="AU157:AU158" si="2122">SUM(AJ63:AU63)</f>
        <v>177.759187</v>
      </c>
      <c r="AV157" s="322">
        <f t="shared" ref="AV157:AV158" si="2123">SUM(AK63:AV63)</f>
        <v>176.77940899999999</v>
      </c>
      <c r="AW157" s="322">
        <f t="shared" ref="AW157:AW158" si="2124">SUM(AL63:AW63)</f>
        <v>173.93758099999999</v>
      </c>
      <c r="AX157" s="322">
        <f t="shared" ref="AX157:AX158" si="2125">SUM(AM63:AX63)</f>
        <v>170.40164300000001</v>
      </c>
      <c r="AY157" s="322">
        <f t="shared" ref="AY157:AY158" si="2126">SUM(AN63:AY63)</f>
        <v>163.93195700000001</v>
      </c>
      <c r="AZ157" s="322">
        <f t="shared" ref="AZ157:AZ158" si="2127">SUM(AO63:AZ63)</f>
        <v>157.90884400000002</v>
      </c>
      <c r="BA157" s="322">
        <f t="shared" ref="BA157:BA158" si="2128">SUM(AP63:BA63)</f>
        <v>154.95748199999997</v>
      </c>
      <c r="BB157" s="322">
        <f t="shared" ref="BB157:BB158" si="2129">SUM(AQ63:BB63)</f>
        <v>151.57741000000001</v>
      </c>
      <c r="BC157" s="322">
        <f t="shared" ref="BC157:BC158" si="2130">SUM(AR63:BC63)</f>
        <v>144.59422800000002</v>
      </c>
      <c r="BD157" s="322">
        <f t="shared" ref="BD157:BD158" si="2131">SUM(AS63:BD63)</f>
        <v>142.05162200000001</v>
      </c>
      <c r="BE157" s="322">
        <f t="shared" ref="BE157:BE158" si="2132">SUM(AT63:BE63)</f>
        <v>137.91496900000001</v>
      </c>
      <c r="BF157" s="322">
        <f t="shared" ref="BF157:BF158" si="2133">SUM(AU63:BF63)</f>
        <v>135.71138399999998</v>
      </c>
      <c r="BG157" s="322">
        <f t="shared" ref="BG157:BG158" si="2134">SUM(AV63:BG63)</f>
        <v>132.10914200000002</v>
      </c>
      <c r="BH157" s="322">
        <f t="shared" ref="BH157:BH158" si="2135">SUM(AW63:BH63)</f>
        <v>130.23447000000002</v>
      </c>
      <c r="BI157" s="322">
        <f t="shared" ref="BI157:BI158" si="2136">SUM(AX63:BI63)</f>
        <v>130.29266699999999</v>
      </c>
      <c r="BJ157" s="322">
        <f t="shared" ref="BJ157:BJ158" si="2137">SUM(AY63:BJ63)</f>
        <v>132.57966100000002</v>
      </c>
      <c r="BK157" s="322">
        <f t="shared" ref="BK157:BK158" si="2138">SUM(AZ63:BK63)</f>
        <v>134.12428300000002</v>
      </c>
      <c r="BL157" s="322">
        <f t="shared" ref="BL157:BL158" si="2139">SUM(BA63:BL63)</f>
        <v>136.33862499999998</v>
      </c>
      <c r="BM157" s="322">
        <f t="shared" ref="BM157:BM158" si="2140">SUM(BB63:BM63)</f>
        <v>138.766593</v>
      </c>
      <c r="BN157" s="322">
        <f t="shared" ref="BN157:BN158" si="2141">SUM(BC63:BN63)</f>
        <v>140.53856200000001</v>
      </c>
      <c r="BO157" s="322">
        <f t="shared" ref="BO157:BO158" si="2142">SUM(BD63:BO63)</f>
        <v>141.64699199999998</v>
      </c>
      <c r="BP157" s="322">
        <f t="shared" ref="BP157:BP158" si="2143">SUM(BE63:BP63)</f>
        <v>143.37668400000001</v>
      </c>
      <c r="BQ157" s="322">
        <f t="shared" ref="BQ157:BQ158" si="2144">SUM(BF63:BQ63)</f>
        <v>144.50118399999999</v>
      </c>
      <c r="BR157" s="322">
        <f t="shared" ref="BR157:BR158" si="2145">SUM(BG63:BR63)</f>
        <v>144.987425</v>
      </c>
      <c r="BS157" s="322">
        <f t="shared" ref="BS157:BS158" si="2146">SUM(BH63:BS63)</f>
        <v>146.188242</v>
      </c>
      <c r="BT157" s="322">
        <f t="shared" ref="BT157:BT158" si="2147">SUM(BI63:BT63)</f>
        <v>144.698714</v>
      </c>
      <c r="BU157" s="322">
        <f t="shared" ref="BU157:BU158" si="2148">SUM(BJ63:BU63)</f>
        <v>144.74103500000001</v>
      </c>
      <c r="BV157" s="322">
        <f t="shared" ref="BV157:BV158" si="2149">SUM(BK63:BV63)</f>
        <v>145.251598</v>
      </c>
      <c r="BW157" s="322">
        <f t="shared" ref="BW157:BW158" si="2150">SUM(BL63:BW63)</f>
        <v>145.348758</v>
      </c>
      <c r="BX157" s="322">
        <f t="shared" ref="BX157:BX158" si="2151">SUM(BM63:BX63)</f>
        <v>145.97735800000001</v>
      </c>
      <c r="BY157" s="322">
        <f t="shared" ref="BY157:BY158" si="2152">SUM(BN63:BY63)</f>
        <v>145.88107199999999</v>
      </c>
      <c r="BZ157" s="322">
        <f t="shared" ref="BZ157:BZ158" si="2153">SUM(BO63:BZ63)</f>
        <v>145.89401000000001</v>
      </c>
      <c r="CA157" s="322">
        <f t="shared" ref="CA157:CA158" si="2154">SUM(BP63:CA63)</f>
        <v>143.71091699999999</v>
      </c>
      <c r="CB157" s="322">
        <f t="shared" ref="CB157:CB158" si="2155">SUM(BQ63:CB63)</f>
        <v>146.92743800000002</v>
      </c>
      <c r="CC157" s="322">
        <f t="shared" ref="CC157:CC158" si="2156">SUM(BR63:CC63)</f>
        <v>146.67904900000002</v>
      </c>
      <c r="CD157" s="322">
        <f t="shared" ref="CD157:CD158" si="2157">SUM(BS63:CD63)</f>
        <v>146.26692800000001</v>
      </c>
      <c r="CE157" s="322">
        <f t="shared" ref="CE157:CE158" si="2158">SUM(BT63:CE63)</f>
        <v>146.63856899999999</v>
      </c>
      <c r="CF157" s="322">
        <f t="shared" ref="CF157:CF158" si="2159">SUM(BU63:CF63)</f>
        <v>146.78430699999998</v>
      </c>
      <c r="CG157" s="322">
        <f t="shared" ref="CG157:CG158" si="2160">SUM(BV63:CG63)</f>
        <v>145.66884199999998</v>
      </c>
      <c r="CH157" s="322">
        <f t="shared" ref="CH157:CH158" si="2161">SUM(BW63:CH63)</f>
        <v>144.19379099999998</v>
      </c>
      <c r="CI157" s="322">
        <f t="shared" ref="CI157:CI158" si="2162">SUM(BX63:CI63)</f>
        <v>143.89485500000001</v>
      </c>
      <c r="CJ157" s="322">
        <f t="shared" ref="CJ157:CJ158" si="2163">SUM(BY63:CJ63)</f>
        <v>142.95261100000002</v>
      </c>
      <c r="CK157" s="322">
        <f t="shared" ref="CK157:CK158" si="2164">SUM(BZ63:CK63)</f>
        <v>141.333324</v>
      </c>
      <c r="CL157" s="322">
        <f t="shared" ref="CL157:CL158" si="2165">SUM(CA63:CL63)</f>
        <v>139.83099799999999</v>
      </c>
      <c r="CM157" s="322">
        <f t="shared" ref="CM157:CM158" si="2166">SUM(CB63:CM63)</f>
        <v>141.512396</v>
      </c>
      <c r="CN157" s="322">
        <f t="shared" ref="CN157:CN158" si="2167">SUM(CC63:CN63)</f>
        <v>136.97448100000003</v>
      </c>
      <c r="CO157" s="322">
        <f t="shared" ref="CO157:CO158" si="2168">SUM(CD63:CO63)</f>
        <v>135.59024499999998</v>
      </c>
      <c r="CP157" s="322">
        <f t="shared" ref="CP157:CP158" si="2169">SUM(CE63:CP63)</f>
        <v>135.76479999999998</v>
      </c>
      <c r="CQ157" s="322">
        <f t="shared" ref="CQ157:CQ158" si="2170">SUM(CF63:CQ63)</f>
        <v>133.34452499999998</v>
      </c>
      <c r="CR157" s="322">
        <f t="shared" ref="CR157:CR158" si="2171">SUM(CG63:CR63)</f>
        <v>132.96717599999999</v>
      </c>
      <c r="CS157" s="322">
        <f t="shared" ref="CS157:CS158" si="2172">SUM(CH63:CS63)</f>
        <v>131.86914300000001</v>
      </c>
      <c r="CT157" s="322">
        <f t="shared" ref="CT157:CT158" si="2173">SUM(CI63:CT63)</f>
        <v>131.25358400000002</v>
      </c>
      <c r="CU157" s="322">
        <f t="shared" ref="CU157:CU158" si="2174">SUM(CJ63:CU63)</f>
        <v>131.05015700000001</v>
      </c>
      <c r="CV157" s="322">
        <f t="shared" ref="CV157:CV158" si="2175">SUM(CK63:CV63)</f>
        <v>129.901239</v>
      </c>
      <c r="CW157" s="322">
        <f t="shared" ref="CW157:CW158" si="2176">SUM(CL63:CW63)</f>
        <v>128.63474500000001</v>
      </c>
      <c r="CX157" s="322">
        <f t="shared" ref="CX157:CX158" si="2177">SUM(CM63:CX63)</f>
        <v>128.78914499999999</v>
      </c>
      <c r="CY157" s="322">
        <f t="shared" ref="CY157:CY158" si="2178">SUM(CN63:CY63)</f>
        <v>129.878987</v>
      </c>
      <c r="CZ157" s="322">
        <f t="shared" ref="CZ157:CZ158" si="2179">SUM(CO63:CZ63)</f>
        <v>129.14357899999999</v>
      </c>
      <c r="DA157" s="322">
        <f t="shared" ref="DA157:DA158" si="2180">SUM(CP63:DA63)</f>
        <v>129.53037999999998</v>
      </c>
      <c r="DB157" s="322">
        <f t="shared" ref="DB157:DB158" si="2181">SUM(CQ63:DB63)</f>
        <v>128.57406900000001</v>
      </c>
      <c r="DC157" s="322">
        <f t="shared" ref="DC157:DC158" si="2182">SUM(CR63:DC63)</f>
        <v>129.15926400000001</v>
      </c>
      <c r="DD157" s="322">
        <f t="shared" ref="DD157:DD158" si="2183">SUM(CS63:DD63)</f>
        <v>128.808491</v>
      </c>
      <c r="DE157" s="322">
        <f t="shared" ref="DE157:DE158" si="2184">SUM(CT63:DE63)</f>
        <v>129.13557500000002</v>
      </c>
      <c r="DF157" s="322">
        <f t="shared" ref="DF157:DF158" si="2185">SUM(CU63:DF63)</f>
        <v>128.87393700000001</v>
      </c>
      <c r="DG157" s="322">
        <f t="shared" ref="DG157:DG158" si="2186">SUM(CV63:DG63)</f>
        <v>128.471012</v>
      </c>
      <c r="DH157" s="322">
        <f t="shared" ref="DH157:DH158" si="2187">SUM(CW63:DH63)</f>
        <v>128.99149199999999</v>
      </c>
      <c r="DI157" s="322">
        <f t="shared" ref="DI157:DI158" si="2188">SUM(CX63:DI63)</f>
        <v>130.16644299999999</v>
      </c>
      <c r="DJ157" s="322">
        <f t="shared" ref="DJ157:DJ158" si="2189">SUM(CY63:DJ63)</f>
        <v>130.653955</v>
      </c>
      <c r="DK157" s="322">
        <f t="shared" ref="DK157:DK158" si="2190">SUM(CZ63:DK63)</f>
        <v>129.51060899999999</v>
      </c>
      <c r="DL157" s="322">
        <f t="shared" ref="DL157:DL158" si="2191">SUM(DA63:DL63)</f>
        <v>130.05041500000002</v>
      </c>
      <c r="DM157" s="322">
        <f t="shared" ref="DM157:DM158" si="2192">SUM(DB63:DM63)</f>
        <v>130.734961</v>
      </c>
      <c r="DN157" s="322">
        <f t="shared" ref="DN157:DN158" si="2193">SUM(DC63:DN63)</f>
        <v>131.82037500000001</v>
      </c>
      <c r="DO157" s="322">
        <f t="shared" ref="DO157:DO158" si="2194">SUM(DD63:DO63)</f>
        <v>131.97038599999999</v>
      </c>
      <c r="DP157" s="322">
        <f t="shared" ref="DP157:DP158" si="2195">SUM(DE63:DP63)</f>
        <v>132.88950200000002</v>
      </c>
      <c r="DQ157" s="322">
        <f t="shared" ref="DQ157:DQ158" si="2196">SUM(DF63:DQ63)</f>
        <v>133.12231</v>
      </c>
      <c r="DR157" s="322">
        <f t="shared" ref="DR157:DR158" si="2197">SUM(DG63:DR63)</f>
        <v>134.41556700000001</v>
      </c>
      <c r="DS157" s="322">
        <f t="shared" ref="DS157:DS158" si="2198">SUM(DH63:DS63)</f>
        <v>134.56934100000004</v>
      </c>
      <c r="DT157" s="322">
        <f t="shared" ref="DT157:DT158" si="2199">SUM(DI63:DT63)</f>
        <v>134.99706900000001</v>
      </c>
      <c r="DU157" s="322">
        <f t="shared" ref="DU157:DU158" si="2200">SUM(DJ63:DU63)</f>
        <v>136.29195200000001</v>
      </c>
      <c r="DV157" s="322">
        <f t="shared" ref="DV157:DV158" si="2201">SUM(DK63:DV63)</f>
        <v>137.07410300000001</v>
      </c>
      <c r="DW157" s="322">
        <f t="shared" ref="DW157:DW158" si="2202">SUM(DL63:DW63)</f>
        <v>137.87706500000002</v>
      </c>
      <c r="DX157" s="322">
        <f t="shared" ref="DX157:DX158" si="2203">SUM(DM63:DX63)</f>
        <v>139.10367599999998</v>
      </c>
      <c r="DY157" s="322">
        <f t="shared" ref="DY157:DY158" si="2204">SUM(DN63:DY63)</f>
        <v>139.78997699999999</v>
      </c>
      <c r="DZ157" s="322">
        <f t="shared" ref="DZ157:DZ158" si="2205">SUM(DO63:DZ63)</f>
        <v>139.45099199999999</v>
      </c>
      <c r="EA157" s="322">
        <f t="shared" ref="EA157:EA158" si="2206">SUM(DP63:EA63)</f>
        <v>140.48017399999998</v>
      </c>
      <c r="EB157" s="322">
        <f t="shared" ref="EB157:EB158" si="2207">SUM(DQ63:EB63)</f>
        <v>140.455791</v>
      </c>
      <c r="EC157" s="322">
        <f t="shared" ref="EC157:EC158" si="2208">SUM(DR63:EC63)</f>
        <v>141.673631</v>
      </c>
      <c r="ED157" s="322">
        <f t="shared" ref="ED157:ED158" si="2209">SUM(DS63:ED63)</f>
        <v>142.98622</v>
      </c>
      <c r="EE157" s="322">
        <f t="shared" ref="EE157:EE158" si="2210">SUM(DT63:EE63)</f>
        <v>143.170897</v>
      </c>
      <c r="EF157" s="322">
        <f t="shared" ref="EF157:EF158" si="2211">SUM(DU63:EF63)</f>
        <v>144.30643199999997</v>
      </c>
      <c r="EG157" s="322">
        <f t="shared" ref="EG157:EG158" si="2212">SUM(DV63:EG63)</f>
        <v>143.40592300000003</v>
      </c>
      <c r="EH157" s="322">
        <f t="shared" ref="EH157:EH158" si="2213">SUM(DW63:EH63)</f>
        <v>144.76595700000001</v>
      </c>
      <c r="EI157" s="322">
        <f t="shared" ref="EI157:EI158" si="2214">SUM(DX63:EI63)</f>
        <v>145.021691</v>
      </c>
      <c r="EJ157" s="322">
        <f t="shared" ref="EJ157:EJ158" si="2215">SUM(DY63:EJ63)</f>
        <v>145.24661900000001</v>
      </c>
      <c r="EK157" s="322">
        <f t="shared" ref="EK157:EK158" si="2216">SUM(DZ63:EK63)</f>
        <v>145.18557900000002</v>
      </c>
      <c r="EL157" s="322">
        <f t="shared" ref="EL157:EL158" si="2217">SUM(EA63:EL63)</f>
        <v>146.46099699999999</v>
      </c>
      <c r="EM157" s="322">
        <f t="shared" ref="EM157:EM158" si="2218">SUM(EB63:EM63)</f>
        <v>147.62062399999999</v>
      </c>
      <c r="EN157" s="322">
        <f t="shared" ref="EN157:EN158" si="2219">SUM(EC63:EN63)</f>
        <v>147.99030200000001</v>
      </c>
      <c r="EO157" s="322">
        <f t="shared" ref="EO157:EO158" si="2220">SUM(ED63:EO63)</f>
        <v>148.67965199999998</v>
      </c>
      <c r="EP157" s="322">
        <f t="shared" ref="EP157:EP158" si="2221">SUM(EE63:EP63)</f>
        <v>148.53991999999997</v>
      </c>
      <c r="EQ157" s="322">
        <f t="shared" ref="EQ157:EQ158" si="2222">SUM(EF63:EQ63)</f>
        <v>150.00210900000002</v>
      </c>
      <c r="ER157" s="322">
        <f t="shared" ref="ER157:ER158" si="2223">SUM(EG63:ER63)</f>
        <v>150.04328599999997</v>
      </c>
      <c r="ES157" s="322">
        <f t="shared" ref="ES157:ES158" si="2224">SUM(EH63:ES63)</f>
        <v>152.05181299999998</v>
      </c>
      <c r="ET157" s="322">
        <f t="shared" ref="ET157:ET158" si="2225">SUM(EI63:ET63)</f>
        <v>150.93104399999999</v>
      </c>
      <c r="EU157" s="322">
        <f t="shared" ref="EU157:EU158" si="2226">SUM(EJ63:EU63)</f>
        <v>152.35405599999999</v>
      </c>
      <c r="EV157" s="322">
        <f t="shared" ref="EV157:EV158" si="2227">SUM(EK63:EV63)</f>
        <v>153.40929399999999</v>
      </c>
      <c r="EW157" s="322">
        <f t="shared" ref="EW157:EW158" si="2228">SUM(EL63:EW63)</f>
        <v>154.243189</v>
      </c>
      <c r="EX157" s="322">
        <f t="shared" ref="EX157:EX158" si="2229">SUM(EM63:EX63)</f>
        <v>155.08009799999996</v>
      </c>
      <c r="EY157" s="322">
        <f t="shared" ref="EY157:EY158" si="2230">SUM(EN63:EY63)</f>
        <v>155.38351700000001</v>
      </c>
      <c r="EZ157" s="322">
        <f t="shared" ref="EZ157:EZ158" si="2231">SUM(EO63:EZ63)</f>
        <v>155.96120999999999</v>
      </c>
      <c r="FA157" s="322">
        <f t="shared" ref="FA157:FA158" si="2232">SUM(EP63:FA63)</f>
        <v>157.54369299999999</v>
      </c>
      <c r="FB157" s="322">
        <f t="shared" ref="FB157:FB158" si="2233">SUM(EQ63:FB63)</f>
        <v>157.419093</v>
      </c>
      <c r="FC157" s="322">
        <f t="shared" ref="FC157:FC158" si="2234">SUM(ER63:FC63)</f>
        <v>158.147559</v>
      </c>
      <c r="FD157" s="322">
        <f t="shared" ref="FD157:FD158" si="2235">SUM(ES63:FD63)</f>
        <v>158.725334</v>
      </c>
      <c r="FE157" s="322">
        <f t="shared" ref="FE157:FE158" si="2236">SUM(ET63:FE63)</f>
        <v>158.42571300000003</v>
      </c>
      <c r="FF157" s="322">
        <f t="shared" ref="FF157:FF158" si="2237">SUM(EU63:FF63)</f>
        <v>159.79703200000003</v>
      </c>
      <c r="FG157" s="322">
        <f t="shared" ref="FG157:FG158" si="2238">SUM(EV63:FG63)</f>
        <v>160.057132</v>
      </c>
      <c r="FH157" s="322">
        <f t="shared" ref="FH157:FH158" si="2239">SUM(EW63:FH63)</f>
        <v>160.982584</v>
      </c>
      <c r="FI157" s="322">
        <f t="shared" ref="FI157:FI158" si="2240">SUM(EX63:FI63)</f>
        <v>160.11633400000002</v>
      </c>
      <c r="FJ157" s="322">
        <f t="shared" ref="FJ157:FM158" si="2241">SUM(EY63:FJ63)</f>
        <v>159.65743500000002</v>
      </c>
      <c r="FK157" s="322">
        <f t="shared" si="2241"/>
        <v>158.34994</v>
      </c>
      <c r="FL157" s="322">
        <f t="shared" si="2241"/>
        <v>157.96078399999999</v>
      </c>
      <c r="FM157" s="322">
        <f t="shared" si="2241"/>
        <v>154.869935</v>
      </c>
    </row>
    <row r="158" spans="1:169" s="12" customFormat="1" ht="15">
      <c r="A158" s="257" t="s">
        <v>43</v>
      </c>
      <c r="B158" s="257"/>
      <c r="C158" s="257"/>
      <c r="D158" s="257"/>
      <c r="E158" s="257"/>
      <c r="F158" s="257"/>
      <c r="G158" s="257"/>
      <c r="H158" s="257"/>
      <c r="I158" s="257"/>
      <c r="J158" s="257"/>
      <c r="K158" s="257"/>
      <c r="L158" s="257"/>
      <c r="M158" s="322">
        <f>SUM(B64:M64)</f>
        <v>354.58633600000002</v>
      </c>
      <c r="N158" s="322">
        <f t="shared" si="2089"/>
        <v>354.46197899999999</v>
      </c>
      <c r="O158" s="322">
        <f t="shared" si="2090"/>
        <v>351.05496600000004</v>
      </c>
      <c r="P158" s="322">
        <f t="shared" si="2091"/>
        <v>351.59361999999999</v>
      </c>
      <c r="Q158" s="322">
        <f t="shared" si="2092"/>
        <v>352.69113899999996</v>
      </c>
      <c r="R158" s="322">
        <f t="shared" si="2093"/>
        <v>357.89098299999995</v>
      </c>
      <c r="S158" s="322">
        <f t="shared" si="2094"/>
        <v>356.10774799999996</v>
      </c>
      <c r="T158" s="322">
        <f t="shared" si="2095"/>
        <v>358.45995799999997</v>
      </c>
      <c r="U158" s="322">
        <f t="shared" si="2096"/>
        <v>357.29122599999999</v>
      </c>
      <c r="V158" s="322">
        <f t="shared" si="2097"/>
        <v>363.54918600000002</v>
      </c>
      <c r="W158" s="322">
        <f t="shared" si="2098"/>
        <v>363.66154299999999</v>
      </c>
      <c r="X158" s="322">
        <f t="shared" si="2099"/>
        <v>359.85070300000001</v>
      </c>
      <c r="Y158" s="322">
        <f t="shared" si="2100"/>
        <v>361.18688800000001</v>
      </c>
      <c r="Z158" s="322">
        <f t="shared" si="2101"/>
        <v>363.62017700000007</v>
      </c>
      <c r="AA158" s="322">
        <f t="shared" si="2102"/>
        <v>366.85922300000004</v>
      </c>
      <c r="AB158" s="322">
        <f t="shared" si="2103"/>
        <v>368.79949400000004</v>
      </c>
      <c r="AC158" s="322">
        <f t="shared" si="2104"/>
        <v>366.84562450000004</v>
      </c>
      <c r="AD158" s="322">
        <f t="shared" si="2105"/>
        <v>361.53168899999997</v>
      </c>
      <c r="AE158" s="322">
        <f t="shared" si="2106"/>
        <v>360.575198</v>
      </c>
      <c r="AF158" s="322">
        <f t="shared" si="2107"/>
        <v>353.52416899999997</v>
      </c>
      <c r="AG158" s="322">
        <f t="shared" si="2108"/>
        <v>352.39711399999999</v>
      </c>
      <c r="AH158" s="322">
        <f t="shared" si="2109"/>
        <v>351.61393599999997</v>
      </c>
      <c r="AI158" s="322">
        <f t="shared" si="2110"/>
        <v>351.20425399999999</v>
      </c>
      <c r="AJ158" s="322">
        <f t="shared" si="2111"/>
        <v>355.86099899999999</v>
      </c>
      <c r="AK158" s="322">
        <f t="shared" si="2112"/>
        <v>354.82871800000004</v>
      </c>
      <c r="AL158" s="322">
        <f t="shared" si="2113"/>
        <v>350.876666</v>
      </c>
      <c r="AM158" s="322">
        <f t="shared" si="2114"/>
        <v>346.32448099999999</v>
      </c>
      <c r="AN158" s="322">
        <f t="shared" si="2115"/>
        <v>349.79019099999999</v>
      </c>
      <c r="AO158" s="322">
        <f t="shared" si="2116"/>
        <v>349.11855250000002</v>
      </c>
      <c r="AP158" s="322">
        <f t="shared" si="2117"/>
        <v>348.45733550000006</v>
      </c>
      <c r="AQ158" s="322">
        <f t="shared" si="2118"/>
        <v>348.16293500000012</v>
      </c>
      <c r="AR158" s="322">
        <f t="shared" si="2119"/>
        <v>350.18185900000009</v>
      </c>
      <c r="AS158" s="322">
        <f t="shared" si="2120"/>
        <v>349.64212600000002</v>
      </c>
      <c r="AT158" s="322">
        <f t="shared" si="2121"/>
        <v>347.27390333333335</v>
      </c>
      <c r="AU158" s="322">
        <f t="shared" si="2122"/>
        <v>344.28325766666671</v>
      </c>
      <c r="AV158" s="322">
        <f t="shared" si="2123"/>
        <v>339.34665000000007</v>
      </c>
      <c r="AW158" s="322">
        <f t="shared" si="2124"/>
        <v>332.01849399999998</v>
      </c>
      <c r="AX158" s="322">
        <f t="shared" si="2125"/>
        <v>331.65366183333333</v>
      </c>
      <c r="AY158" s="322">
        <f t="shared" si="2126"/>
        <v>331.88896266666666</v>
      </c>
      <c r="AZ158" s="322">
        <f t="shared" si="2127"/>
        <v>326.6428985</v>
      </c>
      <c r="BA158" s="322">
        <f t="shared" si="2128"/>
        <v>324.61212533333332</v>
      </c>
      <c r="BB158" s="322">
        <f t="shared" si="2129"/>
        <v>322.5709306666667</v>
      </c>
      <c r="BC158" s="322">
        <f t="shared" si="2130"/>
        <v>320.52973600000001</v>
      </c>
      <c r="BD158" s="322">
        <f t="shared" si="2131"/>
        <v>318.55400300000002</v>
      </c>
      <c r="BE158" s="322">
        <f t="shared" si="2132"/>
        <v>316.72664700000007</v>
      </c>
      <c r="BF158" s="322">
        <f t="shared" si="2133"/>
        <v>309.86474066666671</v>
      </c>
      <c r="BG158" s="322">
        <f t="shared" si="2134"/>
        <v>308.39629633333334</v>
      </c>
      <c r="BH158" s="322">
        <f t="shared" si="2135"/>
        <v>308.38643399999995</v>
      </c>
      <c r="BI158" s="322">
        <f t="shared" si="2136"/>
        <v>311.65293699999995</v>
      </c>
      <c r="BJ158" s="322">
        <f t="shared" si="2137"/>
        <v>309.91502716666662</v>
      </c>
      <c r="BK158" s="322">
        <f t="shared" si="2138"/>
        <v>309.75012633333336</v>
      </c>
      <c r="BL158" s="322">
        <f t="shared" si="2139"/>
        <v>308.40747950000002</v>
      </c>
      <c r="BM158" s="322">
        <f t="shared" si="2140"/>
        <v>309.99663766666669</v>
      </c>
      <c r="BN158" s="322">
        <f t="shared" si="2141"/>
        <v>309.55556283333334</v>
      </c>
      <c r="BO158" s="322">
        <f t="shared" si="2142"/>
        <v>311.27840900000001</v>
      </c>
      <c r="BP158" s="322">
        <f t="shared" si="2143"/>
        <v>312.99782500000003</v>
      </c>
      <c r="BQ158" s="322">
        <f t="shared" si="2144"/>
        <v>314.76270099999999</v>
      </c>
      <c r="BR158" s="322">
        <f t="shared" si="2145"/>
        <v>317.34572000000003</v>
      </c>
      <c r="BS158" s="322">
        <f t="shared" si="2146"/>
        <v>317.76902600000005</v>
      </c>
      <c r="BT158" s="322">
        <f t="shared" si="2147"/>
        <v>317.841161</v>
      </c>
      <c r="BU158" s="322">
        <f t="shared" si="2148"/>
        <v>318.238361</v>
      </c>
      <c r="BV158" s="322">
        <f t="shared" si="2149"/>
        <v>319.18501600000002</v>
      </c>
      <c r="BW158" s="322">
        <f t="shared" si="2150"/>
        <v>317.11357800000002</v>
      </c>
      <c r="BX158" s="322">
        <f t="shared" si="2151"/>
        <v>320.60387100000003</v>
      </c>
      <c r="BY158" s="322">
        <f t="shared" si="2152"/>
        <v>321.74732700000004</v>
      </c>
      <c r="BZ158" s="322">
        <f t="shared" si="2153"/>
        <v>323.48473800000005</v>
      </c>
      <c r="CA158" s="322">
        <f t="shared" si="2154"/>
        <v>324.43338799999998</v>
      </c>
      <c r="CB158" s="322">
        <f t="shared" si="2155"/>
        <v>327.23031399999996</v>
      </c>
      <c r="CC158" s="322">
        <f t="shared" si="2156"/>
        <v>325.88906700000001</v>
      </c>
      <c r="CD158" s="322">
        <f t="shared" si="2157"/>
        <v>327.40328499999998</v>
      </c>
      <c r="CE158" s="322">
        <f t="shared" si="2158"/>
        <v>329.96131799999995</v>
      </c>
      <c r="CF158" s="322">
        <f t="shared" si="2159"/>
        <v>330.73952199999997</v>
      </c>
      <c r="CG158" s="322">
        <f t="shared" si="2160"/>
        <v>330.48406799999998</v>
      </c>
      <c r="CH158" s="322">
        <f t="shared" si="2161"/>
        <v>327.51137299999999</v>
      </c>
      <c r="CI158" s="322">
        <f t="shared" si="2162"/>
        <v>329.91526799999997</v>
      </c>
      <c r="CJ158" s="322">
        <f t="shared" si="2163"/>
        <v>327.63295299999993</v>
      </c>
      <c r="CK158" s="322">
        <f t="shared" si="2164"/>
        <v>326.79310499999997</v>
      </c>
      <c r="CL158" s="322">
        <f t="shared" si="2165"/>
        <v>324.19391699999994</v>
      </c>
      <c r="CM158" s="322">
        <f t="shared" si="2166"/>
        <v>321.07049099999995</v>
      </c>
      <c r="CN158" s="322">
        <f t="shared" si="2167"/>
        <v>314.345643</v>
      </c>
      <c r="CO158" s="322">
        <f t="shared" si="2168"/>
        <v>306.77286500000002</v>
      </c>
      <c r="CP158" s="322">
        <f t="shared" si="2169"/>
        <v>306.14066000000003</v>
      </c>
      <c r="CQ158" s="322">
        <f t="shared" si="2170"/>
        <v>299.52396299999998</v>
      </c>
      <c r="CR158" s="322">
        <f t="shared" si="2171"/>
        <v>297.71203199999997</v>
      </c>
      <c r="CS158" s="322">
        <f t="shared" si="2172"/>
        <v>298.39600800000005</v>
      </c>
      <c r="CT158" s="322">
        <f t="shared" si="2173"/>
        <v>300.56955700000009</v>
      </c>
      <c r="CU158" s="322">
        <f t="shared" si="2174"/>
        <v>300.62809200000004</v>
      </c>
      <c r="CV158" s="322">
        <f t="shared" si="2175"/>
        <v>298.93394699999999</v>
      </c>
      <c r="CW158" s="322">
        <f t="shared" si="2176"/>
        <v>299.14150599999999</v>
      </c>
      <c r="CX158" s="322">
        <f t="shared" si="2177"/>
        <v>297.457131</v>
      </c>
      <c r="CY158" s="322">
        <f t="shared" si="2178"/>
        <v>296.58635400000003</v>
      </c>
      <c r="CZ158" s="322">
        <f t="shared" si="2179"/>
        <v>302.69187199999999</v>
      </c>
      <c r="DA158" s="322">
        <f t="shared" si="2180"/>
        <v>310.682659</v>
      </c>
      <c r="DB158" s="322">
        <f t="shared" si="2181"/>
        <v>310.670231</v>
      </c>
      <c r="DC158" s="322">
        <f t="shared" si="2182"/>
        <v>315.85226899999998</v>
      </c>
      <c r="DD158" s="322">
        <f t="shared" si="2183"/>
        <v>317.26702099999994</v>
      </c>
      <c r="DE158" s="322">
        <f t="shared" si="2184"/>
        <v>316.94779999999997</v>
      </c>
      <c r="DF158" s="322">
        <f t="shared" si="2185"/>
        <v>317.42965300000003</v>
      </c>
      <c r="DG158" s="322">
        <f t="shared" si="2186"/>
        <v>318.12209800000005</v>
      </c>
      <c r="DH158" s="322">
        <f t="shared" si="2187"/>
        <v>318.584834</v>
      </c>
      <c r="DI158" s="322">
        <f t="shared" si="2188"/>
        <v>315.39091100000002</v>
      </c>
      <c r="DJ158" s="322">
        <f t="shared" si="2189"/>
        <v>316.91172700000004</v>
      </c>
      <c r="DK158" s="322">
        <f t="shared" si="2190"/>
        <v>318.615071</v>
      </c>
      <c r="DL158" s="322">
        <f t="shared" si="2191"/>
        <v>315.38048099999997</v>
      </c>
      <c r="DM158" s="322">
        <f t="shared" si="2192"/>
        <v>320.73602799999998</v>
      </c>
      <c r="DN158" s="322">
        <f t="shared" si="2193"/>
        <v>322.82989299999997</v>
      </c>
      <c r="DO158" s="322">
        <f t="shared" si="2194"/>
        <v>323.54873399999997</v>
      </c>
      <c r="DP158" s="322">
        <f t="shared" si="2195"/>
        <v>324.24587199999996</v>
      </c>
      <c r="DQ158" s="322">
        <f t="shared" si="2196"/>
        <v>322.652762</v>
      </c>
      <c r="DR158" s="322">
        <f t="shared" si="2197"/>
        <v>321.21853700000003</v>
      </c>
      <c r="DS158" s="322">
        <f t="shared" si="2198"/>
        <v>319.15080899999998</v>
      </c>
      <c r="DT158" s="322">
        <f t="shared" si="2199"/>
        <v>317.51307299999996</v>
      </c>
      <c r="DU158" s="322">
        <f t="shared" si="2200"/>
        <v>318.73809099999994</v>
      </c>
      <c r="DV158" s="322">
        <f t="shared" si="2201"/>
        <v>318.18914999999998</v>
      </c>
      <c r="DW158" s="322">
        <f t="shared" si="2202"/>
        <v>317.07095900000002</v>
      </c>
      <c r="DX158" s="322">
        <f t="shared" si="2203"/>
        <v>316.58166199999999</v>
      </c>
      <c r="DY158" s="322">
        <f t="shared" si="2204"/>
        <v>311.15252900000002</v>
      </c>
      <c r="DZ158" s="322">
        <f t="shared" si="2205"/>
        <v>310.82051300000001</v>
      </c>
      <c r="EA158" s="322">
        <f t="shared" si="2206"/>
        <v>309.30663199999998</v>
      </c>
      <c r="EB158" s="322">
        <f t="shared" si="2207"/>
        <v>308.760065</v>
      </c>
      <c r="EC158" s="322">
        <f t="shared" si="2208"/>
        <v>307.71414800000002</v>
      </c>
      <c r="ED158" s="322">
        <f t="shared" si="2209"/>
        <v>305.804754</v>
      </c>
      <c r="EE158" s="322">
        <f t="shared" si="2210"/>
        <v>304.42889799999995</v>
      </c>
      <c r="EF158" s="322">
        <f t="shared" si="2211"/>
        <v>310.299868</v>
      </c>
      <c r="EG158" s="322">
        <f t="shared" si="2212"/>
        <v>308.75301100000001</v>
      </c>
      <c r="EH158" s="322">
        <f t="shared" si="2213"/>
        <v>309.87088600000004</v>
      </c>
      <c r="EI158" s="322">
        <f t="shared" si="2214"/>
        <v>310.11893199999997</v>
      </c>
      <c r="EJ158" s="322">
        <f t="shared" si="2215"/>
        <v>307.39786900000007</v>
      </c>
      <c r="EK158" s="322">
        <f t="shared" si="2216"/>
        <v>306.09642400000007</v>
      </c>
      <c r="EL158" s="322">
        <f t="shared" si="2217"/>
        <v>306.16732000000002</v>
      </c>
      <c r="EM158" s="322">
        <f t="shared" si="2218"/>
        <v>306.58013199999999</v>
      </c>
      <c r="EN158" s="322">
        <f t="shared" si="2219"/>
        <v>306.32073800000001</v>
      </c>
      <c r="EO158" s="322">
        <f t="shared" si="2220"/>
        <v>307.87179700000002</v>
      </c>
      <c r="EP158" s="322">
        <f t="shared" si="2221"/>
        <v>311.30520799999999</v>
      </c>
      <c r="EQ158" s="322">
        <f t="shared" si="2222"/>
        <v>313.96652499999999</v>
      </c>
      <c r="ER158" s="322">
        <f t="shared" si="2223"/>
        <v>309.24013899999994</v>
      </c>
      <c r="ES158" s="322">
        <f t="shared" si="2224"/>
        <v>311.40872100000001</v>
      </c>
      <c r="ET158" s="322">
        <f t="shared" si="2225"/>
        <v>311.13801400000006</v>
      </c>
      <c r="EU158" s="322">
        <f t="shared" si="2226"/>
        <v>312.35672400000004</v>
      </c>
      <c r="EV158" s="322">
        <f t="shared" si="2227"/>
        <v>315.16818799999999</v>
      </c>
      <c r="EW158" s="322">
        <f t="shared" si="2228"/>
        <v>317.16369300000008</v>
      </c>
      <c r="EX158" s="322">
        <f t="shared" si="2229"/>
        <v>317.76249900000005</v>
      </c>
      <c r="EY158" s="322">
        <f t="shared" si="2230"/>
        <v>317.15756500000003</v>
      </c>
      <c r="EZ158" s="322">
        <f t="shared" si="2231"/>
        <v>316.39034600000002</v>
      </c>
      <c r="FA158" s="322">
        <f t="shared" si="2232"/>
        <v>317.13904500000001</v>
      </c>
      <c r="FB158" s="322">
        <f t="shared" si="2233"/>
        <v>317.70008499999994</v>
      </c>
      <c r="FC158" s="322">
        <f t="shared" si="2234"/>
        <v>314.29956599999997</v>
      </c>
      <c r="FD158" s="322">
        <f t="shared" si="2235"/>
        <v>313.83075099999996</v>
      </c>
      <c r="FE158" s="322">
        <f t="shared" si="2236"/>
        <v>312.64304899999996</v>
      </c>
      <c r="FF158" s="322">
        <f t="shared" si="2237"/>
        <v>312.43569600000001</v>
      </c>
      <c r="FG158" s="322">
        <f t="shared" si="2238"/>
        <v>311.89713399999999</v>
      </c>
      <c r="FH158" s="322">
        <f t="shared" si="2239"/>
        <v>311.02769299999994</v>
      </c>
      <c r="FI158" s="322">
        <f t="shared" si="2240"/>
        <v>311.24338399999993</v>
      </c>
      <c r="FJ158" s="322">
        <f t="shared" si="2241"/>
        <v>310.35337299999998</v>
      </c>
      <c r="FK158" s="322">
        <f t="shared" si="2241"/>
        <v>310.42893500000002</v>
      </c>
      <c r="FL158" s="322">
        <f t="shared" si="2241"/>
        <v>309.513486</v>
      </c>
      <c r="FM158" s="322">
        <f t="shared" si="2241"/>
        <v>307.551604</v>
      </c>
    </row>
    <row r="159" spans="1:169" s="12" customFormat="1" ht="15">
      <c r="A159" s="257" t="s">
        <v>45</v>
      </c>
      <c r="B159" s="257"/>
      <c r="C159" s="257"/>
      <c r="D159" s="257"/>
      <c r="E159" s="257"/>
      <c r="F159" s="257"/>
      <c r="G159" s="257"/>
      <c r="H159" s="257"/>
      <c r="I159" s="257"/>
      <c r="J159" s="257"/>
      <c r="K159" s="257"/>
      <c r="L159" s="257"/>
      <c r="M159" s="322">
        <f t="shared" ref="M159" si="2242">SUM(B66:M66)</f>
        <v>415.7538449999999</v>
      </c>
      <c r="N159" s="322">
        <f t="shared" ref="N159" si="2243">SUM(C66:N66)</f>
        <v>417.9396119999999</v>
      </c>
      <c r="O159" s="322">
        <f t="shared" ref="O159" si="2244">SUM(D66:O66)</f>
        <v>421.74848599999996</v>
      </c>
      <c r="P159" s="322">
        <f t="shared" ref="P159" si="2245">SUM(E66:P66)</f>
        <v>423.83723900000001</v>
      </c>
      <c r="Q159" s="322">
        <f t="shared" ref="Q159" si="2246">SUM(F66:Q66)</f>
        <v>424.85050900000005</v>
      </c>
      <c r="R159" s="322">
        <f t="shared" ref="R159" si="2247">SUM(G66:R66)</f>
        <v>423.72524799999997</v>
      </c>
      <c r="S159" s="322">
        <f t="shared" ref="S159" si="2248">SUM(H66:S66)</f>
        <v>427.60794900000002</v>
      </c>
      <c r="T159" s="322">
        <f t="shared" ref="T159" si="2249">SUM(I66:T66)</f>
        <v>425.50590300000005</v>
      </c>
      <c r="U159" s="322">
        <f t="shared" ref="U159" si="2250">SUM(J66:U66)</f>
        <v>426.693715</v>
      </c>
      <c r="V159" s="322">
        <f t="shared" ref="V159" si="2251">SUM(K66:V66)</f>
        <v>426.788882</v>
      </c>
      <c r="W159" s="322">
        <f t="shared" ref="W159" si="2252">SUM(L66:W66)</f>
        <v>428.12620399999997</v>
      </c>
      <c r="X159" s="322">
        <f t="shared" ref="X159" si="2253">SUM(M66:X66)</f>
        <v>427.81938300000002</v>
      </c>
      <c r="Y159" s="322">
        <f t="shared" ref="Y159" si="2254">SUM(N66:Y66)</f>
        <v>428.98073500000004</v>
      </c>
      <c r="Z159" s="322">
        <f t="shared" ref="Z159" si="2255">SUM(O66:Z66)</f>
        <v>428.09591599999999</v>
      </c>
      <c r="AA159" s="322">
        <f t="shared" ref="AA159" si="2256">SUM(P66:AA66)</f>
        <v>423.33410300000003</v>
      </c>
      <c r="AB159" s="322">
        <f t="shared" ref="AB159" si="2257">SUM(Q66:AB66)</f>
        <v>427.43206300000003</v>
      </c>
      <c r="AC159" s="322">
        <f t="shared" ref="AC159" si="2258">SUM(R66:AC66)</f>
        <v>427.77281300000004</v>
      </c>
      <c r="AD159" s="322">
        <f t="shared" ref="AD159" si="2259">SUM(S66:AD66)</f>
        <v>429.89892100000003</v>
      </c>
      <c r="AE159" s="322">
        <f t="shared" ref="AE159" si="2260">SUM(T66:AE66)</f>
        <v>427.8361220000001</v>
      </c>
      <c r="AF159" s="322">
        <f t="shared" ref="AF159" si="2261">SUM(U66:AF66)</f>
        <v>429.21271500000012</v>
      </c>
      <c r="AG159" s="322">
        <f t="shared" ref="AG159" si="2262">SUM(V66:AG66)</f>
        <v>431.06317000000007</v>
      </c>
      <c r="AH159" s="322">
        <f t="shared" ref="AH159" si="2263">SUM(W66:AH66)</f>
        <v>430.10355300000003</v>
      </c>
      <c r="AI159" s="322">
        <f t="shared" ref="AI159" si="2264">SUM(X66:AI66)</f>
        <v>427.91980599999999</v>
      </c>
      <c r="AJ159" s="322">
        <f t="shared" ref="AJ159" si="2265">SUM(Y66:AJ66)</f>
        <v>428.18380000000002</v>
      </c>
      <c r="AK159" s="322">
        <f t="shared" ref="AK159" si="2266">SUM(Z66:AK66)</f>
        <v>428.687162</v>
      </c>
      <c r="AL159" s="322">
        <f t="shared" ref="AL159" si="2267">SUM(AA66:AL66)</f>
        <v>428.26612599999999</v>
      </c>
      <c r="AM159" s="322">
        <f t="shared" ref="AM159" si="2268">SUM(AB66:AM66)</f>
        <v>428.91693899999996</v>
      </c>
      <c r="AN159" s="322">
        <f t="shared" ref="AN159" si="2269">SUM(AC66:AN66)</f>
        <v>426.17448899999999</v>
      </c>
      <c r="AO159" s="322">
        <f t="shared" ref="AO159" si="2270">SUM(AD66:AO66)</f>
        <v>426.30162299999995</v>
      </c>
      <c r="AP159" s="322">
        <f t="shared" ref="AP159" si="2271">SUM(AE66:AP66)</f>
        <v>427.04574899999994</v>
      </c>
      <c r="AQ159" s="322">
        <f t="shared" ref="AQ159" si="2272">SUM(AF66:AQ66)</f>
        <v>426.09132899999997</v>
      </c>
      <c r="AR159" s="322">
        <f t="shared" ref="AR159" si="2273">SUM(AG66:AR66)</f>
        <v>425.76246400000002</v>
      </c>
      <c r="AS159" s="322">
        <f t="shared" ref="AS159" si="2274">SUM(AH66:AS66)</f>
        <v>421.17366400000009</v>
      </c>
      <c r="AT159" s="322">
        <f t="shared" ref="AT159" si="2275">SUM(AI66:AT66)</f>
        <v>417.7289560000001</v>
      </c>
      <c r="AU159" s="322">
        <f t="shared" ref="AU159" si="2276">SUM(AJ66:AU66)</f>
        <v>415.53514800000005</v>
      </c>
      <c r="AV159" s="322">
        <f t="shared" ref="AV159" si="2277">SUM(AK66:AV66)</f>
        <v>412.49098000000004</v>
      </c>
      <c r="AW159" s="322">
        <f t="shared" ref="AW159" si="2278">SUM(AL66:AW66)</f>
        <v>410.56940800000001</v>
      </c>
      <c r="AX159" s="322">
        <f t="shared" ref="AX159" si="2279">SUM(AM66:AX66)</f>
        <v>402.27139399999999</v>
      </c>
      <c r="AY159" s="322">
        <f t="shared" ref="AY159" si="2280">SUM(AN66:AY66)</f>
        <v>392.76495</v>
      </c>
      <c r="AZ159" s="322">
        <f t="shared" ref="AZ159" si="2281">SUM(AO66:AZ66)</f>
        <v>384.10037800000003</v>
      </c>
      <c r="BA159" s="322">
        <f t="shared" ref="BA159" si="2282">SUM(AP66:BA66)</f>
        <v>374.64965799999999</v>
      </c>
      <c r="BB159" s="322">
        <f t="shared" ref="BB159" si="2283">SUM(AQ66:BB66)</f>
        <v>363.76552399999997</v>
      </c>
      <c r="BC159" s="322">
        <f t="shared" ref="BC159" si="2284">SUM(AR66:BC66)</f>
        <v>355.86737099999999</v>
      </c>
      <c r="BD159" s="322">
        <f t="shared" ref="BD159" si="2285">SUM(AS66:BD66)</f>
        <v>344.97921099999996</v>
      </c>
      <c r="BE159" s="322">
        <f t="shared" ref="BE159" si="2286">SUM(AT66:BE66)</f>
        <v>338.84057000000001</v>
      </c>
      <c r="BF159" s="322">
        <f t="shared" ref="BF159" si="2287">SUM(AU66:BF66)</f>
        <v>336.85911700000003</v>
      </c>
      <c r="BG159" s="322">
        <f t="shared" ref="BG159" si="2288">SUM(AV66:BG66)</f>
        <v>331.38278700000001</v>
      </c>
      <c r="BH159" s="322">
        <f t="shared" ref="BH159" si="2289">SUM(AW66:BH66)</f>
        <v>324.79273800000004</v>
      </c>
      <c r="BI159" s="322">
        <f t="shared" ref="BI159" si="2290">SUM(AX66:BI66)</f>
        <v>316.92874099999995</v>
      </c>
      <c r="BJ159" s="322">
        <f t="shared" ref="BJ159" si="2291">SUM(AY66:BJ66)</f>
        <v>313.56931399999996</v>
      </c>
      <c r="BK159" s="322">
        <f t="shared" ref="BK159" si="2292">SUM(AZ66:BK66)</f>
        <v>314.89659699999999</v>
      </c>
      <c r="BL159" s="322">
        <f t="shared" ref="BL159" si="2293">SUM(BA66:BL66)</f>
        <v>313.21390600000007</v>
      </c>
      <c r="BM159" s="322">
        <f t="shared" ref="BM159" si="2294">SUM(BB66:BM66)</f>
        <v>312.02162500000003</v>
      </c>
      <c r="BN159" s="322">
        <f t="shared" ref="BN159" si="2295">SUM(BC66:BN66)</f>
        <v>310.74511799999999</v>
      </c>
      <c r="BO159" s="322">
        <f t="shared" ref="BO159" si="2296">SUM(BD66:BO66)</f>
        <v>309.04501800000003</v>
      </c>
      <c r="BP159" s="322">
        <f t="shared" ref="BP159" si="2297">SUM(BE66:BP66)</f>
        <v>311.374683</v>
      </c>
      <c r="BQ159" s="322">
        <f t="shared" ref="BQ159" si="2298">SUM(BF66:BQ66)</f>
        <v>314.05452700000006</v>
      </c>
      <c r="BR159" s="322">
        <f t="shared" ref="BR159" si="2299">SUM(BG66:BR66)</f>
        <v>314.44092699999999</v>
      </c>
      <c r="BS159" s="322">
        <f t="shared" ref="BS159" si="2300">SUM(BH66:BS66)</f>
        <v>313.96650600000004</v>
      </c>
      <c r="BT159" s="322">
        <f t="shared" ref="BT159" si="2301">SUM(BI66:BT66)</f>
        <v>312.30046600000003</v>
      </c>
      <c r="BU159" s="322">
        <f t="shared" ref="BU159" si="2302">SUM(BJ66:BU66)</f>
        <v>312.15594399999998</v>
      </c>
      <c r="BV159" s="322">
        <f t="shared" ref="BV159" si="2303">SUM(BK66:BV66)</f>
        <v>313.79258399999998</v>
      </c>
      <c r="BW159" s="322">
        <f t="shared" ref="BW159" si="2304">SUM(BL66:BW66)</f>
        <v>312.73172500000004</v>
      </c>
      <c r="BX159" s="322">
        <f t="shared" ref="BX159" si="2305">SUM(BM66:BX66)</f>
        <v>309.93497100000002</v>
      </c>
      <c r="BY159" s="322">
        <f t="shared" ref="BY159" si="2306">SUM(BN66:BY66)</f>
        <v>308.23307799999998</v>
      </c>
      <c r="BZ159" s="322">
        <f t="shared" ref="BZ159" si="2307">SUM(BO66:BZ66)</f>
        <v>306.97088799999995</v>
      </c>
      <c r="CA159" s="322">
        <f t="shared" ref="CA159" si="2308">SUM(BP66:CA66)</f>
        <v>307.75811699999991</v>
      </c>
      <c r="CB159" s="322">
        <f t="shared" ref="CB159" si="2309">SUM(BQ66:CB66)</f>
        <v>307.65346699999998</v>
      </c>
      <c r="CC159" s="322">
        <f t="shared" ref="CC159" si="2310">SUM(BR66:CC66)</f>
        <v>305.75226899999996</v>
      </c>
      <c r="CD159" s="322">
        <f t="shared" ref="CD159" si="2311">SUM(BS66:CD66)</f>
        <v>305.84542999999996</v>
      </c>
      <c r="CE159" s="322">
        <f t="shared" ref="CE159" si="2312">SUM(BT66:CE66)</f>
        <v>307.791944</v>
      </c>
      <c r="CF159" s="322">
        <f t="shared" ref="CF159" si="2313">SUM(BU66:CF66)</f>
        <v>307.38177400000001</v>
      </c>
      <c r="CG159" s="322">
        <f t="shared" ref="CG159" si="2314">SUM(BV66:CG66)</f>
        <v>305.35090300000002</v>
      </c>
      <c r="CH159" s="322">
        <f t="shared" ref="CH159" si="2315">SUM(BW66:CH66)</f>
        <v>303.00706599999995</v>
      </c>
      <c r="CI159" s="322">
        <f t="shared" ref="CI159" si="2316">SUM(BX66:CI66)</f>
        <v>301.65157899999997</v>
      </c>
      <c r="CJ159" s="322">
        <f t="shared" ref="CJ159" si="2317">SUM(BY66:CJ66)</f>
        <v>299.35577300000006</v>
      </c>
      <c r="CK159" s="322">
        <f t="shared" ref="CK159" si="2318">SUM(BZ66:CK66)</f>
        <v>297.05677800000001</v>
      </c>
      <c r="CL159" s="322">
        <f t="shared" ref="CL159" si="2319">SUM(CA66:CL66)</f>
        <v>295.23731300000003</v>
      </c>
      <c r="CM159" s="322">
        <f t="shared" ref="CM159" si="2320">SUM(CB66:CM66)</f>
        <v>291.68955600000004</v>
      </c>
      <c r="CN159" s="322">
        <f t="shared" ref="CN159" si="2321">SUM(CC66:CN66)</f>
        <v>289.99246900000003</v>
      </c>
      <c r="CO159" s="322">
        <f t="shared" ref="CO159" si="2322">SUM(CD66:CO66)</f>
        <v>285.88273599999997</v>
      </c>
      <c r="CP159" s="322">
        <f t="shared" ref="CP159" si="2323">SUM(CE66:CP66)</f>
        <v>286.15509700000001</v>
      </c>
      <c r="CQ159" s="322">
        <f t="shared" ref="CQ159" si="2324">SUM(CF66:CQ66)</f>
        <v>281.20547900000003</v>
      </c>
      <c r="CR159" s="322">
        <f t="shared" ref="CR159" si="2325">SUM(CG66:CR66)</f>
        <v>278.94221200000004</v>
      </c>
      <c r="CS159" s="322">
        <f t="shared" ref="CS159" si="2326">SUM(CH66:CS66)</f>
        <v>276.70083600000004</v>
      </c>
      <c r="CT159" s="322">
        <f t="shared" ref="CT159" si="2327">SUM(CI66:CT66)</f>
        <v>273.46726699999999</v>
      </c>
      <c r="CU159" s="322">
        <f t="shared" ref="CU159" si="2328">SUM(CJ66:CU66)</f>
        <v>270.81094400000001</v>
      </c>
      <c r="CV159" s="322">
        <f t="shared" ref="CV159" si="2329">SUM(CK66:CV66)</f>
        <v>267.921447</v>
      </c>
      <c r="CW159" s="322">
        <f t="shared" ref="CW159" si="2330">SUM(CL66:CW66)</f>
        <v>266.63317599999999</v>
      </c>
      <c r="CX159" s="322">
        <f t="shared" ref="CX159" si="2331">SUM(CM66:CX66)</f>
        <v>266.70263699999998</v>
      </c>
      <c r="CY159" s="322">
        <f t="shared" ref="CY159" si="2332">SUM(CN66:CY66)</f>
        <v>264.72737100000001</v>
      </c>
      <c r="CZ159" s="322">
        <f t="shared" ref="CZ159" si="2333">SUM(CO66:CZ66)</f>
        <v>262.50876199999999</v>
      </c>
      <c r="DA159" s="322">
        <f t="shared" ref="DA159" si="2334">SUM(CP66:DA66)</f>
        <v>264.52018199999998</v>
      </c>
      <c r="DB159" s="322">
        <f t="shared" ref="DB159" si="2335">SUM(CQ66:DB66)</f>
        <v>262.18603900000005</v>
      </c>
      <c r="DC159" s="322">
        <f t="shared" ref="DC159" si="2336">SUM(CR66:DC66)</f>
        <v>261.53047400000003</v>
      </c>
      <c r="DD159" s="322">
        <f t="shared" ref="DD159" si="2337">SUM(CS66:DD66)</f>
        <v>261.63337900000005</v>
      </c>
      <c r="DE159" s="322">
        <f t="shared" ref="DE159" si="2338">SUM(CT66:DE66)</f>
        <v>259.62338999999997</v>
      </c>
      <c r="DF159" s="322">
        <f t="shared" ref="DF159" si="2339">SUM(CU66:DF66)</f>
        <v>260.11901799999998</v>
      </c>
      <c r="DG159" s="322">
        <f t="shared" ref="DG159" si="2340">SUM(CV66:DG66)</f>
        <v>259.29086599999999</v>
      </c>
      <c r="DH159" s="322">
        <f t="shared" ref="DH159" si="2341">SUM(CW66:DH66)</f>
        <v>257.732867</v>
      </c>
      <c r="DI159" s="322">
        <f t="shared" ref="DI159" si="2342">SUM(CX66:DI66)</f>
        <v>257.33063599999997</v>
      </c>
      <c r="DJ159" s="322">
        <f t="shared" ref="DJ159" si="2343">SUM(CY66:DJ66)</f>
        <v>256.48320700000005</v>
      </c>
      <c r="DK159" s="322">
        <f t="shared" ref="DK159" si="2344">SUM(CZ66:DK66)</f>
        <v>256.00621700000005</v>
      </c>
      <c r="DL159" s="322">
        <f t="shared" ref="DL159" si="2345">SUM(DA66:DL66)</f>
        <v>254.71963300000002</v>
      </c>
      <c r="DM159" s="322">
        <f t="shared" ref="DM159" si="2346">SUM(DB66:DM66)</f>
        <v>252.46523300000004</v>
      </c>
      <c r="DN159" s="322">
        <f t="shared" ref="DN159" si="2347">SUM(DC66:DN66)</f>
        <v>252.15988099999998</v>
      </c>
      <c r="DO159" s="322">
        <f t="shared" ref="DO159" si="2348">SUM(DD66:DO66)</f>
        <v>251.93764800000002</v>
      </c>
      <c r="DP159" s="322">
        <f t="shared" ref="DP159" si="2349">SUM(DE66:DP66)</f>
        <v>251.73766100000003</v>
      </c>
      <c r="DQ159" s="322">
        <f t="shared" ref="DQ159" si="2350">SUM(DF66:DQ66)</f>
        <v>255.09810899999999</v>
      </c>
      <c r="DR159" s="322">
        <f t="shared" ref="DR159" si="2351">SUM(DG66:DR66)</f>
        <v>255.30071799999999</v>
      </c>
      <c r="DS159" s="322">
        <f t="shared" ref="DS159" si="2352">SUM(DH66:DS66)</f>
        <v>255.37854999999999</v>
      </c>
      <c r="DT159" s="322">
        <f t="shared" ref="DT159" si="2353">SUM(DI66:DT66)</f>
        <v>256.52371699999998</v>
      </c>
      <c r="DU159" s="322">
        <f t="shared" ref="DU159" si="2354">SUM(DJ66:DU66)</f>
        <v>256.42107900000002</v>
      </c>
      <c r="DV159" s="322">
        <f t="shared" ref="DV159" si="2355">SUM(DK66:DV66)</f>
        <v>256.09174300000001</v>
      </c>
      <c r="DW159" s="322">
        <f t="shared" ref="DW159" si="2356">SUM(DL66:DW66)</f>
        <v>256.78906000000001</v>
      </c>
      <c r="DX159" s="322">
        <f t="shared" ref="DX159" si="2357">SUM(DM66:DX66)</f>
        <v>257.47604699999999</v>
      </c>
      <c r="DY159" s="322">
        <f t="shared" ref="DY159" si="2358">SUM(DN66:DY66)</f>
        <v>258.95148399999999</v>
      </c>
      <c r="DZ159" s="322">
        <f t="shared" ref="DZ159" si="2359">SUM(DO66:DZ66)</f>
        <v>259.78585099999998</v>
      </c>
      <c r="EA159" s="322">
        <f t="shared" ref="EA159" si="2360">SUM(DP66:EA66)</f>
        <v>260.12583499999994</v>
      </c>
      <c r="EB159" s="322">
        <f t="shared" ref="EB159" si="2361">SUM(DQ66:EB66)</f>
        <v>259.09111899999999</v>
      </c>
      <c r="EC159" s="322">
        <f t="shared" ref="EC159" si="2362">SUM(DR66:EC66)</f>
        <v>256.30604699999998</v>
      </c>
      <c r="ED159" s="322">
        <f t="shared" ref="ED159" si="2363">SUM(DS66:ED66)</f>
        <v>256.05719599999998</v>
      </c>
      <c r="EE159" s="322">
        <f t="shared" ref="EE159" si="2364">SUM(DT66:EE66)</f>
        <v>254.65522099999998</v>
      </c>
      <c r="EF159" s="322">
        <f t="shared" ref="EF159" si="2365">SUM(DU66:EF66)</f>
        <v>254.25963299999998</v>
      </c>
      <c r="EG159" s="322">
        <f t="shared" ref="EG159" si="2366">SUM(DV66:EG66)</f>
        <v>255.55973</v>
      </c>
      <c r="EH159" s="322">
        <f t="shared" ref="EH159" si="2367">SUM(DW66:EH66)</f>
        <v>256.93465900000001</v>
      </c>
      <c r="EI159" s="322">
        <f t="shared" ref="EI159" si="2368">SUM(DX66:EI66)</f>
        <v>256.20113600000002</v>
      </c>
      <c r="EJ159" s="322">
        <f t="shared" ref="EJ159" si="2369">SUM(DY66:EJ66)</f>
        <v>257.51572099999998</v>
      </c>
      <c r="EK159" s="322">
        <f t="shared" ref="EK159" si="2370">SUM(DZ66:EK66)</f>
        <v>256.450062</v>
      </c>
      <c r="EL159" s="322">
        <f t="shared" ref="EL159" si="2371">SUM(EA66:EL66)</f>
        <v>258.33187800000002</v>
      </c>
      <c r="EM159" s="322">
        <f t="shared" ref="EM159" si="2372">SUM(EB66:EM66)</f>
        <v>257.83289400000001</v>
      </c>
      <c r="EN159" s="322">
        <f t="shared" ref="EN159" si="2373">SUM(EC66:EN66)</f>
        <v>258.81996200000003</v>
      </c>
      <c r="EO159" s="322">
        <f t="shared" ref="EO159" si="2374">SUM(ED66:EO66)</f>
        <v>258.03714600000001</v>
      </c>
      <c r="EP159" s="322">
        <f t="shared" ref="EP159" si="2375">SUM(EE66:EP66)</f>
        <v>259.82317</v>
      </c>
      <c r="EQ159" s="322">
        <f t="shared" ref="EQ159" si="2376">SUM(EF66:EQ66)</f>
        <v>261.17741800000005</v>
      </c>
      <c r="ER159" s="322">
        <f t="shared" ref="ER159" si="2377">SUM(EG66:ER66)</f>
        <v>259.16036600000001</v>
      </c>
      <c r="ES159" s="322">
        <f t="shared" ref="ES159" si="2378">SUM(EH66:ES66)</f>
        <v>257.80949800000002</v>
      </c>
      <c r="ET159" s="322">
        <f t="shared" ref="ET159" si="2379">SUM(EI66:ET66)</f>
        <v>262.83473900000001</v>
      </c>
      <c r="EU159" s="322">
        <f t="shared" ref="EU159" si="2380">SUM(EJ66:EU66)</f>
        <v>265.38367999999997</v>
      </c>
      <c r="EV159" s="322">
        <f t="shared" ref="EV159" si="2381">SUM(EK66:EV66)</f>
        <v>267.35027499999995</v>
      </c>
      <c r="EW159" s="322">
        <f t="shared" ref="EW159" si="2382">SUM(EL66:EW66)</f>
        <v>270.46689600000002</v>
      </c>
      <c r="EX159" s="322">
        <f t="shared" ref="EX159" si="2383">SUM(EM66:EX66)</f>
        <v>270.38781799999998</v>
      </c>
      <c r="EY159" s="322">
        <f t="shared" ref="EY159" si="2384">SUM(EN66:EY66)</f>
        <v>273.03974899999997</v>
      </c>
      <c r="EZ159" s="322">
        <f t="shared" ref="EZ159" si="2385">SUM(EO66:EZ66)</f>
        <v>274.27889999999996</v>
      </c>
      <c r="FA159" s="322">
        <f t="shared" ref="FA159" si="2386">SUM(EP66:FA66)</f>
        <v>278.38496699999996</v>
      </c>
      <c r="FB159" s="322">
        <f t="shared" ref="FB159" si="2387">SUM(EQ66:FB66)</f>
        <v>278.29158499999994</v>
      </c>
      <c r="FC159" s="322">
        <f t="shared" ref="FC159" si="2388">SUM(ER66:FC66)</f>
        <v>280.68105500000001</v>
      </c>
      <c r="FD159" s="322">
        <f t="shared" ref="FD159" si="2389">SUM(ES66:FD66)</f>
        <v>284.91233300000005</v>
      </c>
      <c r="FE159" s="322">
        <f t="shared" ref="FE159" si="2390">SUM(ET66:FE66)</f>
        <v>286.20811300000003</v>
      </c>
      <c r="FF159" s="322">
        <f t="shared" ref="FF159" si="2391">SUM(EU66:FF66)</f>
        <v>283.09169800000001</v>
      </c>
      <c r="FG159" s="322">
        <f t="shared" ref="FG159" si="2392">SUM(EV66:FG66)</f>
        <v>283.55007599999999</v>
      </c>
      <c r="FH159" s="322">
        <f t="shared" ref="FH159" si="2393">SUM(EW66:FH66)</f>
        <v>282.63259799999997</v>
      </c>
      <c r="FI159" s="322">
        <f t="shared" ref="FI159" si="2394">SUM(EX66:FI66)</f>
        <v>282.64022699999998</v>
      </c>
      <c r="FJ159" s="322">
        <f t="shared" ref="FJ159:FM159" si="2395">SUM(EY66:FJ66)</f>
        <v>282.81394299999999</v>
      </c>
      <c r="FK159" s="322">
        <f t="shared" si="2395"/>
        <v>283.84295699999996</v>
      </c>
      <c r="FL159" s="322">
        <f t="shared" si="2395"/>
        <v>285.22939599999995</v>
      </c>
      <c r="FM159" s="322">
        <f t="shared" si="2395"/>
        <v>281.79274199999998</v>
      </c>
    </row>
    <row r="160" spans="1:169" s="12" customFormat="1" ht="15">
      <c r="A160" s="257" t="s">
        <v>44</v>
      </c>
      <c r="B160" s="257"/>
      <c r="C160" s="257"/>
      <c r="D160" s="257"/>
      <c r="E160" s="257"/>
      <c r="F160" s="257"/>
      <c r="G160" s="257"/>
      <c r="H160" s="257"/>
      <c r="I160" s="257"/>
      <c r="J160" s="257"/>
      <c r="K160" s="257"/>
      <c r="L160" s="257"/>
      <c r="M160" s="322">
        <f t="shared" ref="M160" si="2396">SUM(B65:M65)</f>
        <v>805.16309200000001</v>
      </c>
      <c r="N160" s="322">
        <f t="shared" ref="N160" si="2397">SUM(C65:N65)</f>
        <v>806.110367</v>
      </c>
      <c r="O160" s="322">
        <f t="shared" ref="O160" si="2398">SUM(D65:O65)</f>
        <v>803.08342800000014</v>
      </c>
      <c r="P160" s="322">
        <f t="shared" ref="P160" si="2399">SUM(E65:P65)</f>
        <v>805.91938200000004</v>
      </c>
      <c r="Q160" s="322">
        <f t="shared" ref="Q160" si="2400">SUM(F65:Q65)</f>
        <v>814.9098469999999</v>
      </c>
      <c r="R160" s="322">
        <f t="shared" ref="R160" si="2401">SUM(G65:R65)</f>
        <v>818.23816399999987</v>
      </c>
      <c r="S160" s="322">
        <f t="shared" ref="S160" si="2402">SUM(H65:S65)</f>
        <v>820.63083499999993</v>
      </c>
      <c r="T160" s="322">
        <f t="shared" ref="T160" si="2403">SUM(I65:T65)</f>
        <v>817.30779599999994</v>
      </c>
      <c r="U160" s="322">
        <f t="shared" ref="U160" si="2404">SUM(J65:U65)</f>
        <v>818.32563399999992</v>
      </c>
      <c r="V160" s="322">
        <f t="shared" ref="V160" si="2405">SUM(K65:V65)</f>
        <v>820.30451900000003</v>
      </c>
      <c r="W160" s="322">
        <f t="shared" ref="W160" si="2406">SUM(L65:W65)</f>
        <v>820.70562999999993</v>
      </c>
      <c r="X160" s="322">
        <f t="shared" ref="X160" si="2407">SUM(M65:X65)</f>
        <v>823.95156199999997</v>
      </c>
      <c r="Y160" s="322">
        <f t="shared" ref="Y160" si="2408">SUM(N65:Y65)</f>
        <v>825.51223499999992</v>
      </c>
      <c r="Z160" s="322">
        <f t="shared" ref="Z160" si="2409">SUM(O65:Z65)</f>
        <v>828.04331599999989</v>
      </c>
      <c r="AA160" s="322">
        <f t="shared" ref="AA160" si="2410">SUM(P65:AA65)</f>
        <v>826.769948</v>
      </c>
      <c r="AB160" s="322">
        <f t="shared" ref="AB160" si="2411">SUM(Q65:AB65)</f>
        <v>825.53937999999994</v>
      </c>
      <c r="AC160" s="322">
        <f t="shared" ref="AC160" si="2412">SUM(R65:AC65)</f>
        <v>826.026073</v>
      </c>
      <c r="AD160" s="322">
        <f t="shared" ref="AD160" si="2413">SUM(S65:AD65)</f>
        <v>831.75425699999994</v>
      </c>
      <c r="AE160" s="322">
        <f t="shared" ref="AE160" si="2414">SUM(T65:AE65)</f>
        <v>832.87548900000002</v>
      </c>
      <c r="AF160" s="322">
        <f t="shared" ref="AF160" si="2415">SUM(U65:AF65)</f>
        <v>841.17946200000006</v>
      </c>
      <c r="AG160" s="322">
        <f t="shared" ref="AG160" si="2416">SUM(V65:AG65)</f>
        <v>845.43923100000006</v>
      </c>
      <c r="AH160" s="322">
        <f t="shared" ref="AH160" si="2417">SUM(W65:AH65)</f>
        <v>845.89120500000013</v>
      </c>
      <c r="AI160" s="322">
        <f t="shared" ref="AI160" si="2418">SUM(X65:AI65)</f>
        <v>850.18498700000009</v>
      </c>
      <c r="AJ160" s="322">
        <f t="shared" ref="AJ160" si="2419">SUM(Y65:AJ65)</f>
        <v>847.7120010000001</v>
      </c>
      <c r="AK160" s="322">
        <f t="shared" ref="AK160" si="2420">SUM(Z65:AK65)</f>
        <v>842.83508400000005</v>
      </c>
      <c r="AL160" s="322">
        <f t="shared" ref="AL160" si="2421">SUM(AA65:AL65)</f>
        <v>843.45493200000021</v>
      </c>
      <c r="AM160" s="322">
        <f t="shared" ref="AM160" si="2422">SUM(AB65:AM65)</f>
        <v>847.86503600000003</v>
      </c>
      <c r="AN160" s="322">
        <f t="shared" ref="AN160" si="2423">SUM(AC65:AN65)</f>
        <v>851.08870100000013</v>
      </c>
      <c r="AO160" s="322">
        <f t="shared" ref="AO160" si="2424">SUM(AD65:AO65)</f>
        <v>847.33383100000015</v>
      </c>
      <c r="AP160" s="322">
        <f t="shared" ref="AP160" si="2425">SUM(AE65:AP65)</f>
        <v>838.36619599999995</v>
      </c>
      <c r="AQ160" s="322">
        <f t="shared" ref="AQ160" si="2426">SUM(AF65:AQ65)</f>
        <v>830.88801200000012</v>
      </c>
      <c r="AR160" s="322">
        <f t="shared" ref="AR160" si="2427">SUM(AG65:AR65)</f>
        <v>812.98216500000001</v>
      </c>
      <c r="AS160" s="322">
        <f t="shared" ref="AS160" si="2428">SUM(AH65:AS65)</f>
        <v>795.42533766666668</v>
      </c>
      <c r="AT160" s="322">
        <f t="shared" ref="AT160" si="2429">SUM(AI65:AT65)</f>
        <v>787.64793033333319</v>
      </c>
      <c r="AU160" s="322">
        <f t="shared" ref="AU160" si="2430">SUM(AJ65:AU65)</f>
        <v>774.80835300000001</v>
      </c>
      <c r="AV160" s="322">
        <f t="shared" ref="AV160" si="2431">SUM(AK65:AV65)</f>
        <v>760.10474800000009</v>
      </c>
      <c r="AW160" s="322">
        <f t="shared" ref="AW160" si="2432">SUM(AL65:AW65)</f>
        <v>743.88368200000002</v>
      </c>
      <c r="AX160" s="322">
        <f t="shared" ref="AX160" si="2433">SUM(AM65:AX65)</f>
        <v>706.02964499999996</v>
      </c>
      <c r="AY160" s="322">
        <f t="shared" ref="AY160" si="2434">SUM(AN65:AY65)</f>
        <v>675.4182239999999</v>
      </c>
      <c r="AZ160" s="322">
        <f t="shared" ref="AZ160" si="2435">SUM(AO65:AZ65)</f>
        <v>656.39624499999991</v>
      </c>
      <c r="BA160" s="322">
        <f t="shared" ref="BA160" si="2436">SUM(AP65:BA65)</f>
        <v>645.12560299999996</v>
      </c>
      <c r="BB160" s="322">
        <f t="shared" ref="BB160" si="2437">SUM(AQ65:BB65)</f>
        <v>626.33327799999995</v>
      </c>
      <c r="BC160" s="322">
        <f t="shared" ref="BC160" si="2438">SUM(AR65:BC65)</f>
        <v>612.97217899999998</v>
      </c>
      <c r="BD160" s="322">
        <f t="shared" ref="BD160" si="2439">SUM(AS65:BD65)</f>
        <v>604.70111899999995</v>
      </c>
      <c r="BE160" s="322">
        <f t="shared" ref="BE160" si="2440">SUM(AT65:BE65)</f>
        <v>591.23754833333328</v>
      </c>
      <c r="BF160" s="322">
        <f t="shared" ref="BF160" si="2441">SUM(AU65:BF65)</f>
        <v>569.82353066666667</v>
      </c>
      <c r="BG160" s="322">
        <f t="shared" ref="BG160" si="2442">SUM(AV65:BG65)</f>
        <v>558.45817699999998</v>
      </c>
      <c r="BH160" s="322">
        <f t="shared" ref="BH160" si="2443">SUM(AW65:BH65)</f>
        <v>546.96285499999999</v>
      </c>
      <c r="BI160" s="322">
        <f t="shared" ref="BI160" si="2444">SUM(AX65:BI65)</f>
        <v>544.16184699999997</v>
      </c>
      <c r="BJ160" s="322">
        <f t="shared" ref="BJ160" si="2445">SUM(AY65:BJ65)</f>
        <v>551.25592599999993</v>
      </c>
      <c r="BK160" s="322">
        <f t="shared" ref="BK160" si="2446">SUM(AZ65:BK65)</f>
        <v>545.28324699999996</v>
      </c>
      <c r="BL160" s="322">
        <f t="shared" ref="BL160" si="2447">SUM(BA65:BL65)</f>
        <v>533.03778900000009</v>
      </c>
      <c r="BM160" s="322">
        <f t="shared" ref="BM160" si="2448">SUM(BB65:BM65)</f>
        <v>527.48855600000002</v>
      </c>
      <c r="BN160" s="322">
        <f t="shared" ref="BN160" si="2449">SUM(BC65:BN65)</f>
        <v>531.50709800000004</v>
      </c>
      <c r="BO160" s="322">
        <f t="shared" ref="BO160" si="2450">SUM(BD65:BO65)</f>
        <v>530.59353799999997</v>
      </c>
      <c r="BP160" s="322">
        <f t="shared" ref="BP160" si="2451">SUM(BE65:BP65)</f>
        <v>535.82489800000008</v>
      </c>
      <c r="BQ160" s="322">
        <f t="shared" ref="BQ160" si="2452">SUM(BF65:BQ65)</f>
        <v>541.26406499999996</v>
      </c>
      <c r="BR160" s="322">
        <f t="shared" ref="BR160" si="2453">SUM(BG65:BR65)</f>
        <v>556.39947300000006</v>
      </c>
      <c r="BS160" s="322">
        <f t="shared" ref="BS160" si="2454">SUM(BH65:BS65)</f>
        <v>553.05861400000003</v>
      </c>
      <c r="BT160" s="322">
        <f t="shared" ref="BT160" si="2455">SUM(BI65:BT65)</f>
        <v>552.73136599999998</v>
      </c>
      <c r="BU160" s="322">
        <f t="shared" ref="BU160" si="2456">SUM(BJ65:BU65)</f>
        <v>546.29094299999997</v>
      </c>
      <c r="BV160" s="322">
        <f t="shared" ref="BV160" si="2457">SUM(BK65:BV65)</f>
        <v>538.21973200000002</v>
      </c>
      <c r="BW160" s="322">
        <f t="shared" ref="BW160" si="2458">SUM(BL65:BW65)</f>
        <v>537.43057199999998</v>
      </c>
      <c r="BX160" s="322">
        <f t="shared" ref="BX160" si="2459">SUM(BM65:BX65)</f>
        <v>544.73060099999998</v>
      </c>
      <c r="BY160" s="322">
        <f t="shared" ref="BY160" si="2460">SUM(BN65:BY65)</f>
        <v>537.92628999999999</v>
      </c>
      <c r="BZ160" s="322">
        <f t="shared" ref="BZ160" si="2461">SUM(BO65:BZ65)</f>
        <v>530.40964300000007</v>
      </c>
      <c r="CA160" s="322">
        <f t="shared" ref="CA160" si="2462">SUM(BP65:CA65)</f>
        <v>523.14184399999999</v>
      </c>
      <c r="CB160" s="322">
        <f t="shared" ref="CB160" si="2463">SUM(BQ65:CB65)</f>
        <v>507.59488599999997</v>
      </c>
      <c r="CC160" s="322">
        <f t="shared" ref="CC160" si="2464">SUM(BR65:CC65)</f>
        <v>495.86033700000002</v>
      </c>
      <c r="CD160" s="322">
        <f t="shared" ref="CD160" si="2465">SUM(BS65:CD65)</f>
        <v>479.90842499999997</v>
      </c>
      <c r="CE160" s="322">
        <f t="shared" ref="CE160" si="2466">SUM(BT65:CE65)</f>
        <v>468.00356699999992</v>
      </c>
      <c r="CF160" s="322">
        <f t="shared" ref="CF160" si="2467">SUM(BU65:CF65)</f>
        <v>455.25860399999999</v>
      </c>
      <c r="CG160" s="322">
        <f t="shared" ref="CG160" si="2468">SUM(BV65:CG65)</f>
        <v>435.31977599999993</v>
      </c>
      <c r="CH160" s="322">
        <f t="shared" ref="CH160" si="2469">SUM(BW65:CH65)</f>
        <v>424.22414999999995</v>
      </c>
      <c r="CI160" s="322">
        <f t="shared" ref="CI160" si="2470">SUM(BX65:CI65)</f>
        <v>426.34551599999998</v>
      </c>
      <c r="CJ160" s="322">
        <f t="shared" ref="CJ160" si="2471">SUM(BY65:CJ65)</f>
        <v>423.13897500000007</v>
      </c>
      <c r="CK160" s="322">
        <f t="shared" ref="CK160" si="2472">SUM(BZ65:CK65)</f>
        <v>417.83415000000002</v>
      </c>
      <c r="CL160" s="322">
        <f t="shared" ref="CL160" si="2473">SUM(CA65:CL65)</f>
        <v>409.95904099999996</v>
      </c>
      <c r="CM160" s="322">
        <f t="shared" ref="CM160" si="2474">SUM(CB65:CM65)</f>
        <v>407.56949299999991</v>
      </c>
      <c r="CN160" s="322">
        <f t="shared" ref="CN160" si="2475">SUM(CC65:CN65)</f>
        <v>413.66634700000003</v>
      </c>
      <c r="CO160" s="322">
        <f t="shared" ref="CO160" si="2476">SUM(CD65:CO65)</f>
        <v>414.09611099999995</v>
      </c>
      <c r="CP160" s="322">
        <f t="shared" ref="CP160" si="2477">SUM(CE65:CP65)</f>
        <v>413.337783</v>
      </c>
      <c r="CQ160" s="322">
        <f t="shared" ref="CQ160" si="2478">SUM(CF65:CQ65)</f>
        <v>404.215981</v>
      </c>
      <c r="CR160" s="322">
        <f t="shared" ref="CR160" si="2479">SUM(CG65:CR65)</f>
        <v>400.16239900000005</v>
      </c>
      <c r="CS160" s="322">
        <f t="shared" ref="CS160" si="2480">SUM(CH65:CS65)</f>
        <v>403.27891599999998</v>
      </c>
      <c r="CT160" s="322">
        <f t="shared" ref="CT160" si="2481">SUM(CI65:CT65)</f>
        <v>403.06922800000001</v>
      </c>
      <c r="CU160" s="322">
        <f t="shared" ref="CU160" si="2482">SUM(CJ65:CU65)</f>
        <v>394.183559</v>
      </c>
      <c r="CV160" s="322">
        <f t="shared" ref="CV160" si="2483">SUM(CK65:CV65)</f>
        <v>378.84524399999992</v>
      </c>
      <c r="CW160" s="322">
        <f t="shared" ref="CW160" si="2484">SUM(CL65:CW65)</f>
        <v>369.27603199999993</v>
      </c>
      <c r="CX160" s="322">
        <f t="shared" ref="CX160" si="2485">SUM(CM65:CX65)</f>
        <v>363.86045699999988</v>
      </c>
      <c r="CY160" s="322">
        <f t="shared" ref="CY160" si="2486">SUM(CN65:CY65)</f>
        <v>351.48070299999989</v>
      </c>
      <c r="CZ160" s="322">
        <f t="shared" ref="CZ160" si="2487">SUM(CO65:CZ65)</f>
        <v>340.67742400000003</v>
      </c>
      <c r="DA160" s="322">
        <f t="shared" ref="DA160" si="2488">SUM(CP65:DA65)</f>
        <v>328.72670100000005</v>
      </c>
      <c r="DB160" s="322">
        <f t="shared" ref="DB160" si="2489">SUM(CQ65:DB65)</f>
        <v>326.58356500000002</v>
      </c>
      <c r="DC160" s="322">
        <f t="shared" ref="DC160" si="2490">SUM(CR65:DC65)</f>
        <v>331.38011299999999</v>
      </c>
      <c r="DD160" s="322">
        <f t="shared" ref="DD160" si="2491">SUM(CS65:DD65)</f>
        <v>328.88107900000006</v>
      </c>
      <c r="DE160" s="322">
        <f t="shared" ref="DE160" si="2492">SUM(CT65:DE65)</f>
        <v>332.92780500000003</v>
      </c>
      <c r="DF160" s="322">
        <f t="shared" ref="DF160" si="2493">SUM(CU65:DF65)</f>
        <v>339.52321900000004</v>
      </c>
      <c r="DG160" s="322">
        <f t="shared" ref="DG160" si="2494">SUM(CV65:DG65)</f>
        <v>342.27307300000001</v>
      </c>
      <c r="DH160" s="322">
        <f t="shared" ref="DH160" si="2495">SUM(CW65:DH65)</f>
        <v>345.26214400000003</v>
      </c>
      <c r="DI160" s="322">
        <f t="shared" ref="DI160" si="2496">SUM(CX65:DI65)</f>
        <v>348.49619300000001</v>
      </c>
      <c r="DJ160" s="322">
        <f t="shared" ref="DJ160" si="2497">SUM(CY65:DJ65)</f>
        <v>348.75539299999997</v>
      </c>
      <c r="DK160" s="322">
        <f t="shared" ref="DK160" si="2498">SUM(CZ65:DK65)</f>
        <v>345.423744</v>
      </c>
      <c r="DL160" s="322">
        <f t="shared" ref="DL160" si="2499">SUM(DA65:DL65)</f>
        <v>343.30366199999997</v>
      </c>
      <c r="DM160" s="322">
        <f t="shared" ref="DM160" si="2500">SUM(DB65:DM65)</f>
        <v>346.00432800000004</v>
      </c>
      <c r="DN160" s="322">
        <f t="shared" ref="DN160" si="2501">SUM(DC65:DN65)</f>
        <v>342.02591600000005</v>
      </c>
      <c r="DO160" s="322">
        <f t="shared" ref="DO160" si="2502">SUM(DD65:DO65)</f>
        <v>342.60889900000001</v>
      </c>
      <c r="DP160" s="322">
        <f t="shared" ref="DP160" si="2503">SUM(DE65:DP65)</f>
        <v>348.18199199999998</v>
      </c>
      <c r="DQ160" s="322">
        <f t="shared" ref="DQ160" si="2504">SUM(DF65:DQ65)</f>
        <v>344.67238899999995</v>
      </c>
      <c r="DR160" s="322">
        <f t="shared" ref="DR160" si="2505">SUM(DG65:DR65)</f>
        <v>341.37837999999994</v>
      </c>
      <c r="DS160" s="322">
        <f t="shared" ref="DS160" si="2506">SUM(DH65:DS65)</f>
        <v>343.23256899999996</v>
      </c>
      <c r="DT160" s="322">
        <f t="shared" ref="DT160" si="2507">SUM(DI65:DT65)</f>
        <v>337.96309099999996</v>
      </c>
      <c r="DU160" s="322">
        <f t="shared" ref="DU160" si="2508">SUM(DJ65:DU65)</f>
        <v>337.26328050000001</v>
      </c>
      <c r="DV160" s="322">
        <f t="shared" ref="DV160" si="2509">SUM(DK65:DV65)</f>
        <v>336.77668699999998</v>
      </c>
      <c r="DW160" s="322">
        <f t="shared" ref="DW160" si="2510">SUM(DL65:DW65)</f>
        <v>344.51051100000001</v>
      </c>
      <c r="DX160" s="322">
        <f t="shared" ref="DX160" si="2511">SUM(DM65:DX65)</f>
        <v>345.97458799999998</v>
      </c>
      <c r="DY160" s="322">
        <f t="shared" ref="DY160" si="2512">SUM(DN65:DY65)</f>
        <v>343.28824199999997</v>
      </c>
      <c r="DZ160" s="322">
        <f t="shared" ref="DZ160" si="2513">SUM(DO65:DZ65)</f>
        <v>341.02192399999996</v>
      </c>
      <c r="EA160" s="322">
        <f t="shared" ref="EA160" si="2514">SUM(DP65:EA65)</f>
        <v>334.49373800000001</v>
      </c>
      <c r="EB160" s="322">
        <f t="shared" ref="EB160" si="2515">SUM(DQ65:EB65)</f>
        <v>328.69333600000004</v>
      </c>
      <c r="EC160" s="322">
        <f t="shared" ref="EC160" si="2516">SUM(DR65:EC65)</f>
        <v>331.92006199999992</v>
      </c>
      <c r="ED160" s="322">
        <f t="shared" ref="ED160" si="2517">SUM(DS65:ED65)</f>
        <v>332.13435399999997</v>
      </c>
      <c r="EE160" s="322">
        <f t="shared" ref="EE160" si="2518">SUM(DT65:EE65)</f>
        <v>330.54525799999999</v>
      </c>
      <c r="EF160" s="322">
        <f t="shared" ref="EF160" si="2519">SUM(DU65:EF65)</f>
        <v>334.07572199999998</v>
      </c>
      <c r="EG160" s="322">
        <f t="shared" ref="EG160" si="2520">SUM(DV65:EG65)</f>
        <v>329.80208550000003</v>
      </c>
      <c r="EH160" s="322">
        <f t="shared" ref="EH160" si="2521">SUM(DW65:EH65)</f>
        <v>332.797775</v>
      </c>
      <c r="EI160" s="322">
        <f t="shared" ref="EI160" si="2522">SUM(DX65:EI65)</f>
        <v>331.97444100000007</v>
      </c>
      <c r="EJ160" s="322">
        <f t="shared" ref="EJ160" si="2523">SUM(DY65:EJ65)</f>
        <v>330.34116900000009</v>
      </c>
      <c r="EK160" s="322">
        <f t="shared" ref="EK160" si="2524">SUM(DZ65:EK65)</f>
        <v>334.16142900000006</v>
      </c>
      <c r="EL160" s="322">
        <f t="shared" ref="EL160" si="2525">SUM(EA65:EL65)</f>
        <v>338.11813300000006</v>
      </c>
      <c r="EM160" s="322">
        <f t="shared" ref="EM160" si="2526">SUM(EB65:EM65)</f>
        <v>347.11265500000002</v>
      </c>
      <c r="EN160" s="322">
        <f t="shared" ref="EN160" si="2527">SUM(EC65:EN65)</f>
        <v>352.02031599999998</v>
      </c>
      <c r="EO160" s="322">
        <f t="shared" ref="EO160" si="2528">SUM(ED65:EO65)</f>
        <v>354.019837</v>
      </c>
      <c r="EP160" s="322">
        <f t="shared" ref="EP160" si="2529">SUM(EE65:EP65)</f>
        <v>352.39572400000003</v>
      </c>
      <c r="EQ160" s="322">
        <f t="shared" ref="EQ160" si="2530">SUM(EF65:EQ65)</f>
        <v>359.38834499999996</v>
      </c>
      <c r="ER160" s="322">
        <f t="shared" ref="ER160" si="2531">SUM(EG65:ER65)</f>
        <v>354.37770999999998</v>
      </c>
      <c r="ES160" s="322">
        <f t="shared" ref="ES160" si="2532">SUM(EH65:ES65)</f>
        <v>358.60641799999996</v>
      </c>
      <c r="ET160" s="322">
        <f t="shared" ref="ET160" si="2533">SUM(EI65:ET65)</f>
        <v>360.47115199999996</v>
      </c>
      <c r="EU160" s="322">
        <f t="shared" ref="EU160" si="2534">SUM(EJ65:EU65)</f>
        <v>360.20307800000006</v>
      </c>
      <c r="EV160" s="322">
        <f t="shared" ref="EV160" si="2535">SUM(EK65:EV65)</f>
        <v>364.18099800000005</v>
      </c>
      <c r="EW160" s="322">
        <f t="shared" ref="EW160" si="2536">SUM(EL65:EW65)</f>
        <v>368.08604600000001</v>
      </c>
      <c r="EX160" s="322">
        <f t="shared" ref="EX160" si="2537">SUM(EM65:EX65)</f>
        <v>371.81608299999994</v>
      </c>
      <c r="EY160" s="322">
        <f t="shared" ref="EY160" si="2538">SUM(EN65:EY65)</f>
        <v>372.97551800000002</v>
      </c>
      <c r="EZ160" s="322">
        <f t="shared" ref="EZ160" si="2539">SUM(EO65:EZ65)</f>
        <v>375.75842800000009</v>
      </c>
      <c r="FA160" s="322">
        <f t="shared" ref="FA160" si="2540">SUM(EP65:FA65)</f>
        <v>380.08607200000006</v>
      </c>
      <c r="FB160" s="322">
        <f t="shared" ref="FB160" si="2541">SUM(EQ65:FB65)</f>
        <v>387.76601900000003</v>
      </c>
      <c r="FC160" s="322">
        <f t="shared" ref="FC160" si="2542">SUM(ER65:FC65)</f>
        <v>383.96118300000001</v>
      </c>
      <c r="FD160" s="322">
        <f t="shared" ref="FD160" si="2543">SUM(ES65:FD65)</f>
        <v>392.27464899999995</v>
      </c>
      <c r="FE160" s="322">
        <f t="shared" ref="FE160" si="2544">SUM(ET65:FE65)</f>
        <v>395.40181799999999</v>
      </c>
      <c r="FF160" s="322">
        <f t="shared" ref="FF160" si="2545">SUM(EU65:FF65)</f>
        <v>394.33781899999997</v>
      </c>
      <c r="FG160" s="322">
        <f t="shared" ref="FG160" si="2546">SUM(EV65:FG65)</f>
        <v>396.18585099999996</v>
      </c>
      <c r="FH160" s="322">
        <f t="shared" ref="FH160" si="2547">SUM(EW65:FH65)</f>
        <v>390.06339499999996</v>
      </c>
      <c r="FI160" s="322">
        <f t="shared" ref="FI160" si="2548">SUM(EX65:FI65)</f>
        <v>386.34008499999999</v>
      </c>
      <c r="FJ160" s="322">
        <f t="shared" ref="FJ160:FM160" si="2549">SUM(EY65:FJ65)</f>
        <v>384.05860000000001</v>
      </c>
      <c r="FK160" s="322">
        <f t="shared" si="2549"/>
        <v>384.788747</v>
      </c>
      <c r="FL160" s="322">
        <f t="shared" si="2549"/>
        <v>383.64600700000005</v>
      </c>
      <c r="FM160" s="322">
        <f t="shared" si="2549"/>
        <v>377.40528000000006</v>
      </c>
    </row>
    <row r="161" spans="1:169" s="12" customFormat="1" ht="15">
      <c r="A161" s="321"/>
    </row>
    <row r="162" spans="1:169" s="12" customFormat="1" ht="15">
      <c r="A162" s="321"/>
    </row>
    <row r="163" spans="1:169" s="12" customFormat="1" ht="15">
      <c r="A163" s="16" t="s">
        <v>264</v>
      </c>
    </row>
    <row r="164" spans="1:169" s="12" customFormat="1" ht="15">
      <c r="A164" s="16"/>
    </row>
    <row r="165" spans="1:169" s="12" customFormat="1" ht="15">
      <c r="A165" s="257" t="s">
        <v>41</v>
      </c>
      <c r="B165" s="273"/>
      <c r="C165" s="273"/>
      <c r="D165" s="273"/>
      <c r="E165" s="273"/>
      <c r="F165" s="273"/>
      <c r="G165" s="273"/>
      <c r="H165" s="273"/>
      <c r="I165" s="273"/>
      <c r="J165" s="273"/>
      <c r="K165" s="273"/>
      <c r="L165" s="273"/>
      <c r="M165" s="273"/>
      <c r="N165" s="273"/>
      <c r="O165" s="273"/>
      <c r="P165" s="273"/>
      <c r="Q165" s="273"/>
      <c r="R165" s="273"/>
      <c r="S165" s="273"/>
      <c r="T165" s="273"/>
      <c r="U165" s="273"/>
      <c r="V165" s="273"/>
      <c r="W165" s="273"/>
      <c r="X165" s="273"/>
      <c r="Y165" s="273"/>
      <c r="Z165" s="273">
        <f t="shared" ref="Z165:Z168" si="2550">Z147/N147-1</f>
        <v>8.413122581226351E-2</v>
      </c>
      <c r="AA165" s="273">
        <f t="shared" ref="AA165:AA168" si="2551">AA147/O147-1</f>
        <v>7.4709823383322327E-2</v>
      </c>
      <c r="AB165" s="273">
        <f t="shared" ref="AB165:AB168" si="2552">AB147/P147-1</f>
        <v>5.1569873704201408E-2</v>
      </c>
      <c r="AC165" s="273">
        <f t="shared" ref="AC165:AC168" si="2553">AC147/Q147-1</f>
        <v>3.2771092773404842E-2</v>
      </c>
      <c r="AD165" s="273">
        <f t="shared" ref="AD165:AD168" si="2554">AD147/R147-1</f>
        <v>3.5740720230097889E-2</v>
      </c>
      <c r="AE165" s="273">
        <f t="shared" ref="AE165:AE168" si="2555">AE147/S147-1</f>
        <v>2.6029742607935225E-2</v>
      </c>
      <c r="AF165" s="273">
        <f t="shared" ref="AF165:AF168" si="2556">AF147/T147-1</f>
        <v>2.0392212240902818E-2</v>
      </c>
      <c r="AG165" s="273">
        <f t="shared" ref="AG165:AG168" si="2557">AG147/U147-1</f>
        <v>1.5270365966898458E-2</v>
      </c>
      <c r="AH165" s="273">
        <f t="shared" ref="AH165:AH168" si="2558">AH147/V147-1</f>
        <v>1.7185209232621901E-3</v>
      </c>
      <c r="AI165" s="273">
        <f t="shared" ref="AI165:AI168" si="2559">AI147/W147-1</f>
        <v>-6.066763882699111E-3</v>
      </c>
      <c r="AJ165" s="273">
        <f t="shared" ref="AJ165:AJ168" si="2560">AJ147/X147-1</f>
        <v>-2.2621349327078821E-4</v>
      </c>
      <c r="AK165" s="273">
        <f t="shared" ref="AK165:AK168" si="2561">AK147/Y147-1</f>
        <v>4.1661767437517483E-4</v>
      </c>
      <c r="AL165" s="273">
        <f t="shared" ref="AL165:AL168" si="2562">AL147/Z147-1</f>
        <v>1.1225206949074584E-2</v>
      </c>
      <c r="AM165" s="273">
        <f t="shared" ref="AM165:AM168" si="2563">AM147/AA147-1</f>
        <v>3.465452049439266E-3</v>
      </c>
      <c r="AN165" s="273">
        <f t="shared" ref="AN165:AN168" si="2564">AN147/AB147-1</f>
        <v>2.3685330348416578E-2</v>
      </c>
      <c r="AO165" s="273">
        <f t="shared" ref="AO165:AO168" si="2565">AO147/AC147-1</f>
        <v>2.686591008198036E-2</v>
      </c>
      <c r="AP165" s="273">
        <f t="shared" ref="AP165:AP168" si="2566">AP147/AD147-1</f>
        <v>3.0297372304580072E-2</v>
      </c>
      <c r="AQ165" s="273">
        <f t="shared" ref="AQ165:AQ168" si="2567">AQ147/AE147-1</f>
        <v>3.1791994563471704E-2</v>
      </c>
      <c r="AR165" s="273">
        <f t="shared" ref="AR165:AR168" si="2568">AR147/AF147-1</f>
        <v>2.9628617164767501E-2</v>
      </c>
      <c r="AS165" s="273">
        <f t="shared" ref="AS165:AS168" si="2569">AS147/AG147-1</f>
        <v>3.3495965302386965E-2</v>
      </c>
      <c r="AT165" s="273">
        <f t="shared" ref="AT165:AT168" si="2570">AT147/AH147-1</f>
        <v>4.3559138905753469E-2</v>
      </c>
      <c r="AU165" s="273">
        <f t="shared" ref="AU165:AU168" si="2571">AU147/AI147-1</f>
        <v>4.7094187648143437E-2</v>
      </c>
      <c r="AV165" s="273">
        <f t="shared" ref="AV165:AV168" si="2572">AV147/AJ147-1</f>
        <v>4.5420231622126384E-3</v>
      </c>
      <c r="AW165" s="273">
        <f t="shared" ref="AW165:AW168" si="2573">AW147/AK147-1</f>
        <v>-3.0724848757492929E-3</v>
      </c>
      <c r="AX165" s="273">
        <f t="shared" ref="AX165:AX168" si="2574">AX147/AL147-1</f>
        <v>-9.5040565772520624E-3</v>
      </c>
      <c r="AY165" s="273">
        <f t="shared" ref="AY165:AY168" si="2575">AY147/AM147-1</f>
        <v>-2.5610678381409846E-2</v>
      </c>
      <c r="AZ165" s="273">
        <f t="shared" ref="AZ165:AZ168" si="2576">AZ147/AN147-1</f>
        <v>-4.9972449980744238E-2</v>
      </c>
      <c r="BA165" s="273">
        <f t="shared" ref="BA165:BA168" si="2577">BA147/AO147-1</f>
        <v>-6.0074633259880716E-2</v>
      </c>
      <c r="BB165" s="273">
        <f t="shared" ref="BB165:BB168" si="2578">BB147/AP147-1</f>
        <v>-7.277083129890749E-2</v>
      </c>
      <c r="BC165" s="273">
        <f t="shared" ref="BC165:BC168" si="2579">BC147/AQ147-1</f>
        <v>-8.4404405014571804E-2</v>
      </c>
      <c r="BD165" s="273">
        <f t="shared" ref="BD165:BD168" si="2580">BD147/AR147-1</f>
        <v>-9.5370174094250859E-2</v>
      </c>
      <c r="BE165" s="273">
        <f t="shared" ref="BE165:BE168" si="2581">BE147/AS147-1</f>
        <v>-0.11992533772115832</v>
      </c>
      <c r="BF165" s="273">
        <f t="shared" ref="BF165:BF168" si="2582">BF147/AT147-1</f>
        <v>-0.12715624884365662</v>
      </c>
      <c r="BG165" s="273">
        <f t="shared" ref="BG165:BG168" si="2583">BG147/AU147-1</f>
        <v>-0.14437163999663427</v>
      </c>
      <c r="BH165" s="273">
        <f t="shared" ref="BH165:BH168" si="2584">BH147/AV147-1</f>
        <v>-0.10660386234358832</v>
      </c>
      <c r="BI165" s="273">
        <f t="shared" ref="BI165:BI168" si="2585">BI147/AW147-1</f>
        <v>-0.1054014237159494</v>
      </c>
      <c r="BJ165" s="273">
        <f t="shared" ref="BJ165:BJ168" si="2586">BJ147/AX147-1</f>
        <v>-0.11280106367486831</v>
      </c>
      <c r="BK165" s="273">
        <f t="shared" ref="BK165:BK168" si="2587">BK147/AY147-1</f>
        <v>-8.1672109354061773E-2</v>
      </c>
      <c r="BL165" s="273">
        <f t="shared" ref="BL165:BL168" si="2588">BL147/AZ147-1</f>
        <v>-4.3464418155489737E-2</v>
      </c>
      <c r="BM165" s="273">
        <f t="shared" ref="BM165:BM168" si="2589">BM147/BA147-1</f>
        <v>-4.0128224620320396E-2</v>
      </c>
      <c r="BN165" s="273">
        <f t="shared" ref="BN165:BN168" si="2590">BN147/BB147-1</f>
        <v>-4.5874017875933815E-2</v>
      </c>
      <c r="BO165" s="273">
        <f t="shared" ref="BO165:BO168" si="2591">BO147/BC147-1</f>
        <v>-3.696830759296621E-2</v>
      </c>
      <c r="BP165" s="273">
        <f t="shared" ref="BP165:BP168" si="2592">BP147/BD147-1</f>
        <v>-2.5523054246406884E-3</v>
      </c>
      <c r="BQ165" s="273">
        <f t="shared" ref="BQ165:BQ168" si="2593">BQ147/BE147-1</f>
        <v>9.8911495735332089E-3</v>
      </c>
      <c r="BR165" s="273">
        <f t="shared" ref="BR165:BR168" si="2594">BR147/BF147-1</f>
        <v>-6.2715049162418435E-3</v>
      </c>
      <c r="BS165" s="273">
        <f t="shared" ref="BS165:BS168" si="2595">BS147/BG147-1</f>
        <v>1.2485675977606192E-2</v>
      </c>
      <c r="BT165" s="273">
        <f t="shared" ref="BT165:BT168" si="2596">BT147/BH147-1</f>
        <v>-7.7192303135932283E-3</v>
      </c>
      <c r="BU165" s="273">
        <f t="shared" ref="BU165:BU168" si="2597">BU147/BI147-1</f>
        <v>-7.5840922735272986E-3</v>
      </c>
      <c r="BV165" s="273">
        <f t="shared" ref="BV165:BV168" si="2598">BV147/BJ147-1</f>
        <v>1.2037912175684617E-2</v>
      </c>
      <c r="BW165" s="273">
        <f t="shared" ref="BW165:BW168" si="2599">BW147/BK147-1</f>
        <v>-7.664206067366619E-3</v>
      </c>
      <c r="BX165" s="273">
        <f t="shared" ref="BX165:BX168" si="2600">BX147/BL147-1</f>
        <v>-1.1681193453703442E-2</v>
      </c>
      <c r="BY165" s="273">
        <f t="shared" ref="BY165:BY168" si="2601">BY147/BM147-1</f>
        <v>2.6165715645660725E-3</v>
      </c>
      <c r="BZ165" s="273">
        <f t="shared" ref="BZ165:BZ168" si="2602">BZ147/BN147-1</f>
        <v>1.4751050870810412E-2</v>
      </c>
      <c r="CA165" s="273">
        <f t="shared" ref="CA165:CA168" si="2603">CA147/BO147-1</f>
        <v>1.8583379582066906E-2</v>
      </c>
      <c r="CB165" s="273">
        <f t="shared" ref="CB165:CB168" si="2604">CB147/BP147-1</f>
        <v>-1.518669209829282E-2</v>
      </c>
      <c r="CC165" s="273">
        <f t="shared" ref="CC165:CC168" si="2605">CC147/BQ147-1</f>
        <v>-1.6921830811278404E-2</v>
      </c>
      <c r="CD165" s="273">
        <f t="shared" ref="CD165:CD168" si="2606">CD147/BR147-1</f>
        <v>3.5130127936955358E-3</v>
      </c>
      <c r="CE165" s="273">
        <f t="shared" ref="CE165:CE168" si="2607">CE147/BS147-1</f>
        <v>1.3397459535010814E-2</v>
      </c>
      <c r="CF165" s="273">
        <f t="shared" ref="CF165:CF168" si="2608">CF147/BT147-1</f>
        <v>1.471885904309711E-2</v>
      </c>
      <c r="CG165" s="273">
        <f t="shared" ref="CG165:CG168" si="2609">CG147/BU147-1</f>
        <v>1.1188880849291705E-2</v>
      </c>
      <c r="CH165" s="273">
        <f t="shared" ref="CH165:CH168" si="2610">CH147/BV147-1</f>
        <v>-7.8804633989548734E-4</v>
      </c>
      <c r="CI165" s="273">
        <f t="shared" ref="CI165:CI168" si="2611">CI147/BW147-1</f>
        <v>7.7380863881357786E-3</v>
      </c>
      <c r="CJ165" s="273">
        <f t="shared" ref="CJ165:CJ168" si="2612">CJ147/BX147-1</f>
        <v>-1.2474961571790288E-2</v>
      </c>
      <c r="CK165" s="273">
        <f t="shared" ref="CK165:CK168" si="2613">CK147/BY147-1</f>
        <v>-2.3685472159666765E-2</v>
      </c>
      <c r="CL165" s="273">
        <f t="shared" ref="CL165:CL168" si="2614">CL147/BZ147-1</f>
        <v>-2.6061061687396969E-2</v>
      </c>
      <c r="CM165" s="273">
        <f t="shared" ref="CM165:CM168" si="2615">CM147/CA147-1</f>
        <v>-4.2648105394444413E-2</v>
      </c>
      <c r="CN165" s="273">
        <f t="shared" ref="CN165:CN168" si="2616">CN147/CB147-1</f>
        <v>-4.5729290818627755E-2</v>
      </c>
      <c r="CO165" s="273">
        <f t="shared" ref="CO165:CO168" si="2617">CO147/CC147-1</f>
        <v>-1.7811134504993387E-2</v>
      </c>
      <c r="CP165" s="273">
        <f t="shared" ref="CP165:CP168" si="2618">CP147/CD147-1</f>
        <v>-3.4917141147590591E-2</v>
      </c>
      <c r="CQ165" s="273">
        <f t="shared" ref="CQ165:CQ168" si="2619">CQ147/CE147-1</f>
        <v>-5.8515885147287117E-2</v>
      </c>
      <c r="CR165" s="273">
        <f t="shared" ref="CR165:CR168" si="2620">CR147/CF147-1</f>
        <v>-5.8378102676260424E-2</v>
      </c>
      <c r="CS165" s="273">
        <f t="shared" ref="CS165:CS168" si="2621">CS147/CG147-1</f>
        <v>-7.0709805893664379E-2</v>
      </c>
      <c r="CT165" s="273">
        <f t="shared" ref="CT165:CT168" si="2622">CT147/CH147-1</f>
        <v>-6.0285527006794792E-2</v>
      </c>
      <c r="CU165" s="273">
        <f t="shared" ref="CU165:CU168" si="2623">CU147/CI147-1</f>
        <v>-7.8132383106786385E-2</v>
      </c>
      <c r="CV165" s="273">
        <f t="shared" ref="CV165:CV168" si="2624">CV147/CJ147-1</f>
        <v>-7.7170604203991244E-2</v>
      </c>
      <c r="CW165" s="273">
        <f t="shared" ref="CW165:CW168" si="2625">CW147/CK147-1</f>
        <v>-8.839416712593029E-2</v>
      </c>
      <c r="CX165" s="273">
        <f t="shared" ref="CX165:CX168" si="2626">CX147/CL147-1</f>
        <v>-6.3604849213565129E-2</v>
      </c>
      <c r="CY165" s="273">
        <f t="shared" ref="CY165:CY168" si="2627">CY147/CM147-1</f>
        <v>-4.473540416952837E-2</v>
      </c>
      <c r="CZ165" s="273">
        <f t="shared" ref="CZ165:CZ168" si="2628">CZ147/CN147-1</f>
        <v>-2.5775725567231844E-2</v>
      </c>
      <c r="DA165" s="273">
        <f t="shared" ref="DA165:DA168" si="2629">DA147/CO147-1</f>
        <v>-3.9675456456818026E-2</v>
      </c>
      <c r="DB165" s="273">
        <f t="shared" ref="DB165:DB168" si="2630">DB147/CP147-1</f>
        <v>-2.3611069938842322E-2</v>
      </c>
      <c r="DC165" s="273">
        <f t="shared" ref="DC165:DC168" si="2631">DC147/CQ147-1</f>
        <v>-8.8197509056889833E-3</v>
      </c>
      <c r="DD165" s="273">
        <f t="shared" ref="DD165:DD168" si="2632">DD147/CR147-1</f>
        <v>-5.9116293400746089E-3</v>
      </c>
      <c r="DE165" s="273">
        <f t="shared" ref="DE165:DE168" si="2633">DE147/CS147-1</f>
        <v>1.344046990030523E-2</v>
      </c>
      <c r="DF165" s="273">
        <f t="shared" ref="DF165:DF168" si="2634">DF147/CT147-1</f>
        <v>4.8037097872457579E-3</v>
      </c>
      <c r="DG165" s="273">
        <f t="shared" ref="DG165:DG168" si="2635">DG147/CU147-1</f>
        <v>1.9275713553777329E-2</v>
      </c>
      <c r="DH165" s="273">
        <f t="shared" ref="DH165:DH168" si="2636">DH147/CV147-1</f>
        <v>2.7037803660520776E-2</v>
      </c>
      <c r="DI165" s="273">
        <f t="shared" ref="DI165:DI168" si="2637">DI147/CW147-1</f>
        <v>5.436735212566135E-2</v>
      </c>
      <c r="DJ165" s="273">
        <f t="shared" ref="DJ165:DJ168" si="2638">DJ147/CX147-1</f>
        <v>1.6284865632425261E-2</v>
      </c>
      <c r="DK165" s="273">
        <f t="shared" ref="DK165:DK168" si="2639">DK147/CY147-1</f>
        <v>8.379703238188263E-3</v>
      </c>
      <c r="DL165" s="273">
        <f t="shared" ref="DL165:DL168" si="2640">DL147/CZ147-1</f>
        <v>-3.3680308615924304E-4</v>
      </c>
      <c r="DM165" s="273">
        <f t="shared" ref="DM165:DM168" si="2641">DM147/DA147-1</f>
        <v>-1.6597551310748582E-2</v>
      </c>
      <c r="DN165" s="273">
        <f t="shared" ref="DN165:DN168" si="2642">DN147/DB147-1</f>
        <v>-4.5984946685228012E-3</v>
      </c>
      <c r="DO165" s="273">
        <f t="shared" ref="DO165:DO168" si="2643">DO147/DC147-1</f>
        <v>-9.9658406276925682E-3</v>
      </c>
      <c r="DP165" s="273">
        <f t="shared" ref="DP165:DP168" si="2644">DP147/DD147-1</f>
        <v>-1.5393611556618669E-2</v>
      </c>
      <c r="DQ165" s="273">
        <f t="shared" ref="DQ165:DQ168" si="2645">DQ147/DE147-1</f>
        <v>-2.3001224869371617E-2</v>
      </c>
      <c r="DR165" s="273">
        <f t="shared" ref="DR165:DR168" si="2646">DR147/DF147-1</f>
        <v>-7.8614405526682418E-3</v>
      </c>
      <c r="DS165" s="273">
        <f t="shared" ref="DS165:DS168" si="2647">DS147/DG147-1</f>
        <v>-1.067111269881571E-2</v>
      </c>
      <c r="DT165" s="273">
        <f t="shared" ref="DT165:DT168" si="2648">DT147/DH147-1</f>
        <v>-1.5709988134751884E-2</v>
      </c>
      <c r="DU165" s="273">
        <f t="shared" ref="DU165:DU168" si="2649">DU147/DI147-1</f>
        <v>-2.8211489978669402E-2</v>
      </c>
      <c r="DV165" s="273">
        <f t="shared" ref="DV165:DV168" si="2650">DV147/DJ147-1</f>
        <v>-1.0575029758382537E-2</v>
      </c>
      <c r="DW165" s="273">
        <f t="shared" ref="DW165:DW168" si="2651">DW147/DK147-1</f>
        <v>-7.7011459681641803E-4</v>
      </c>
      <c r="DX165" s="273">
        <f t="shared" ref="DX165:DX168" si="2652">DX147/DL147-1</f>
        <v>9.2054768299476564E-3</v>
      </c>
      <c r="DY165" s="273">
        <f t="shared" ref="DY165:DY168" si="2653">DY147/DM147-1</f>
        <v>3.0710617081262326E-2</v>
      </c>
      <c r="DZ165" s="273">
        <f t="shared" ref="DZ165:DZ168" si="2654">DZ147/DN147-1</f>
        <v>2.4526017046361037E-2</v>
      </c>
      <c r="EA165" s="273">
        <f t="shared" ref="EA165:EA168" si="2655">EA147/DO147-1</f>
        <v>1.9433541113582864E-2</v>
      </c>
      <c r="EB165" s="273">
        <f t="shared" ref="EB165:EB168" si="2656">EB147/DP147-1</f>
        <v>3.8431705839492292E-2</v>
      </c>
      <c r="EC165" s="273">
        <f t="shared" ref="EC165:EC168" si="2657">EC147/DQ147-1</f>
        <v>4.4480738358147587E-2</v>
      </c>
      <c r="ED165" s="273">
        <f t="shared" ref="ED165:ED168" si="2658">ED147/DR147-1</f>
        <v>4.2945497596451609E-2</v>
      </c>
      <c r="EE165" s="273">
        <f t="shared" ref="EE165:EE168" si="2659">EE147/DS147-1</f>
        <v>5.2194106688114639E-2</v>
      </c>
      <c r="EF165" s="273">
        <f t="shared" ref="EF165:EF168" si="2660">EF147/DT147-1</f>
        <v>5.2754998934566144E-2</v>
      </c>
      <c r="EG165" s="273">
        <f t="shared" ref="EG165:EG168" si="2661">EG147/DU147-1</f>
        <v>5.7202358970140699E-2</v>
      </c>
      <c r="EH165" s="273">
        <f t="shared" ref="EH165:EH168" si="2662">EH147/DV147-1</f>
        <v>5.8788329891845681E-2</v>
      </c>
      <c r="EI165" s="273">
        <f t="shared" ref="EI165:EI168" si="2663">EI147/DW147-1</f>
        <v>4.9966280196041213E-2</v>
      </c>
      <c r="EJ165" s="273">
        <f t="shared" ref="EJ165:EJ168" si="2664">EJ147/DX147-1</f>
        <v>4.7644573530134293E-2</v>
      </c>
      <c r="EK165" s="273">
        <f t="shared" ref="EK165:EK168" si="2665">EK147/DY147-1</f>
        <v>3.3054939827292351E-2</v>
      </c>
      <c r="EL165" s="273">
        <f t="shared" ref="EL165:EL168" si="2666">EL147/DZ147-1</f>
        <v>1.5969911465646636E-2</v>
      </c>
      <c r="EM165" s="273">
        <f t="shared" ref="EM165:EM168" si="2667">EM147/EA147-1</f>
        <v>3.5007919703293977E-2</v>
      </c>
      <c r="EN165" s="273">
        <f t="shared" ref="EN165:EN168" si="2668">EN147/EB147-1</f>
        <v>1.6236065741504158E-2</v>
      </c>
      <c r="EO165" s="273">
        <f t="shared" ref="EO165:EO168" si="2669">EO147/EC147-1</f>
        <v>5.7103414146308928E-3</v>
      </c>
      <c r="EP165" s="273">
        <f t="shared" ref="EP165:EP168" si="2670">EP147/ED147-1</f>
        <v>-7.1620261608595914E-3</v>
      </c>
      <c r="EQ165" s="273">
        <f t="shared" ref="EQ165:EQ168" si="2671">EQ147/EE147-1</f>
        <v>-1.65974703604721E-2</v>
      </c>
      <c r="ER165" s="273">
        <f t="shared" ref="ER165:ER168" si="2672">ER147/EF147-1</f>
        <v>-1.9389034177461406E-2</v>
      </c>
      <c r="ES165" s="273">
        <f t="shared" ref="ES165:ES168" si="2673">ES147/EG147-1</f>
        <v>-1.5527161231034814E-2</v>
      </c>
      <c r="ET165" s="273">
        <f t="shared" ref="ET165:ET168" si="2674">ET147/EH147-1</f>
        <v>-2.6220846234432105E-2</v>
      </c>
      <c r="EU165" s="273">
        <f t="shared" ref="EU165:EU168" si="2675">EU147/EI147-1</f>
        <v>-2.5747043604430364E-2</v>
      </c>
      <c r="EV165" s="273">
        <f t="shared" ref="EV165:EV168" si="2676">EV147/EJ147-1</f>
        <v>-3.1651060789594565E-2</v>
      </c>
      <c r="EW165" s="273">
        <f t="shared" ref="EW165:EW168" si="2677">EW147/EK147-1</f>
        <v>-2.6793634274693168E-2</v>
      </c>
      <c r="EX165" s="273">
        <f t="shared" ref="EX165:EX168" si="2678">EX147/EL147-1</f>
        <v>-1.6241091675489594E-2</v>
      </c>
      <c r="EY165" s="273">
        <f t="shared" ref="EY165:EY168" si="2679">EY147/EM147-1</f>
        <v>-3.1367201659517674E-2</v>
      </c>
      <c r="EZ165" s="273">
        <f t="shared" ref="EZ165:EZ168" si="2680">EZ147/EN147-1</f>
        <v>-2.3710657903145971E-2</v>
      </c>
      <c r="FA165" s="273">
        <f t="shared" ref="FA165:FA168" si="2681">FA147/EO147-1</f>
        <v>-4.3278676478152311E-3</v>
      </c>
      <c r="FB165" s="273">
        <f t="shared" ref="FB165:FB168" si="2682">FB147/EP147-1</f>
        <v>-6.8382407120659572E-4</v>
      </c>
      <c r="FC165" s="273">
        <f t="shared" ref="FC165:FC168" si="2683">FC147/EQ147-1</f>
        <v>4.3415182159338706E-3</v>
      </c>
      <c r="FD165" s="273">
        <f t="shared" ref="FD165:FD168" si="2684">FD147/ER147-1</f>
        <v>1.2507233824844421E-2</v>
      </c>
      <c r="FE165" s="273">
        <f t="shared" ref="FE165:FE168" si="2685">FE147/ES147-1</f>
        <v>3.327451337110654E-3</v>
      </c>
      <c r="FF165" s="273">
        <f t="shared" ref="FF165:FF168" si="2686">FF147/ET147-1</f>
        <v>1.7879466704923574E-2</v>
      </c>
      <c r="FG165" s="273">
        <f t="shared" ref="FG165:FG168" si="2687">FG147/EU147-1</f>
        <v>2.208005440559857E-2</v>
      </c>
      <c r="FH165" s="273">
        <f t="shared" ref="FH165:FH168" si="2688">FH147/EV147-1</f>
        <v>2.7235471621943397E-2</v>
      </c>
      <c r="FI165" s="273">
        <f t="shared" ref="FI165:FI168" si="2689">FI147/EW147-1</f>
        <v>2.6430502142584578E-2</v>
      </c>
      <c r="FJ165" s="273">
        <f t="shared" ref="FJ165:FM168" si="2690">FJ147/EX147-1</f>
        <v>2.7313425738940911E-2</v>
      </c>
      <c r="FK165" s="273">
        <f t="shared" si="2690"/>
        <v>3.8258100746553891E-2</v>
      </c>
      <c r="FL165" s="273">
        <f t="shared" si="2690"/>
        <v>4.1297991675835366E-2</v>
      </c>
      <c r="FM165" s="273">
        <f t="shared" si="2690"/>
        <v>1.7021782940950247E-2</v>
      </c>
    </row>
    <row r="166" spans="1:169" s="12" customFormat="1" ht="15">
      <c r="A166" s="257" t="s">
        <v>46</v>
      </c>
      <c r="B166" s="273"/>
      <c r="C166" s="273"/>
      <c r="D166" s="273"/>
      <c r="E166" s="273"/>
      <c r="F166" s="273"/>
      <c r="G166" s="273"/>
      <c r="H166" s="273"/>
      <c r="I166" s="273"/>
      <c r="J166" s="273"/>
      <c r="K166" s="273"/>
      <c r="L166" s="273"/>
      <c r="M166" s="273"/>
      <c r="N166" s="273"/>
      <c r="O166" s="273"/>
      <c r="P166" s="273"/>
      <c r="Q166" s="273"/>
      <c r="R166" s="273"/>
      <c r="S166" s="273"/>
      <c r="T166" s="273"/>
      <c r="U166" s="273"/>
      <c r="V166" s="273"/>
      <c r="W166" s="273"/>
      <c r="X166" s="273"/>
      <c r="Y166" s="273"/>
      <c r="Z166" s="273">
        <f t="shared" si="2550"/>
        <v>-1.2054408568500152E-2</v>
      </c>
      <c r="AA166" s="273">
        <f t="shared" si="2551"/>
        <v>-6.0957451615449854E-3</v>
      </c>
      <c r="AB166" s="273">
        <f t="shared" si="2552"/>
        <v>8.0356494700060122E-3</v>
      </c>
      <c r="AC166" s="273">
        <f t="shared" si="2553"/>
        <v>1.8184892393107388E-2</v>
      </c>
      <c r="AD166" s="273">
        <f t="shared" si="2554"/>
        <v>1.043354742915481E-2</v>
      </c>
      <c r="AE166" s="273">
        <f t="shared" si="2555"/>
        <v>1.9435110224324426E-2</v>
      </c>
      <c r="AF166" s="273">
        <f t="shared" si="2556"/>
        <v>1.5509226679196075E-2</v>
      </c>
      <c r="AG166" s="273">
        <f t="shared" si="2557"/>
        <v>2.4237272041180757E-2</v>
      </c>
      <c r="AH166" s="273">
        <f t="shared" si="2558"/>
        <v>2.7095855986106532E-2</v>
      </c>
      <c r="AI166" s="273">
        <f t="shared" si="2559"/>
        <v>1.6595374475269598E-2</v>
      </c>
      <c r="AJ166" s="273">
        <f t="shared" si="2560"/>
        <v>1.4459434272846572E-2</v>
      </c>
      <c r="AK166" s="273">
        <f t="shared" si="2561"/>
        <v>1.7437045415389818E-2</v>
      </c>
      <c r="AL166" s="273">
        <f t="shared" si="2562"/>
        <v>2.6839825992996946E-2</v>
      </c>
      <c r="AM166" s="273">
        <f t="shared" si="2563"/>
        <v>1.6670012628247965E-2</v>
      </c>
      <c r="AN166" s="273">
        <f t="shared" si="2564"/>
        <v>6.3192842156301055E-4</v>
      </c>
      <c r="AO166" s="273">
        <f t="shared" si="2565"/>
        <v>-7.6715407034881888E-3</v>
      </c>
      <c r="AP166" s="273">
        <f t="shared" si="2566"/>
        <v>2.6898261139429724E-3</v>
      </c>
      <c r="AQ166" s="273">
        <f t="shared" si="2567"/>
        <v>3.0110132900773579E-5</v>
      </c>
      <c r="AR166" s="273">
        <f t="shared" si="2568"/>
        <v>-8.9906987564434271E-3</v>
      </c>
      <c r="AS166" s="273">
        <f t="shared" si="2569"/>
        <v>-3.2687999483138608E-2</v>
      </c>
      <c r="AT166" s="273">
        <f t="shared" si="2570"/>
        <v>-4.5186060823078078E-2</v>
      </c>
      <c r="AU166" s="273">
        <f t="shared" si="2571"/>
        <v>-6.0329579282392021E-2</v>
      </c>
      <c r="AV166" s="273">
        <f t="shared" si="2572"/>
        <v>-7.650745728072561E-2</v>
      </c>
      <c r="AW166" s="273">
        <f t="shared" si="2573"/>
        <v>-8.5781236004449424E-2</v>
      </c>
      <c r="AX166" s="273">
        <f t="shared" si="2574"/>
        <v>-9.7797218371317496E-2</v>
      </c>
      <c r="AY166" s="273">
        <f t="shared" si="2575"/>
        <v>-0.1093743930185066</v>
      </c>
      <c r="AZ166" s="273">
        <f t="shared" si="2576"/>
        <v>-0.10944815503321081</v>
      </c>
      <c r="BA166" s="273">
        <f t="shared" si="2577"/>
        <v>-0.11325515414961551</v>
      </c>
      <c r="BB166" s="273">
        <f t="shared" si="2578"/>
        <v>-0.12784429913625472</v>
      </c>
      <c r="BC166" s="273">
        <f t="shared" si="2579"/>
        <v>-0.14757350999770324</v>
      </c>
      <c r="BD166" s="273">
        <f t="shared" si="2580"/>
        <v>-0.15520574352965066</v>
      </c>
      <c r="BE166" s="273">
        <f t="shared" si="2581"/>
        <v>-0.12238851991304078</v>
      </c>
      <c r="BF166" s="273">
        <f t="shared" si="2582"/>
        <v>-0.10954090520761872</v>
      </c>
      <c r="BG166" s="273">
        <f t="shared" si="2583"/>
        <v>-9.3919980720200802E-2</v>
      </c>
      <c r="BH166" s="273">
        <f t="shared" si="2584"/>
        <v>-6.9972620745933356E-2</v>
      </c>
      <c r="BI166" s="273">
        <f t="shared" si="2585"/>
        <v>-6.3178735542645859E-2</v>
      </c>
      <c r="BJ166" s="273">
        <f t="shared" si="2586"/>
        <v>-5.1941769313960884E-2</v>
      </c>
      <c r="BK166" s="273">
        <f t="shared" si="2587"/>
        <v>-2.2047093038861321E-2</v>
      </c>
      <c r="BL166" s="273">
        <f t="shared" si="2588"/>
        <v>2.1877258314073389E-2</v>
      </c>
      <c r="BM166" s="273">
        <f t="shared" si="2589"/>
        <v>4.0659580823293684E-2</v>
      </c>
      <c r="BN166" s="273">
        <f t="shared" si="2590"/>
        <v>7.2477079345869111E-2</v>
      </c>
      <c r="BO166" s="273">
        <f t="shared" si="2591"/>
        <v>0.12735940824953662</v>
      </c>
      <c r="BP166" s="273">
        <f t="shared" si="2592"/>
        <v>0.17719810233291344</v>
      </c>
      <c r="BQ166" s="273">
        <f t="shared" si="2593"/>
        <v>0.15729039272990497</v>
      </c>
      <c r="BR166" s="273">
        <f t="shared" si="2594"/>
        <v>0.16993831487121702</v>
      </c>
      <c r="BS166" s="273">
        <f t="shared" si="2595"/>
        <v>0.19359558071310001</v>
      </c>
      <c r="BT166" s="273">
        <f t="shared" si="2596"/>
        <v>0.18706801107788484</v>
      </c>
      <c r="BU166" s="273">
        <f t="shared" si="2597"/>
        <v>0.20140552126125777</v>
      </c>
      <c r="BV166" s="273">
        <f t="shared" si="2598"/>
        <v>0.20756725010989618</v>
      </c>
      <c r="BW166" s="273">
        <f t="shared" si="2599"/>
        <v>0.19663763801324285</v>
      </c>
      <c r="BX166" s="273">
        <f t="shared" si="2600"/>
        <v>0.13139384039687507</v>
      </c>
      <c r="BY166" s="273">
        <f t="shared" si="2601"/>
        <v>0.12846762323554173</v>
      </c>
      <c r="BZ166" s="273">
        <f t="shared" si="2602"/>
        <v>0.11377049993437849</v>
      </c>
      <c r="CA166" s="273">
        <f t="shared" si="2603"/>
        <v>9.179953024927423E-2</v>
      </c>
      <c r="CB166" s="273">
        <f t="shared" si="2604"/>
        <v>6.6816985456621847E-2</v>
      </c>
      <c r="CC166" s="273">
        <f t="shared" si="2605"/>
        <v>6.2151242256928141E-2</v>
      </c>
      <c r="CD166" s="273">
        <f t="shared" si="2606"/>
        <v>3.9528664799294067E-2</v>
      </c>
      <c r="CE166" s="273">
        <f t="shared" si="2607"/>
        <v>2.6613271211428868E-2</v>
      </c>
      <c r="CF166" s="273">
        <f t="shared" si="2608"/>
        <v>2.4227296253019448E-2</v>
      </c>
      <c r="CG166" s="273">
        <f t="shared" si="2609"/>
        <v>1.3767740665808104E-2</v>
      </c>
      <c r="CH166" s="273">
        <f t="shared" si="2610"/>
        <v>-4.1512548796774906E-3</v>
      </c>
      <c r="CI166" s="273">
        <f t="shared" si="2611"/>
        <v>-1.3354803872312471E-2</v>
      </c>
      <c r="CJ166" s="273">
        <f t="shared" si="2612"/>
        <v>-4.91974497737524E-3</v>
      </c>
      <c r="CK166" s="273">
        <f t="shared" si="2613"/>
        <v>-1.2949721593544461E-2</v>
      </c>
      <c r="CL166" s="273">
        <f t="shared" si="2614"/>
        <v>-2.1549991644578159E-2</v>
      </c>
      <c r="CM166" s="273">
        <f t="shared" si="2615"/>
        <v>-2.686251972053888E-2</v>
      </c>
      <c r="CN166" s="273">
        <f t="shared" si="2616"/>
        <v>-3.1521372048141649E-2</v>
      </c>
      <c r="CO166" s="273">
        <f t="shared" si="2617"/>
        <v>-3.435834005090832E-2</v>
      </c>
      <c r="CP166" s="273">
        <f t="shared" si="2618"/>
        <v>-1.7359708477435398E-2</v>
      </c>
      <c r="CQ166" s="273">
        <f t="shared" si="2619"/>
        <v>-2.8496726673689965E-2</v>
      </c>
      <c r="CR166" s="273">
        <f t="shared" si="2620"/>
        <v>-2.610831768812516E-2</v>
      </c>
      <c r="CS166" s="273">
        <f t="shared" si="2621"/>
        <v>-3.4708738179861198E-2</v>
      </c>
      <c r="CT166" s="273">
        <f t="shared" si="2622"/>
        <v>-2.7570340956859618E-2</v>
      </c>
      <c r="CU166" s="273">
        <f t="shared" si="2623"/>
        <v>-1.6591314900926024E-2</v>
      </c>
      <c r="CV166" s="273">
        <f t="shared" si="2624"/>
        <v>-7.4939730686641726E-3</v>
      </c>
      <c r="CW166" s="273">
        <f t="shared" si="2625"/>
        <v>-2.7910806909243413E-2</v>
      </c>
      <c r="CX166" s="273">
        <f t="shared" si="2626"/>
        <v>-2.2085646054659125E-2</v>
      </c>
      <c r="CY166" s="273">
        <f t="shared" si="2627"/>
        <v>-2.8864772540608152E-2</v>
      </c>
      <c r="CZ166" s="273">
        <f t="shared" si="2628"/>
        <v>-3.3072788746248305E-2</v>
      </c>
      <c r="DA166" s="273">
        <f t="shared" si="2629"/>
        <v>-3.8416417322010177E-2</v>
      </c>
      <c r="DB166" s="273">
        <f t="shared" si="2630"/>
        <v>-5.5024469609222249E-2</v>
      </c>
      <c r="DC166" s="273">
        <f t="shared" si="2631"/>
        <v>-5.3898164848177221E-2</v>
      </c>
      <c r="DD166" s="273">
        <f t="shared" si="2632"/>
        <v>-6.5162122216149476E-2</v>
      </c>
      <c r="DE166" s="273">
        <f t="shared" si="2633"/>
        <v>-6.5933575691651924E-2</v>
      </c>
      <c r="DF166" s="273">
        <f t="shared" si="2634"/>
        <v>-6.3362000888322334E-2</v>
      </c>
      <c r="DG166" s="273">
        <f t="shared" si="2635"/>
        <v>-7.5286573811435664E-2</v>
      </c>
      <c r="DH166" s="273">
        <f t="shared" si="2636"/>
        <v>-7.2563550245754449E-2</v>
      </c>
      <c r="DI166" s="273">
        <f t="shared" si="2637"/>
        <v>-4.8897910136512679E-2</v>
      </c>
      <c r="DJ166" s="273">
        <f t="shared" si="2638"/>
        <v>-3.9127877322298166E-2</v>
      </c>
      <c r="DK166" s="273">
        <f t="shared" si="2639"/>
        <v>-2.4682894596360305E-2</v>
      </c>
      <c r="DL166" s="273">
        <f t="shared" si="2640"/>
        <v>-8.2731177355229724E-3</v>
      </c>
      <c r="DM166" s="273">
        <f t="shared" si="2641"/>
        <v>1.4352482051022353E-2</v>
      </c>
      <c r="DN166" s="273">
        <f t="shared" si="2642"/>
        <v>2.5701166042939594E-2</v>
      </c>
      <c r="DO166" s="273">
        <f t="shared" si="2643"/>
        <v>3.8365785407794339E-2</v>
      </c>
      <c r="DP166" s="273">
        <f t="shared" si="2644"/>
        <v>5.6425662605411375E-2</v>
      </c>
      <c r="DQ166" s="273">
        <f t="shared" si="2645"/>
        <v>7.3020932696633345E-2</v>
      </c>
      <c r="DR166" s="273">
        <f t="shared" si="2646"/>
        <v>7.9425907692792119E-2</v>
      </c>
      <c r="DS166" s="273">
        <f t="shared" si="2647"/>
        <v>8.6665520643292471E-2</v>
      </c>
      <c r="DT166" s="273">
        <f t="shared" si="2648"/>
        <v>8.5474610532626949E-2</v>
      </c>
      <c r="DU166" s="273">
        <f t="shared" si="2649"/>
        <v>9.0623637616584318E-2</v>
      </c>
      <c r="DV166" s="273">
        <f t="shared" si="2650"/>
        <v>6.9746381052422812E-2</v>
      </c>
      <c r="DW166" s="273">
        <f t="shared" si="2651"/>
        <v>6.7945472757386716E-2</v>
      </c>
      <c r="DX166" s="273">
        <f t="shared" si="2652"/>
        <v>6.359338977422313E-2</v>
      </c>
      <c r="DY166" s="273">
        <f t="shared" si="2653"/>
        <v>5.1868954590610139E-2</v>
      </c>
      <c r="DZ166" s="273">
        <f t="shared" si="2654"/>
        <v>4.8330312320090441E-2</v>
      </c>
      <c r="EA166" s="273">
        <f t="shared" si="2655"/>
        <v>3.8189324408972158E-2</v>
      </c>
      <c r="EB166" s="273">
        <f t="shared" si="2656"/>
        <v>2.6789889052147853E-2</v>
      </c>
      <c r="EC166" s="273">
        <f t="shared" si="2657"/>
        <v>2.7531984366789386E-2</v>
      </c>
      <c r="ED166" s="273">
        <f t="shared" si="2658"/>
        <v>2.1055108262056699E-2</v>
      </c>
      <c r="EE166" s="273">
        <f t="shared" si="2659"/>
        <v>2.1136408342947277E-2</v>
      </c>
      <c r="EF166" s="273">
        <f t="shared" si="2660"/>
        <v>2.5787718645046809E-2</v>
      </c>
      <c r="EG166" s="273">
        <f t="shared" si="2661"/>
        <v>1.2911890217208954E-2</v>
      </c>
      <c r="EH166" s="273">
        <f t="shared" si="2662"/>
        <v>2.3615308988469419E-2</v>
      </c>
      <c r="EI166" s="273">
        <f t="shared" si="2663"/>
        <v>1.4509976771277078E-2</v>
      </c>
      <c r="EJ166" s="273">
        <f t="shared" si="2664"/>
        <v>5.4443629028049223E-3</v>
      </c>
      <c r="EK166" s="273">
        <f t="shared" si="2665"/>
        <v>3.1949621342275414E-3</v>
      </c>
      <c r="EL166" s="273">
        <f t="shared" si="2666"/>
        <v>1.112404214617424E-2</v>
      </c>
      <c r="EM166" s="273">
        <f t="shared" si="2667"/>
        <v>1.5227825860854693E-2</v>
      </c>
      <c r="EN166" s="273">
        <f t="shared" si="2668"/>
        <v>2.2973910663051322E-2</v>
      </c>
      <c r="EO166" s="273">
        <f t="shared" si="2669"/>
        <v>1.5531646021710976E-2</v>
      </c>
      <c r="EP166" s="273">
        <f t="shared" si="2670"/>
        <v>1.584550749148339E-2</v>
      </c>
      <c r="EQ166" s="273">
        <f t="shared" si="2671"/>
        <v>1.0242277921916898E-3</v>
      </c>
      <c r="ER166" s="273">
        <f t="shared" si="2672"/>
        <v>-2.9145083241585157E-3</v>
      </c>
      <c r="ES166" s="273">
        <f t="shared" si="2673"/>
        <v>9.7797741701488583E-3</v>
      </c>
      <c r="ET166" s="273">
        <f t="shared" si="2674"/>
        <v>2.1852534180908156E-2</v>
      </c>
      <c r="EU166" s="273">
        <f t="shared" si="2675"/>
        <v>3.2984244287799447E-2</v>
      </c>
      <c r="EV166" s="273">
        <f t="shared" si="2676"/>
        <v>4.2554741069825042E-2</v>
      </c>
      <c r="EW166" s="273">
        <f t="shared" si="2677"/>
        <v>4.949472119203624E-2</v>
      </c>
      <c r="EX166" s="273">
        <f t="shared" si="2678"/>
        <v>3.5642126411820074E-2</v>
      </c>
      <c r="EY166" s="273">
        <f t="shared" si="2679"/>
        <v>3.5918476666887411E-2</v>
      </c>
      <c r="EZ166" s="273">
        <f t="shared" si="2680"/>
        <v>2.5971476018711748E-2</v>
      </c>
      <c r="FA166" s="273">
        <f t="shared" si="2681"/>
        <v>2.8943271170907225E-2</v>
      </c>
      <c r="FB166" s="273">
        <f t="shared" si="2682"/>
        <v>2.4104842415004102E-2</v>
      </c>
      <c r="FC166" s="273">
        <f t="shared" si="2683"/>
        <v>3.5938973149264974E-2</v>
      </c>
      <c r="FD166" s="273">
        <f t="shared" si="2684"/>
        <v>5.7827249394459823E-3</v>
      </c>
      <c r="FE166" s="273">
        <f t="shared" si="2685"/>
        <v>-3.2756084788648443E-2</v>
      </c>
      <c r="FF166" s="273">
        <f t="shared" si="2686"/>
        <v>-7.2503216446241359E-2</v>
      </c>
      <c r="FG166" s="273">
        <f t="shared" si="2687"/>
        <v>-0.10877232078916454</v>
      </c>
      <c r="FH166" s="273">
        <f t="shared" si="2688"/>
        <v>-0.13785848363396802</v>
      </c>
      <c r="FI166" s="273">
        <f t="shared" si="2689"/>
        <v>-0.16827605317733552</v>
      </c>
      <c r="FJ166" s="273">
        <f t="shared" si="2690"/>
        <v>-0.18290250532260477</v>
      </c>
      <c r="FK166" s="273">
        <f t="shared" si="2690"/>
        <v>-0.20499719077353584</v>
      </c>
      <c r="FL166" s="273">
        <f t="shared" si="2690"/>
        <v>-0.22522727688943489</v>
      </c>
      <c r="FM166" s="273">
        <f t="shared" si="2690"/>
        <v>-0.25831879533260205</v>
      </c>
    </row>
    <row r="167" spans="1:169" s="12" customFormat="1" ht="15">
      <c r="A167" s="257" t="s">
        <v>49</v>
      </c>
      <c r="B167" s="273"/>
      <c r="C167" s="273"/>
      <c r="D167" s="273"/>
      <c r="E167" s="273"/>
      <c r="F167" s="273"/>
      <c r="G167" s="273"/>
      <c r="H167" s="273"/>
      <c r="I167" s="273"/>
      <c r="J167" s="273"/>
      <c r="K167" s="273"/>
      <c r="L167" s="273"/>
      <c r="M167" s="273"/>
      <c r="N167" s="273"/>
      <c r="O167" s="273"/>
      <c r="P167" s="273"/>
      <c r="Q167" s="273"/>
      <c r="R167" s="273"/>
      <c r="S167" s="273"/>
      <c r="T167" s="273"/>
      <c r="U167" s="273"/>
      <c r="V167" s="273"/>
      <c r="W167" s="273"/>
      <c r="X167" s="273"/>
      <c r="Y167" s="273"/>
      <c r="Z167" s="273">
        <f t="shared" si="2550"/>
        <v>2.4354649446334253E-2</v>
      </c>
      <c r="AA167" s="273">
        <f t="shared" si="2551"/>
        <v>2.76050799426244E-2</v>
      </c>
      <c r="AB167" s="273">
        <f t="shared" si="2552"/>
        <v>2.6647400919228126E-2</v>
      </c>
      <c r="AC167" s="273">
        <f t="shared" si="2553"/>
        <v>3.071309827434221E-2</v>
      </c>
      <c r="AD167" s="273">
        <f t="shared" si="2554"/>
        <v>3.1855553099642053E-2</v>
      </c>
      <c r="AE167" s="273">
        <f t="shared" si="2555"/>
        <v>2.9704772582208383E-2</v>
      </c>
      <c r="AF167" s="273">
        <f t="shared" si="2556"/>
        <v>2.9475562471088956E-2</v>
      </c>
      <c r="AG167" s="273">
        <f t="shared" si="2557"/>
        <v>3.0112791280304751E-2</v>
      </c>
      <c r="AH167" s="273">
        <f t="shared" si="2558"/>
        <v>2.6291954376423288E-2</v>
      </c>
      <c r="AI167" s="273">
        <f t="shared" si="2559"/>
        <v>2.0158055572446765E-2</v>
      </c>
      <c r="AJ167" s="273">
        <f t="shared" si="2560"/>
        <v>1.7109763076870177E-2</v>
      </c>
      <c r="AK167" s="273">
        <f t="shared" si="2561"/>
        <v>1.8961563087503519E-2</v>
      </c>
      <c r="AL167" s="273">
        <f t="shared" si="2562"/>
        <v>1.7861891761947302E-2</v>
      </c>
      <c r="AM167" s="273">
        <f t="shared" si="2563"/>
        <v>1.807200020048616E-2</v>
      </c>
      <c r="AN167" s="273">
        <f t="shared" si="2564"/>
        <v>1.8590638400477477E-2</v>
      </c>
      <c r="AO167" s="273">
        <f t="shared" si="2565"/>
        <v>8.8990105590924795E-3</v>
      </c>
      <c r="AP167" s="273">
        <f t="shared" si="2566"/>
        <v>1.1977903391588551E-2</v>
      </c>
      <c r="AQ167" s="273">
        <f t="shared" si="2567"/>
        <v>5.9046878146697956E-3</v>
      </c>
      <c r="AR167" s="273">
        <f t="shared" si="2568"/>
        <v>4.7162741023858423E-3</v>
      </c>
      <c r="AS167" s="273">
        <f t="shared" si="2569"/>
        <v>3.8315141166189726E-3</v>
      </c>
      <c r="AT167" s="273">
        <f t="shared" si="2570"/>
        <v>6.0656750117604741E-3</v>
      </c>
      <c r="AU167" s="273">
        <f t="shared" si="2571"/>
        <v>7.7100714611280097E-3</v>
      </c>
      <c r="AV167" s="273">
        <f t="shared" si="2572"/>
        <v>4.5672227148159106E-3</v>
      </c>
      <c r="AW167" s="273">
        <f t="shared" si="2573"/>
        <v>1.3186099626840697E-3</v>
      </c>
      <c r="AX167" s="273">
        <f t="shared" si="2574"/>
        <v>4.698887596044532E-3</v>
      </c>
      <c r="AY167" s="273">
        <f t="shared" si="2575"/>
        <v>2.8186086545207711E-3</v>
      </c>
      <c r="AZ167" s="273">
        <f t="shared" si="2576"/>
        <v>-1.8532007543481388E-3</v>
      </c>
      <c r="BA167" s="273">
        <f t="shared" si="2577"/>
        <v>7.1841025820134075E-3</v>
      </c>
      <c r="BB167" s="273">
        <f t="shared" si="2578"/>
        <v>-1.454127805234795E-3</v>
      </c>
      <c r="BC167" s="273">
        <f t="shared" si="2579"/>
        <v>3.8205624347715794E-3</v>
      </c>
      <c r="BD167" s="273">
        <f t="shared" si="2580"/>
        <v>8.6220976565920537E-4</v>
      </c>
      <c r="BE167" s="273">
        <f t="shared" si="2581"/>
        <v>-7.8078186107419789E-3</v>
      </c>
      <c r="BF167" s="273">
        <f t="shared" si="2582"/>
        <v>-7.8710327441201544E-3</v>
      </c>
      <c r="BG167" s="273">
        <f t="shared" si="2583"/>
        <v>-4.3557058665137927E-3</v>
      </c>
      <c r="BH167" s="273">
        <f t="shared" si="2584"/>
        <v>-3.0822647362029887E-3</v>
      </c>
      <c r="BI167" s="273">
        <f t="shared" si="2585"/>
        <v>-9.9651940399503314E-4</v>
      </c>
      <c r="BJ167" s="273">
        <f t="shared" si="2586"/>
        <v>-1.1613351915203962E-3</v>
      </c>
      <c r="BK167" s="273">
        <f t="shared" si="2587"/>
        <v>-1.1477088671119184E-2</v>
      </c>
      <c r="BL167" s="273">
        <f t="shared" si="2588"/>
        <v>-1.1188766011872908E-2</v>
      </c>
      <c r="BM167" s="273">
        <f t="shared" si="2589"/>
        <v>-1.5107192720869245E-2</v>
      </c>
      <c r="BN167" s="273">
        <f t="shared" si="2590"/>
        <v>-7.4466373406684161E-3</v>
      </c>
      <c r="BO167" s="273">
        <f t="shared" si="2591"/>
        <v>-7.6298535158387804E-3</v>
      </c>
      <c r="BP167" s="273">
        <f t="shared" si="2592"/>
        <v>-1.6619344286631366E-3</v>
      </c>
      <c r="BQ167" s="273">
        <f t="shared" si="2593"/>
        <v>1.3573632739809272E-2</v>
      </c>
      <c r="BR167" s="273">
        <f t="shared" si="2594"/>
        <v>1.5457666142212334E-2</v>
      </c>
      <c r="BS167" s="273">
        <f t="shared" si="2595"/>
        <v>1.3344742354154615E-2</v>
      </c>
      <c r="BT167" s="273">
        <f t="shared" si="2596"/>
        <v>1.126487673142007E-2</v>
      </c>
      <c r="BU167" s="273">
        <f t="shared" si="2597"/>
        <v>1.1496607057964958E-2</v>
      </c>
      <c r="BV167" s="273">
        <f t="shared" si="2598"/>
        <v>1.2353102766745394E-2</v>
      </c>
      <c r="BW167" s="273">
        <f t="shared" si="2599"/>
        <v>2.0454568206087487E-2</v>
      </c>
      <c r="BX167" s="273">
        <f t="shared" si="2600"/>
        <v>2.519263699645613E-2</v>
      </c>
      <c r="BY167" s="273">
        <f t="shared" si="2601"/>
        <v>2.7199116297484727E-2</v>
      </c>
      <c r="BZ167" s="273">
        <f t="shared" si="2602"/>
        <v>2.1226147827941633E-2</v>
      </c>
      <c r="CA167" s="273">
        <f t="shared" si="2603"/>
        <v>2.3964462250387619E-2</v>
      </c>
      <c r="CB167" s="273">
        <f t="shared" si="2604"/>
        <v>2.3120140494875985E-2</v>
      </c>
      <c r="CC167" s="273">
        <f t="shared" si="2605"/>
        <v>1.1201240154809167E-2</v>
      </c>
      <c r="CD167" s="273">
        <f t="shared" si="2606"/>
        <v>4.6641116356183066E-3</v>
      </c>
      <c r="CE167" s="273">
        <f t="shared" si="2607"/>
        <v>9.2709720208472568E-3</v>
      </c>
      <c r="CF167" s="273">
        <f t="shared" si="2608"/>
        <v>1.0434465604275411E-2</v>
      </c>
      <c r="CG167" s="273">
        <f t="shared" si="2609"/>
        <v>1.2190443317720456E-2</v>
      </c>
      <c r="CH167" s="273">
        <f t="shared" si="2610"/>
        <v>8.742827596890157E-3</v>
      </c>
      <c r="CI167" s="273">
        <f t="shared" si="2611"/>
        <v>8.5476676754749903E-3</v>
      </c>
      <c r="CJ167" s="273">
        <f t="shared" si="2612"/>
        <v>4.543855067021374E-3</v>
      </c>
      <c r="CK167" s="273">
        <f t="shared" si="2613"/>
        <v>4.654212638599331E-3</v>
      </c>
      <c r="CL167" s="273">
        <f t="shared" si="2614"/>
        <v>7.4469010460005425E-3</v>
      </c>
      <c r="CM167" s="273">
        <f t="shared" si="2615"/>
        <v>2.2250791422715466E-3</v>
      </c>
      <c r="CN167" s="273">
        <f t="shared" si="2616"/>
        <v>3.472047195986816E-3</v>
      </c>
      <c r="CO167" s="273">
        <f t="shared" si="2617"/>
        <v>5.7948922830084459E-3</v>
      </c>
      <c r="CP167" s="273">
        <f t="shared" si="2618"/>
        <v>1.0989441026169278E-2</v>
      </c>
      <c r="CQ167" s="273">
        <f t="shared" si="2619"/>
        <v>4.0105753698700397E-3</v>
      </c>
      <c r="CR167" s="273">
        <f t="shared" si="2620"/>
        <v>1.1037916447887097E-2</v>
      </c>
      <c r="CS167" s="273">
        <f t="shared" si="2621"/>
        <v>5.2190955600366351E-3</v>
      </c>
      <c r="CT167" s="273">
        <f t="shared" si="2622"/>
        <v>3.8573387025855332E-3</v>
      </c>
      <c r="CU167" s="273">
        <f t="shared" si="2623"/>
        <v>1.0059688844400672E-2</v>
      </c>
      <c r="CV167" s="273">
        <f t="shared" si="2624"/>
        <v>8.4630132359304611E-3</v>
      </c>
      <c r="CW167" s="273">
        <f t="shared" si="2625"/>
        <v>-7.8670537730707313E-4</v>
      </c>
      <c r="CX167" s="273">
        <f t="shared" si="2626"/>
        <v>5.8731600648513904E-3</v>
      </c>
      <c r="CY167" s="273">
        <f t="shared" si="2627"/>
        <v>2.2803954736823062E-3</v>
      </c>
      <c r="CZ167" s="273">
        <f t="shared" si="2628"/>
        <v>-5.4016330130846058E-3</v>
      </c>
      <c r="DA167" s="273">
        <f t="shared" si="2629"/>
        <v>2.1847180218959039E-4</v>
      </c>
      <c r="DB167" s="273">
        <f t="shared" si="2630"/>
        <v>-1.5502338026541773E-3</v>
      </c>
      <c r="DC167" s="273">
        <f t="shared" si="2631"/>
        <v>-3.1110390915511932E-3</v>
      </c>
      <c r="DD167" s="273">
        <f t="shared" si="2632"/>
        <v>-1.0558695005429164E-2</v>
      </c>
      <c r="DE167" s="273">
        <f t="shared" si="2633"/>
        <v>-5.6788318322459341E-3</v>
      </c>
      <c r="DF167" s="273">
        <f t="shared" si="2634"/>
        <v>-2.1064501222225473E-3</v>
      </c>
      <c r="DG167" s="273">
        <f t="shared" si="2635"/>
        <v>-1.5090130441607341E-2</v>
      </c>
      <c r="DH167" s="273">
        <f t="shared" si="2636"/>
        <v>-7.2037987791102598E-3</v>
      </c>
      <c r="DI167" s="273">
        <f t="shared" si="2637"/>
        <v>-2.0098070769694054E-3</v>
      </c>
      <c r="DJ167" s="273">
        <f t="shared" si="2638"/>
        <v>-6.3461905059994939E-3</v>
      </c>
      <c r="DK167" s="273">
        <f t="shared" si="2639"/>
        <v>1.7531948859372815E-3</v>
      </c>
      <c r="DL167" s="273">
        <f t="shared" si="2640"/>
        <v>9.1410487940071228E-3</v>
      </c>
      <c r="DM167" s="273">
        <f t="shared" si="2641"/>
        <v>5.6240310288049322E-3</v>
      </c>
      <c r="DN167" s="273">
        <f t="shared" si="2642"/>
        <v>3.1204292809015044E-3</v>
      </c>
      <c r="DO167" s="273">
        <f t="shared" si="2643"/>
        <v>1.1287568031245199E-2</v>
      </c>
      <c r="DP167" s="273">
        <f t="shared" si="2644"/>
        <v>1.5604930299561781E-2</v>
      </c>
      <c r="DQ167" s="273">
        <f t="shared" si="2645"/>
        <v>1.3965229785850575E-2</v>
      </c>
      <c r="DR167" s="273">
        <f t="shared" si="2646"/>
        <v>1.7880178157276827E-2</v>
      </c>
      <c r="DS167" s="273">
        <f t="shared" si="2647"/>
        <v>2.5392385547508889E-2</v>
      </c>
      <c r="DT167" s="273">
        <f t="shared" si="2648"/>
        <v>1.659583988135771E-2</v>
      </c>
      <c r="DU167" s="273">
        <f t="shared" si="2649"/>
        <v>2.2016308000832874E-2</v>
      </c>
      <c r="DV167" s="273">
        <f t="shared" si="2650"/>
        <v>1.8354024511991973E-2</v>
      </c>
      <c r="DW167" s="273">
        <f t="shared" si="2651"/>
        <v>1.5205903313672664E-2</v>
      </c>
      <c r="DX167" s="273">
        <f t="shared" si="2652"/>
        <v>1.4665382922059766E-2</v>
      </c>
      <c r="DY167" s="273">
        <f t="shared" si="2653"/>
        <v>2.0021695350174396E-2</v>
      </c>
      <c r="DZ167" s="273">
        <f t="shared" si="2654"/>
        <v>2.5710605006486809E-2</v>
      </c>
      <c r="EA167" s="273">
        <f t="shared" si="2655"/>
        <v>1.8655233029714946E-2</v>
      </c>
      <c r="EB167" s="273">
        <f t="shared" si="2656"/>
        <v>9.7721515251349977E-3</v>
      </c>
      <c r="EC167" s="273">
        <f t="shared" si="2657"/>
        <v>1.0060823273089881E-2</v>
      </c>
      <c r="ED167" s="273">
        <f t="shared" si="2658"/>
        <v>5.3174774823976367E-3</v>
      </c>
      <c r="EE167" s="273">
        <f t="shared" si="2659"/>
        <v>3.7790726830611021E-3</v>
      </c>
      <c r="EF167" s="273">
        <f t="shared" si="2660"/>
        <v>1.1978537921569776E-2</v>
      </c>
      <c r="EG167" s="273">
        <f t="shared" si="2661"/>
        <v>6.6082821278452553E-3</v>
      </c>
      <c r="EH167" s="273">
        <f t="shared" si="2662"/>
        <v>1.3778760578207816E-2</v>
      </c>
      <c r="EI167" s="273">
        <f t="shared" si="2663"/>
        <v>1.3018956859173203E-2</v>
      </c>
      <c r="EJ167" s="273">
        <f t="shared" si="2664"/>
        <v>1.2148234386005541E-2</v>
      </c>
      <c r="EK167" s="273">
        <f t="shared" si="2665"/>
        <v>2.1405751037515408E-3</v>
      </c>
      <c r="EL167" s="273">
        <f t="shared" si="2666"/>
        <v>4.9177775945197233E-4</v>
      </c>
      <c r="EM167" s="273">
        <f t="shared" si="2667"/>
        <v>8.133272392638391E-3</v>
      </c>
      <c r="EN167" s="273">
        <f t="shared" si="2668"/>
        <v>1.525780395489007E-2</v>
      </c>
      <c r="EO167" s="273">
        <f t="shared" si="2669"/>
        <v>1.8853030193693776E-2</v>
      </c>
      <c r="EP167" s="273">
        <f t="shared" si="2670"/>
        <v>1.6660270005669497E-2</v>
      </c>
      <c r="EQ167" s="273">
        <f t="shared" si="2671"/>
        <v>2.2893752935086775E-2</v>
      </c>
      <c r="ER167" s="273">
        <f t="shared" si="2672"/>
        <v>1.7621968315955083E-2</v>
      </c>
      <c r="ES167" s="273">
        <f t="shared" si="2673"/>
        <v>2.4724120526813387E-2</v>
      </c>
      <c r="ET167" s="273">
        <f t="shared" si="2674"/>
        <v>1.3055939869379474E-2</v>
      </c>
      <c r="EU167" s="273">
        <f t="shared" si="2675"/>
        <v>2.2668576824712128E-2</v>
      </c>
      <c r="EV167" s="273">
        <f t="shared" si="2676"/>
        <v>2.3023314473458178E-2</v>
      </c>
      <c r="EW167" s="273">
        <f t="shared" si="2677"/>
        <v>3.3609431028884806E-2</v>
      </c>
      <c r="EX167" s="273">
        <f t="shared" si="2678"/>
        <v>3.2936798159110658E-2</v>
      </c>
      <c r="EY167" s="273">
        <f t="shared" si="2679"/>
        <v>2.2202655386506898E-2</v>
      </c>
      <c r="EZ167" s="273">
        <f t="shared" si="2680"/>
        <v>2.2517281580847648E-2</v>
      </c>
      <c r="FA167" s="273">
        <f t="shared" si="2681"/>
        <v>2.3455302461000915E-2</v>
      </c>
      <c r="FB167" s="273">
        <f t="shared" si="2682"/>
        <v>2.6006079109853308E-2</v>
      </c>
      <c r="FC167" s="273">
        <f t="shared" si="2683"/>
        <v>2.6561925936792852E-2</v>
      </c>
      <c r="FD167" s="273">
        <f t="shared" si="2684"/>
        <v>2.7329950685488935E-2</v>
      </c>
      <c r="FE167" s="273">
        <f t="shared" si="2685"/>
        <v>2.1052208214125567E-2</v>
      </c>
      <c r="FF167" s="273">
        <f t="shared" si="2686"/>
        <v>3.6112227451561951E-2</v>
      </c>
      <c r="FG167" s="273">
        <f t="shared" si="2687"/>
        <v>1.3452334320526171E-2</v>
      </c>
      <c r="FH167" s="273">
        <f t="shared" si="2688"/>
        <v>1.1843248862765332E-2</v>
      </c>
      <c r="FI167" s="273">
        <f t="shared" si="2689"/>
        <v>4.3543852575906872E-3</v>
      </c>
      <c r="FJ167" s="273">
        <f t="shared" si="2690"/>
        <v>5.2480074196725734E-3</v>
      </c>
      <c r="FK167" s="273">
        <f t="shared" si="2690"/>
        <v>2.6227197525427348E-2</v>
      </c>
      <c r="FL167" s="273">
        <f t="shared" si="2690"/>
        <v>3.2869932114974132E-2</v>
      </c>
      <c r="FM167" s="273">
        <f t="shared" si="2690"/>
        <v>2.4577731114038048E-2</v>
      </c>
    </row>
    <row r="168" spans="1:169" s="12" customFormat="1" ht="15">
      <c r="A168" s="257" t="s">
        <v>52</v>
      </c>
      <c r="B168" s="273"/>
      <c r="C168" s="273"/>
      <c r="D168" s="273"/>
      <c r="E168" s="273"/>
      <c r="F168" s="273"/>
      <c r="G168" s="273"/>
      <c r="H168" s="273"/>
      <c r="I168" s="273"/>
      <c r="J168" s="273"/>
      <c r="K168" s="273"/>
      <c r="L168" s="273"/>
      <c r="M168" s="273"/>
      <c r="N168" s="273"/>
      <c r="O168" s="273"/>
      <c r="P168" s="273"/>
      <c r="Q168" s="273"/>
      <c r="R168" s="273"/>
      <c r="S168" s="273"/>
      <c r="T168" s="273"/>
      <c r="U168" s="273"/>
      <c r="V168" s="273"/>
      <c r="W168" s="273"/>
      <c r="X168" s="273"/>
      <c r="Y168" s="273"/>
      <c r="Z168" s="273">
        <f t="shared" si="2550"/>
        <v>3.0476316145922944E-2</v>
      </c>
      <c r="AA168" s="273">
        <f t="shared" si="2551"/>
        <v>2.0983812286178072E-2</v>
      </c>
      <c r="AB168" s="273">
        <f t="shared" si="2552"/>
        <v>2.1699422830810944E-2</v>
      </c>
      <c r="AC168" s="273">
        <f t="shared" si="2553"/>
        <v>2.0961016227679874E-2</v>
      </c>
      <c r="AD168" s="273">
        <f t="shared" si="2554"/>
        <v>2.8561657653530803E-2</v>
      </c>
      <c r="AE168" s="273">
        <f t="shared" si="2555"/>
        <v>2.0077984045352215E-2</v>
      </c>
      <c r="AF168" s="273">
        <f t="shared" si="2556"/>
        <v>2.3434222795990278E-2</v>
      </c>
      <c r="AG168" s="273">
        <f t="shared" si="2557"/>
        <v>2.1978781965614091E-2</v>
      </c>
      <c r="AH168" s="273">
        <f t="shared" si="2558"/>
        <v>1.6517870090116515E-2</v>
      </c>
      <c r="AI168" s="273">
        <f t="shared" si="2559"/>
        <v>1.3199510983662899E-2</v>
      </c>
      <c r="AJ168" s="273">
        <f t="shared" si="2560"/>
        <v>1.5529610370992319E-2</v>
      </c>
      <c r="AK168" s="273">
        <f t="shared" si="2561"/>
        <v>1.5838977142816235E-2</v>
      </c>
      <c r="AL168" s="273">
        <f t="shared" si="2562"/>
        <v>1.5161757844880386E-2</v>
      </c>
      <c r="AM168" s="273">
        <f t="shared" si="2563"/>
        <v>2.5613384855232679E-2</v>
      </c>
      <c r="AN168" s="273">
        <f t="shared" si="2564"/>
        <v>1.6626013847625964E-2</v>
      </c>
      <c r="AO168" s="273">
        <f t="shared" si="2565"/>
        <v>1.208200354656519E-3</v>
      </c>
      <c r="AP168" s="273">
        <f t="shared" si="2566"/>
        <v>8.0943801033530605E-3</v>
      </c>
      <c r="AQ168" s="273">
        <f t="shared" si="2567"/>
        <v>7.5836592426736793E-4</v>
      </c>
      <c r="AR168" s="273">
        <f t="shared" si="2568"/>
        <v>-1.4340562486331532E-2</v>
      </c>
      <c r="AS168" s="273">
        <f t="shared" si="2569"/>
        <v>-2.1181509741941218E-2</v>
      </c>
      <c r="AT168" s="273">
        <f t="shared" si="2570"/>
        <v>-2.619769033993935E-2</v>
      </c>
      <c r="AU168" s="273">
        <f t="shared" si="2571"/>
        <v>-3.0802119326643562E-2</v>
      </c>
      <c r="AV168" s="273">
        <f t="shared" si="2572"/>
        <v>-4.9238547204930483E-2</v>
      </c>
      <c r="AW168" s="273">
        <f t="shared" si="2573"/>
        <v>-6.6793465270496011E-2</v>
      </c>
      <c r="AX168" s="273">
        <f t="shared" si="2574"/>
        <v>-7.8554644710400967E-2</v>
      </c>
      <c r="AY168" s="273">
        <f t="shared" si="2575"/>
        <v>-0.11378011252948794</v>
      </c>
      <c r="AZ168" s="273">
        <f t="shared" si="2576"/>
        <v>-0.13336612262725933</v>
      </c>
      <c r="BA168" s="273">
        <f t="shared" si="2577"/>
        <v>-0.14008545014972773</v>
      </c>
      <c r="BB168" s="273">
        <f t="shared" si="2578"/>
        <v>-0.17269440391963353</v>
      </c>
      <c r="BC168" s="273">
        <f t="shared" si="2579"/>
        <v>-0.17899440266025124</v>
      </c>
      <c r="BD168" s="273">
        <f t="shared" si="2580"/>
        <v>-0.18595804257623205</v>
      </c>
      <c r="BE168" s="273">
        <f t="shared" si="2581"/>
        <v>-0.20361043475411311</v>
      </c>
      <c r="BF168" s="273">
        <f t="shared" si="2582"/>
        <v>-0.21160357748793868</v>
      </c>
      <c r="BG168" s="273">
        <f t="shared" si="2583"/>
        <v>-0.2162864221806301</v>
      </c>
      <c r="BH168" s="273">
        <f t="shared" si="2584"/>
        <v>-0.21878193541144098</v>
      </c>
      <c r="BI168" s="273">
        <f t="shared" si="2585"/>
        <v>-0.21415328007180179</v>
      </c>
      <c r="BJ168" s="273">
        <f t="shared" si="2586"/>
        <v>-0.19987924759708797</v>
      </c>
      <c r="BK168" s="273">
        <f t="shared" si="2587"/>
        <v>-0.17322712642083393</v>
      </c>
      <c r="BL168" s="273">
        <f t="shared" si="2588"/>
        <v>-0.15098810449302802</v>
      </c>
      <c r="BM168" s="273">
        <f t="shared" si="2589"/>
        <v>-0.12887652646652192</v>
      </c>
      <c r="BN168" s="273">
        <f t="shared" si="2590"/>
        <v>-9.7233792523229501E-2</v>
      </c>
      <c r="BO168" s="273">
        <f t="shared" si="2591"/>
        <v>-8.2093694179657284E-2</v>
      </c>
      <c r="BP168" s="273">
        <f t="shared" si="2592"/>
        <v>-5.8783047199725158E-2</v>
      </c>
      <c r="BQ168" s="273">
        <f t="shared" si="2593"/>
        <v>-2.8475100486077487E-2</v>
      </c>
      <c r="BR168" s="273">
        <f t="shared" si="2594"/>
        <v>-4.5762185143207734E-3</v>
      </c>
      <c r="BS168" s="273">
        <f t="shared" si="2595"/>
        <v>1.0327346125451164E-2</v>
      </c>
      <c r="BT168" s="273">
        <f t="shared" si="2596"/>
        <v>2.6736159437685814E-2</v>
      </c>
      <c r="BU168" s="273">
        <f t="shared" si="2597"/>
        <v>4.1993320265819145E-2</v>
      </c>
      <c r="BV168" s="273">
        <f t="shared" si="2598"/>
        <v>4.0984712703854731E-2</v>
      </c>
      <c r="BW168" s="273">
        <f t="shared" si="2599"/>
        <v>4.668677284154743E-2</v>
      </c>
      <c r="BX168" s="273">
        <f t="shared" si="2600"/>
        <v>5.1137193833038497E-2</v>
      </c>
      <c r="BY168" s="273">
        <f t="shared" si="2601"/>
        <v>4.8680283692377424E-2</v>
      </c>
      <c r="BZ168" s="273">
        <f t="shared" si="2602"/>
        <v>3.8045846949366524E-2</v>
      </c>
      <c r="CA168" s="273">
        <f t="shared" si="2603"/>
        <v>4.2941347336963753E-2</v>
      </c>
      <c r="CB168" s="273">
        <f t="shared" si="2604"/>
        <v>3.412350945438325E-2</v>
      </c>
      <c r="CC168" s="273">
        <f t="shared" si="2605"/>
        <v>2.7386008192732181E-2</v>
      </c>
      <c r="CD168" s="273">
        <f t="shared" si="2606"/>
        <v>1.9067747146619185E-2</v>
      </c>
      <c r="CE168" s="273">
        <f t="shared" si="2607"/>
        <v>1.9590505032327732E-2</v>
      </c>
      <c r="CF168" s="273">
        <f t="shared" si="2608"/>
        <v>1.6428002192460323E-2</v>
      </c>
      <c r="CG168" s="273">
        <f t="shared" si="2609"/>
        <v>2.7871270492321187E-3</v>
      </c>
      <c r="CH168" s="273">
        <f t="shared" si="2610"/>
        <v>-6.5208436299860617E-3</v>
      </c>
      <c r="CI168" s="273">
        <f t="shared" si="2611"/>
        <v>-1.5887248099328066E-2</v>
      </c>
      <c r="CJ168" s="273">
        <f t="shared" si="2612"/>
        <v>-2.3398679069789985E-2</v>
      </c>
      <c r="CK168" s="273">
        <f t="shared" si="2613"/>
        <v>-3.4102825276686288E-2</v>
      </c>
      <c r="CL168" s="273">
        <f t="shared" si="2614"/>
        <v>-3.5712821793487448E-2</v>
      </c>
      <c r="CM168" s="273">
        <f t="shared" si="2615"/>
        <v>-4.8556229772442783E-2</v>
      </c>
      <c r="CN168" s="273">
        <f t="shared" si="2616"/>
        <v>-4.665198522053271E-2</v>
      </c>
      <c r="CO168" s="273">
        <f t="shared" si="2617"/>
        <v>-5.2247590727619198E-2</v>
      </c>
      <c r="CP168" s="273">
        <f t="shared" si="2618"/>
        <v>-5.4401881692186627E-2</v>
      </c>
      <c r="CQ168" s="273">
        <f t="shared" si="2619"/>
        <v>-6.9422616874138976E-2</v>
      </c>
      <c r="CR168" s="273">
        <f t="shared" si="2620"/>
        <v>-6.3489333136006798E-2</v>
      </c>
      <c r="CS168" s="273">
        <f t="shared" si="2621"/>
        <v>-6.1046447770792711E-2</v>
      </c>
      <c r="CT168" s="273">
        <f t="shared" si="2622"/>
        <v>-6.1637448626460478E-2</v>
      </c>
      <c r="CU168" s="273">
        <f t="shared" si="2623"/>
        <v>-6.0022302200703703E-2</v>
      </c>
      <c r="CV168" s="273">
        <f t="shared" si="2624"/>
        <v>-6.6451603987887964E-2</v>
      </c>
      <c r="CW168" s="273">
        <f t="shared" si="2625"/>
        <v>-7.196188720581731E-2</v>
      </c>
      <c r="CX168" s="273">
        <f t="shared" si="2626"/>
        <v>-5.9127038898828532E-2</v>
      </c>
      <c r="CY168" s="273">
        <f t="shared" si="2627"/>
        <v>-5.8110175105645534E-2</v>
      </c>
      <c r="CZ168" s="273">
        <f t="shared" si="2628"/>
        <v>-6.6891096349818047E-2</v>
      </c>
      <c r="DA168" s="273">
        <f t="shared" si="2629"/>
        <v>-6.4915563298150292E-2</v>
      </c>
      <c r="DB168" s="273">
        <f t="shared" si="2630"/>
        <v>-6.7740571200453292E-2</v>
      </c>
      <c r="DC168" s="273">
        <f t="shared" si="2631"/>
        <v>-5.2046608722421395E-2</v>
      </c>
      <c r="DD168" s="273">
        <f t="shared" si="2632"/>
        <v>-5.6003997105135039E-2</v>
      </c>
      <c r="DE168" s="273">
        <f t="shared" si="2633"/>
        <v>-4.8674759799137712E-2</v>
      </c>
      <c r="DF168" s="273">
        <f t="shared" si="2634"/>
        <v>-3.6982080085031233E-2</v>
      </c>
      <c r="DG168" s="273">
        <f t="shared" si="2635"/>
        <v>-3.8103836890331477E-2</v>
      </c>
      <c r="DH168" s="273">
        <f t="shared" si="2636"/>
        <v>-2.3665055165632554E-2</v>
      </c>
      <c r="DI168" s="273">
        <f t="shared" si="2637"/>
        <v>-4.9275630305548601E-3</v>
      </c>
      <c r="DJ168" s="273">
        <f t="shared" si="2638"/>
        <v>-1.892087608448334E-2</v>
      </c>
      <c r="DK168" s="273">
        <f t="shared" si="2639"/>
        <v>-1.0213049623222892E-2</v>
      </c>
      <c r="DL168" s="273">
        <f t="shared" si="2640"/>
        <v>2.2016263007087478E-3</v>
      </c>
      <c r="DM168" s="273">
        <f t="shared" si="2641"/>
        <v>9.857690392392815E-3</v>
      </c>
      <c r="DN168" s="273">
        <f t="shared" si="2642"/>
        <v>1.5645337455170161E-2</v>
      </c>
      <c r="DO168" s="273">
        <f t="shared" si="2643"/>
        <v>1.2163024253551313E-2</v>
      </c>
      <c r="DP168" s="273">
        <f t="shared" si="2644"/>
        <v>1.5316455787518279E-2</v>
      </c>
      <c r="DQ168" s="273">
        <f t="shared" si="2645"/>
        <v>1.4130889646546629E-2</v>
      </c>
      <c r="DR168" s="273">
        <f t="shared" si="2646"/>
        <v>1.0906486441374597E-2</v>
      </c>
      <c r="DS168" s="273">
        <f t="shared" si="2647"/>
        <v>1.3317253447079125E-2</v>
      </c>
      <c r="DT168" s="273">
        <f t="shared" si="2648"/>
        <v>8.6057299775814666E-3</v>
      </c>
      <c r="DU168" s="273">
        <f t="shared" si="2649"/>
        <v>6.6850623216745397E-3</v>
      </c>
      <c r="DV168" s="273">
        <f t="shared" si="2650"/>
        <v>1.6039734407314876E-2</v>
      </c>
      <c r="DW168" s="273">
        <f t="shared" si="2651"/>
        <v>1.7070649165228602E-2</v>
      </c>
      <c r="DX168" s="273">
        <f t="shared" si="2652"/>
        <v>2.1224017187542188E-2</v>
      </c>
      <c r="DY168" s="273">
        <f t="shared" si="2653"/>
        <v>2.2561684504365243E-2</v>
      </c>
      <c r="DZ168" s="273">
        <f t="shared" si="2654"/>
        <v>2.5237939546974175E-2</v>
      </c>
      <c r="EA168" s="273">
        <f t="shared" si="2655"/>
        <v>2.8738428562510965E-2</v>
      </c>
      <c r="EB168" s="273">
        <f t="shared" si="2656"/>
        <v>2.5122165955752118E-2</v>
      </c>
      <c r="EC168" s="273">
        <f t="shared" si="2657"/>
        <v>2.7092886420990947E-2</v>
      </c>
      <c r="ED168" s="273">
        <f t="shared" si="2658"/>
        <v>2.8905632007581117E-2</v>
      </c>
      <c r="EE168" s="273">
        <f t="shared" si="2659"/>
        <v>2.7827407316464603E-2</v>
      </c>
      <c r="EF168" s="273">
        <f t="shared" si="2660"/>
        <v>2.8960726245930379E-2</v>
      </c>
      <c r="EG168" s="273">
        <f t="shared" si="2661"/>
        <v>2.0790168188702829E-2</v>
      </c>
      <c r="EH168" s="273">
        <f t="shared" si="2662"/>
        <v>2.4935296615545832E-2</v>
      </c>
      <c r="EI168" s="273">
        <f t="shared" si="2663"/>
        <v>1.9274822517949541E-2</v>
      </c>
      <c r="EJ168" s="273">
        <f t="shared" si="2664"/>
        <v>1.405815560251189E-2</v>
      </c>
      <c r="EK168" s="273">
        <f t="shared" si="2665"/>
        <v>8.876604139378852E-3</v>
      </c>
      <c r="EL168" s="273">
        <f t="shared" si="2666"/>
        <v>1.170392712420365E-2</v>
      </c>
      <c r="EM168" s="273">
        <f t="shared" si="2667"/>
        <v>1.299929599355476E-2</v>
      </c>
      <c r="EN168" s="273">
        <f t="shared" si="2668"/>
        <v>1.3824079295619462E-2</v>
      </c>
      <c r="EO168" s="273">
        <f t="shared" si="2669"/>
        <v>1.4302175417377327E-2</v>
      </c>
      <c r="EP168" s="273">
        <f t="shared" si="2670"/>
        <v>1.4395761696296194E-2</v>
      </c>
      <c r="EQ168" s="273">
        <f t="shared" si="2671"/>
        <v>2.2486510874760279E-2</v>
      </c>
      <c r="ER168" s="273">
        <f t="shared" si="2672"/>
        <v>2.4975783298677445E-2</v>
      </c>
      <c r="ES168" s="273">
        <f t="shared" si="2673"/>
        <v>3.6006066228232658E-2</v>
      </c>
      <c r="ET168" s="273">
        <f t="shared" si="2674"/>
        <v>2.2746257611421239E-2</v>
      </c>
      <c r="EU168" s="273">
        <f t="shared" si="2675"/>
        <v>3.5657075811201366E-2</v>
      </c>
      <c r="EV168" s="273">
        <f t="shared" si="2676"/>
        <v>3.8533849400666398E-2</v>
      </c>
      <c r="EW168" s="273">
        <f t="shared" si="2677"/>
        <v>4.0280780093415069E-2</v>
      </c>
      <c r="EX168" s="273">
        <f t="shared" si="2678"/>
        <v>3.7767090173527418E-2</v>
      </c>
      <c r="EY168" s="273">
        <f t="shared" si="2679"/>
        <v>3.2038572815818567E-2</v>
      </c>
      <c r="EZ168" s="273">
        <f t="shared" si="2680"/>
        <v>3.7117091397516067E-2</v>
      </c>
      <c r="FA168" s="273">
        <f t="shared" si="2681"/>
        <v>3.8096624706277726E-2</v>
      </c>
      <c r="FB168" s="273">
        <f t="shared" si="2682"/>
        <v>3.7431065149300613E-2</v>
      </c>
      <c r="FC168" s="273">
        <f t="shared" si="2683"/>
        <v>3.733376503990149E-2</v>
      </c>
      <c r="FD168" s="273">
        <f t="shared" si="2684"/>
        <v>3.6442408356453626E-2</v>
      </c>
      <c r="FE168" s="273">
        <f t="shared" si="2685"/>
        <v>2.8729313229254538E-2</v>
      </c>
      <c r="FF168" s="273">
        <f t="shared" si="2686"/>
        <v>4.7378125606496457E-2</v>
      </c>
      <c r="FG168" s="273">
        <f t="shared" si="2687"/>
        <v>3.0148175244105291E-2</v>
      </c>
      <c r="FH168" s="273">
        <f t="shared" si="2688"/>
        <v>3.4032092946433057E-2</v>
      </c>
      <c r="FI168" s="273">
        <f t="shared" si="2689"/>
        <v>3.61580532564445E-2</v>
      </c>
      <c r="FJ168" s="273">
        <f t="shared" si="2690"/>
        <v>3.1223021068715884E-2</v>
      </c>
      <c r="FK168" s="273">
        <f t="shared" si="2690"/>
        <v>3.4925620062868479E-2</v>
      </c>
      <c r="FL168" s="273">
        <f t="shared" si="2690"/>
        <v>3.3041863864534227E-2</v>
      </c>
      <c r="FM168" s="273">
        <f t="shared" si="2690"/>
        <v>2.2961010346125077E-2</v>
      </c>
    </row>
    <row r="169" spans="1:169" s="12" customFormat="1" ht="15">
      <c r="A169" s="257"/>
      <c r="B169" s="272"/>
      <c r="C169" s="272"/>
      <c r="D169" s="272"/>
      <c r="E169" s="272"/>
      <c r="F169" s="272"/>
      <c r="G169" s="272"/>
      <c r="H169" s="272"/>
      <c r="I169" s="272"/>
      <c r="J169" s="272"/>
      <c r="K169" s="272"/>
      <c r="L169" s="272"/>
      <c r="M169" s="272"/>
      <c r="N169" s="272"/>
      <c r="O169" s="272"/>
      <c r="P169" s="272"/>
      <c r="Q169" s="272"/>
      <c r="R169" s="272"/>
      <c r="S169" s="272"/>
      <c r="T169" s="272"/>
      <c r="U169" s="272"/>
      <c r="V169" s="272"/>
      <c r="W169" s="272"/>
      <c r="X169" s="272"/>
      <c r="Y169" s="272"/>
      <c r="Z169" s="272"/>
      <c r="AA169" s="272"/>
      <c r="AB169" s="272"/>
      <c r="AC169" s="272"/>
      <c r="AD169" s="272"/>
      <c r="AE169" s="272"/>
      <c r="AF169" s="272"/>
      <c r="AG169" s="272"/>
      <c r="AH169" s="272"/>
      <c r="AI169" s="272"/>
      <c r="AJ169" s="272"/>
      <c r="AK169" s="272"/>
      <c r="AL169" s="272"/>
      <c r="AM169" s="272"/>
      <c r="AN169" s="272"/>
      <c r="AO169" s="272"/>
      <c r="AP169" s="272"/>
      <c r="AQ169" s="272"/>
      <c r="AR169" s="272"/>
      <c r="AS169" s="272"/>
      <c r="AT169" s="272"/>
      <c r="AU169" s="272"/>
      <c r="AV169" s="272"/>
      <c r="AW169" s="272"/>
      <c r="AX169" s="272"/>
      <c r="AY169" s="272"/>
      <c r="AZ169" s="272"/>
      <c r="BA169" s="272"/>
      <c r="BB169" s="272"/>
      <c r="BC169" s="272"/>
      <c r="BD169" s="272"/>
      <c r="BE169" s="272"/>
      <c r="BF169" s="272"/>
      <c r="BG169" s="272"/>
      <c r="BH169" s="272"/>
      <c r="BI169" s="272"/>
      <c r="BJ169" s="272"/>
      <c r="BK169" s="272"/>
      <c r="BL169" s="272"/>
      <c r="BM169" s="272"/>
      <c r="BN169" s="272"/>
      <c r="BO169" s="272"/>
      <c r="BP169" s="272"/>
      <c r="BQ169" s="272"/>
      <c r="BR169" s="272"/>
      <c r="BS169" s="272"/>
      <c r="BT169" s="272"/>
      <c r="BU169" s="272"/>
      <c r="BV169" s="272"/>
      <c r="BW169" s="272"/>
      <c r="BX169" s="272"/>
      <c r="BY169" s="272"/>
      <c r="BZ169" s="272"/>
      <c r="CA169" s="272"/>
      <c r="CB169" s="272"/>
      <c r="CC169" s="272"/>
      <c r="CD169" s="272"/>
      <c r="CE169" s="272"/>
      <c r="CF169" s="272"/>
      <c r="CG169" s="272"/>
      <c r="CH169" s="272"/>
      <c r="CI169" s="272"/>
      <c r="CJ169" s="272"/>
      <c r="CK169" s="272"/>
      <c r="CL169" s="272"/>
      <c r="CM169" s="272"/>
      <c r="CN169" s="272"/>
      <c r="CO169" s="272"/>
      <c r="CP169" s="272"/>
      <c r="CQ169" s="272"/>
      <c r="CR169" s="272"/>
      <c r="CS169" s="272"/>
      <c r="CT169" s="272"/>
      <c r="CU169" s="272"/>
      <c r="CV169" s="272"/>
      <c r="CW169" s="272"/>
      <c r="CX169" s="272"/>
      <c r="CY169" s="272"/>
      <c r="CZ169" s="272"/>
      <c r="DA169" s="272"/>
      <c r="DB169" s="272"/>
      <c r="DC169" s="272"/>
      <c r="DD169" s="272"/>
      <c r="DE169" s="272"/>
      <c r="DF169" s="272"/>
      <c r="DG169" s="272"/>
      <c r="DH169" s="272"/>
      <c r="DI169" s="272"/>
      <c r="DJ169" s="272"/>
      <c r="DK169" s="272"/>
      <c r="DL169" s="272"/>
      <c r="DM169" s="272"/>
      <c r="DN169" s="272"/>
      <c r="DO169" s="272"/>
      <c r="DP169" s="272"/>
      <c r="DQ169" s="272"/>
      <c r="DR169" s="272"/>
      <c r="DS169" s="272"/>
      <c r="DT169" s="272"/>
      <c r="DU169" s="272"/>
      <c r="DV169" s="272"/>
      <c r="DW169" s="272"/>
      <c r="DX169" s="272"/>
      <c r="DY169" s="272"/>
      <c r="DZ169" s="272"/>
      <c r="EA169" s="272"/>
      <c r="EB169" s="272"/>
      <c r="EC169" s="272"/>
      <c r="ED169" s="272"/>
      <c r="EE169" s="272"/>
      <c r="EF169" s="272"/>
      <c r="EG169" s="272"/>
      <c r="EH169" s="272"/>
      <c r="EI169" s="272"/>
      <c r="EJ169" s="272"/>
      <c r="EK169" s="272"/>
      <c r="EL169" s="272"/>
      <c r="EM169" s="272"/>
      <c r="EN169" s="272"/>
      <c r="EO169" s="272"/>
      <c r="EP169" s="272"/>
      <c r="EQ169" s="272"/>
      <c r="ER169" s="272"/>
      <c r="ES169" s="272"/>
      <c r="ET169" s="272"/>
      <c r="EU169" s="272"/>
      <c r="EV169" s="272"/>
      <c r="EW169" s="272"/>
      <c r="EX169" s="272"/>
      <c r="EY169" s="272"/>
      <c r="EZ169" s="272"/>
      <c r="FA169" s="272"/>
      <c r="FB169" s="272"/>
      <c r="FC169" s="272"/>
      <c r="FD169" s="272"/>
      <c r="FE169" s="272"/>
      <c r="FF169" s="272"/>
      <c r="FG169" s="272"/>
      <c r="FH169" s="272"/>
      <c r="FI169" s="272"/>
      <c r="FJ169" s="272"/>
      <c r="FK169" s="272"/>
      <c r="FL169" s="272"/>
      <c r="FM169" s="272"/>
    </row>
    <row r="170" spans="1:169" s="12" customFormat="1" ht="15">
      <c r="A170" s="257" t="s">
        <v>48</v>
      </c>
      <c r="B170" s="273"/>
      <c r="C170" s="273"/>
      <c r="D170" s="273"/>
      <c r="E170" s="273"/>
      <c r="F170" s="273"/>
      <c r="G170" s="273"/>
      <c r="H170" s="273"/>
      <c r="I170" s="273"/>
      <c r="J170" s="273"/>
      <c r="K170" s="273"/>
      <c r="L170" s="273"/>
      <c r="M170" s="273"/>
      <c r="N170" s="273"/>
      <c r="O170" s="273"/>
      <c r="P170" s="273"/>
      <c r="Q170" s="273"/>
      <c r="R170" s="273"/>
      <c r="S170" s="273"/>
      <c r="T170" s="273"/>
      <c r="U170" s="273"/>
      <c r="V170" s="273"/>
      <c r="W170" s="273"/>
      <c r="X170" s="273"/>
      <c r="Y170" s="273"/>
      <c r="Z170" s="273">
        <f t="shared" ref="Z170:Z173" si="2691">Z152/N152-1</f>
        <v>-8.5242335477022646E-3</v>
      </c>
      <c r="AA170" s="273">
        <f t="shared" ref="AA170:AA173" si="2692">AA152/O152-1</f>
        <v>-6.8429891754419048E-3</v>
      </c>
      <c r="AB170" s="273">
        <f t="shared" ref="AB170:AB173" si="2693">AB152/P152-1</f>
        <v>-1.0035688126562081E-2</v>
      </c>
      <c r="AC170" s="273">
        <f t="shared" ref="AC170:AC173" si="2694">AC152/Q152-1</f>
        <v>-6.7826494358066425E-3</v>
      </c>
      <c r="AD170" s="273">
        <f t="shared" ref="AD170:AD173" si="2695">AD152/R152-1</f>
        <v>1.2167490265615477E-2</v>
      </c>
      <c r="AE170" s="273">
        <f t="shared" ref="AE170:AE173" si="2696">AE152/S152-1</f>
        <v>1.4968953871372648E-3</v>
      </c>
      <c r="AF170" s="273">
        <f t="shared" ref="AF170:AF173" si="2697">AF152/T152-1</f>
        <v>7.2128389123016223E-3</v>
      </c>
      <c r="AG170" s="273">
        <f t="shared" ref="AG170:AG173" si="2698">AG152/U152-1</f>
        <v>6.1701123997284224E-3</v>
      </c>
      <c r="AH170" s="273">
        <f t="shared" ref="AH170:AH173" si="2699">AH152/V152-1</f>
        <v>3.0616117764559192E-4</v>
      </c>
      <c r="AI170" s="273">
        <f t="shared" ref="AI170:AI173" si="2700">AI152/W152-1</f>
        <v>5.9639600242935575E-3</v>
      </c>
      <c r="AJ170" s="273">
        <f t="shared" ref="AJ170:AJ173" si="2701">AJ152/X152-1</f>
        <v>-6.124191831318071E-3</v>
      </c>
      <c r="AK170" s="273">
        <f t="shared" ref="AK170:AK173" si="2702">AK152/Y152-1</f>
        <v>3.7927453326600524E-3</v>
      </c>
      <c r="AL170" s="273">
        <f t="shared" ref="AL170:AL173" si="2703">AL152/Z152-1</f>
        <v>9.3705917792665794E-3</v>
      </c>
      <c r="AM170" s="273">
        <f t="shared" ref="AM170:AM173" si="2704">AM152/AA152-1</f>
        <v>8.1255616822193399E-3</v>
      </c>
      <c r="AN170" s="273">
        <f t="shared" ref="AN170:AN173" si="2705">AN152/AB152-1</f>
        <v>6.8130660148197908E-3</v>
      </c>
      <c r="AO170" s="273">
        <f t="shared" ref="AO170:AO173" si="2706">AO152/AC152-1</f>
        <v>-8.5374489822430677E-3</v>
      </c>
      <c r="AP170" s="273">
        <f t="shared" ref="AP170:AP173" si="2707">AP152/AD152-1</f>
        <v>-9.5401250341082822E-3</v>
      </c>
      <c r="AQ170" s="273">
        <f t="shared" ref="AQ170:AQ173" si="2708">AQ152/AE152-1</f>
        <v>-6.4048686891623463E-3</v>
      </c>
      <c r="AR170" s="273">
        <f t="shared" ref="AR170:AR173" si="2709">AR152/AF152-1</f>
        <v>-2.2669352782094476E-2</v>
      </c>
      <c r="AS170" s="273">
        <f t="shared" ref="AS170:AS173" si="2710">AS152/AG152-1</f>
        <v>-2.1541216940373364E-2</v>
      </c>
      <c r="AT170" s="273">
        <f t="shared" ref="AT170:AT173" si="2711">AT152/AH152-1</f>
        <v>-2.8995572472214404E-2</v>
      </c>
      <c r="AU170" s="273">
        <f t="shared" ref="AU170:AU173" si="2712">AU152/AI152-1</f>
        <v>-3.1300590170437403E-2</v>
      </c>
      <c r="AV170" s="273">
        <f t="shared" ref="AV170:AV173" si="2713">AV152/AJ152-1</f>
        <v>-3.9458709402682146E-2</v>
      </c>
      <c r="AW170" s="273">
        <f t="shared" ref="AW170:AW173" si="2714">AW152/AK152-1</f>
        <v>-5.7407239647364161E-2</v>
      </c>
      <c r="AX170" s="273">
        <f t="shared" ref="AX170:AX173" si="2715">AX152/AL152-1</f>
        <v>-6.7810492534781108E-2</v>
      </c>
      <c r="AY170" s="273">
        <f t="shared" ref="AY170:AY173" si="2716">AY152/AM152-1</f>
        <v>-8.9674185135485529E-2</v>
      </c>
      <c r="AZ170" s="273">
        <f t="shared" ref="AZ170:AZ173" si="2717">AZ152/AN152-1</f>
        <v>-0.11343882111932924</v>
      </c>
      <c r="BA170" s="273">
        <f t="shared" ref="BA170:BA173" si="2718">BA152/AO152-1</f>
        <v>-0.11753524245327651</v>
      </c>
      <c r="BB170" s="273">
        <f t="shared" ref="BB170:BB173" si="2719">BB152/AP152-1</f>
        <v>-0.14718555983122961</v>
      </c>
      <c r="BC170" s="273">
        <f t="shared" ref="BC170:BC173" si="2720">BC152/AQ152-1</f>
        <v>-0.16599463122617764</v>
      </c>
      <c r="BD170" s="273">
        <f t="shared" ref="BD170:BD173" si="2721">BD152/AR152-1</f>
        <v>-0.1741656351238543</v>
      </c>
      <c r="BE170" s="273">
        <f t="shared" ref="BE170:BE173" si="2722">BE152/AS152-1</f>
        <v>-0.19542274430258588</v>
      </c>
      <c r="BF170" s="273">
        <f t="shared" ref="BF170:BF173" si="2723">BF152/AT152-1</f>
        <v>-0.1971940464317592</v>
      </c>
      <c r="BG170" s="273">
        <f t="shared" ref="BG170:BG173" si="2724">BG152/AU152-1</f>
        <v>-0.20691627724143491</v>
      </c>
      <c r="BH170" s="273">
        <f t="shared" ref="BH170:BH173" si="2725">BH152/AV152-1</f>
        <v>-0.2055772998964881</v>
      </c>
      <c r="BI170" s="273">
        <f t="shared" ref="BI170:BI173" si="2726">BI152/AW152-1</f>
        <v>-0.20185362480915903</v>
      </c>
      <c r="BJ170" s="273">
        <f t="shared" ref="BJ170:BJ173" si="2727">BJ152/AX152-1</f>
        <v>-0.19628196931798059</v>
      </c>
      <c r="BK170" s="273">
        <f t="shared" ref="BK170:BK173" si="2728">BK152/AY152-1</f>
        <v>-0.17725394772843617</v>
      </c>
      <c r="BL170" s="273">
        <f t="shared" ref="BL170:BL173" si="2729">BL152/AZ152-1</f>
        <v>-0.15100538147725551</v>
      </c>
      <c r="BM170" s="273">
        <f t="shared" ref="BM170:BM173" si="2730">BM152/BA152-1</f>
        <v>-0.12222184310258621</v>
      </c>
      <c r="BN170" s="273">
        <f t="shared" ref="BN170:BN173" si="2731">BN152/BB152-1</f>
        <v>-8.9837099241849794E-2</v>
      </c>
      <c r="BO170" s="273">
        <f t="shared" ref="BO170:BO173" si="2732">BO152/BC152-1</f>
        <v>-5.4657126921803356E-2</v>
      </c>
      <c r="BP170" s="273">
        <f t="shared" ref="BP170:BP173" si="2733">BP152/BD152-1</f>
        <v>-2.1600923320571508E-2</v>
      </c>
      <c r="BQ170" s="273">
        <f t="shared" ref="BQ170:BQ173" si="2734">BQ152/BE152-1</f>
        <v>1.9355110420648858E-2</v>
      </c>
      <c r="BR170" s="273">
        <f t="shared" ref="BR170:BR173" si="2735">BR152/BF152-1</f>
        <v>3.3189936090193051E-2</v>
      </c>
      <c r="BS170" s="273">
        <f t="shared" ref="BS170:BS173" si="2736">BS152/BG152-1</f>
        <v>4.9947345933061937E-2</v>
      </c>
      <c r="BT170" s="273">
        <f t="shared" ref="BT170:BT173" si="2737">BT152/BH152-1</f>
        <v>5.8679985173566651E-2</v>
      </c>
      <c r="BU170" s="273">
        <f t="shared" ref="BU170:BU173" si="2738">BU152/BI152-1</f>
        <v>6.8267682208308145E-2</v>
      </c>
      <c r="BV170" s="273">
        <f t="shared" ref="BV170:BV173" si="2739">BV152/BJ152-1</f>
        <v>7.8404742436156472E-2</v>
      </c>
      <c r="BW170" s="273">
        <f t="shared" ref="BW170:BW173" si="2740">BW152/BK152-1</f>
        <v>8.1745669973422252E-2</v>
      </c>
      <c r="BX170" s="273">
        <f t="shared" ref="BX170:BX173" si="2741">BX152/BL152-1</f>
        <v>8.7892700193853424E-2</v>
      </c>
      <c r="BY170" s="273">
        <f t="shared" ref="BY170:BY173" si="2742">BY152/BM152-1</f>
        <v>6.5410763758817936E-2</v>
      </c>
      <c r="BZ170" s="273">
        <f t="shared" ref="BZ170:BZ173" si="2743">BZ152/BN152-1</f>
        <v>5.7696625744305674E-2</v>
      </c>
      <c r="CA170" s="273">
        <f t="shared" ref="CA170:CA173" si="2744">CA152/BO152-1</f>
        <v>4.1832109766341219E-2</v>
      </c>
      <c r="CB170" s="273">
        <f t="shared" ref="CB170:CB173" si="2745">CB152/BP152-1</f>
        <v>2.614891882043624E-2</v>
      </c>
      <c r="CC170" s="273">
        <f t="shared" ref="CC170:CC173" si="2746">CC152/BQ152-1</f>
        <v>2.8302920609353244E-3</v>
      </c>
      <c r="CD170" s="273">
        <f t="shared" ref="CD170:CD173" si="2747">CD152/BR152-1</f>
        <v>-2.0914013198459758E-3</v>
      </c>
      <c r="CE170" s="273">
        <f t="shared" ref="CE170:CE173" si="2748">CE152/BS152-1</f>
        <v>-4.808588681686099E-3</v>
      </c>
      <c r="CF170" s="273">
        <f t="shared" ref="CF170:CF173" si="2749">CF152/BT152-1</f>
        <v>-8.0384514595887024E-3</v>
      </c>
      <c r="CG170" s="273">
        <f t="shared" ref="CG170:CG173" si="2750">CG152/BU152-1</f>
        <v>-1.2080212501039744E-2</v>
      </c>
      <c r="CH170" s="273">
        <f t="shared" ref="CH170:CH173" si="2751">CH152/BV152-1</f>
        <v>-2.3858674148961589E-2</v>
      </c>
      <c r="CI170" s="273">
        <f t="shared" ref="CI170:CI173" si="2752">CI152/BW152-1</f>
        <v>-2.9443908812483266E-2</v>
      </c>
      <c r="CJ170" s="273">
        <f t="shared" ref="CJ170:CJ173" si="2753">CJ152/BX152-1</f>
        <v>-4.0030868179070755E-2</v>
      </c>
      <c r="CK170" s="273">
        <f t="shared" ref="CK170:CK173" si="2754">CK152/BY152-1</f>
        <v>-4.4119177290538159E-2</v>
      </c>
      <c r="CL170" s="273">
        <f t="shared" ref="CL170:CL173" si="2755">CL152/BZ152-1</f>
        <v>-4.820914070437754E-2</v>
      </c>
      <c r="CM170" s="273">
        <f t="shared" ref="CM170:CM173" si="2756">CM152/CA152-1</f>
        <v>-5.2862832468805521E-2</v>
      </c>
      <c r="CN170" s="273">
        <f t="shared" ref="CN170:CN173" si="2757">CN152/CB152-1</f>
        <v>-5.1073029435829143E-2</v>
      </c>
      <c r="CO170" s="273">
        <f t="shared" ref="CO170:CO173" si="2758">CO152/CC152-1</f>
        <v>-4.4510142585038048E-2</v>
      </c>
      <c r="CP170" s="273">
        <f t="shared" ref="CP170:CP173" si="2759">CP152/CD152-1</f>
        <v>-4.4088943115984325E-2</v>
      </c>
      <c r="CQ170" s="273">
        <f t="shared" ref="CQ170:CQ173" si="2760">CQ152/CE152-1</f>
        <v>-5.6497898335044594E-2</v>
      </c>
      <c r="CR170" s="273">
        <f t="shared" ref="CR170:CR173" si="2761">CR152/CF152-1</f>
        <v>-4.783994977027084E-2</v>
      </c>
      <c r="CS170" s="273">
        <f t="shared" ref="CS170:CS173" si="2762">CS152/CG152-1</f>
        <v>-5.3604308601335249E-2</v>
      </c>
      <c r="CT170" s="273">
        <f t="shared" ref="CT170:CT173" si="2763">CT152/CH152-1</f>
        <v>-5.4048351506510217E-2</v>
      </c>
      <c r="CU170" s="273">
        <f t="shared" ref="CU170:CU173" si="2764">CU152/CI152-1</f>
        <v>-5.1617843958507215E-2</v>
      </c>
      <c r="CV170" s="273">
        <f t="shared" ref="CV170:CV173" si="2765">CV152/CJ152-1</f>
        <v>-5.6470781751118082E-2</v>
      </c>
      <c r="CW170" s="273">
        <f t="shared" ref="CW170:CW173" si="2766">CW152/CK152-1</f>
        <v>-6.04111536980938E-2</v>
      </c>
      <c r="CX170" s="273">
        <f t="shared" ref="CX170:CX173" si="2767">CX152/CL152-1</f>
        <v>-4.8385973408423877E-2</v>
      </c>
      <c r="CY170" s="273">
        <f t="shared" ref="CY170:CY173" si="2768">CY152/CM152-1</f>
        <v>-4.9591662974257544E-2</v>
      </c>
      <c r="CZ170" s="273">
        <f t="shared" ref="CZ170:CZ173" si="2769">CZ152/CN152-1</f>
        <v>-5.2679349403845666E-2</v>
      </c>
      <c r="DA170" s="273">
        <f t="shared" ref="DA170:DA173" si="2770">DA152/CO152-1</f>
        <v>-5.2146387462359778E-2</v>
      </c>
      <c r="DB170" s="273">
        <f t="shared" ref="DB170:DB173" si="2771">DB152/CP152-1</f>
        <v>-5.5544305671894167E-2</v>
      </c>
      <c r="DC170" s="273">
        <f t="shared" ref="DC170:DC173" si="2772">DC152/CQ152-1</f>
        <v>-3.8577661062527135E-2</v>
      </c>
      <c r="DD170" s="273">
        <f t="shared" ref="DD170:DD173" si="2773">DD152/CR152-1</f>
        <v>-4.6994667907466869E-2</v>
      </c>
      <c r="DE170" s="273">
        <f t="shared" ref="DE170:DE173" si="2774">DE152/CS152-1</f>
        <v>-3.7227100715400141E-2</v>
      </c>
      <c r="DF170" s="273">
        <f t="shared" ref="DF170:DF173" si="2775">DF152/CT152-1</f>
        <v>-2.9171154019040912E-2</v>
      </c>
      <c r="DG170" s="273">
        <f t="shared" ref="DG170:DG173" si="2776">DG152/CU152-1</f>
        <v>-3.278478562571896E-2</v>
      </c>
      <c r="DH170" s="273">
        <f t="shared" ref="DH170:DH173" si="2777">DH152/CV152-1</f>
        <v>-2.3706571223075401E-2</v>
      </c>
      <c r="DI170" s="273">
        <f t="shared" ref="DI170:DI173" si="2778">DI152/CW152-1</f>
        <v>-6.3524293621838313E-3</v>
      </c>
      <c r="DJ170" s="273">
        <f t="shared" ref="DJ170:DJ173" si="2779">DJ152/CX152-1</f>
        <v>-1.8583847601133074E-2</v>
      </c>
      <c r="DK170" s="273">
        <f t="shared" ref="DK170:DK173" si="2780">DK152/CY152-1</f>
        <v>-8.0903479107393705E-3</v>
      </c>
      <c r="DL170" s="273">
        <f t="shared" ref="DL170:DL173" si="2781">DL152/CZ152-1</f>
        <v>-5.3150039614040523E-3</v>
      </c>
      <c r="DM170" s="273">
        <f t="shared" ref="DM170:DM173" si="2782">DM152/DA152-1</f>
        <v>-7.8553370350161744E-3</v>
      </c>
      <c r="DN170" s="273">
        <f t="shared" ref="DN170:DN173" si="2783">DN152/DB152-1</f>
        <v>-6.944786574324624E-3</v>
      </c>
      <c r="DO170" s="273">
        <f t="shared" ref="DO170:DO173" si="2784">DO152/DC152-1</f>
        <v>-6.2688759181779297E-3</v>
      </c>
      <c r="DP170" s="273">
        <f t="shared" ref="DP170:DP173" si="2785">DP152/DD152-1</f>
        <v>1.7670377526990411E-3</v>
      </c>
      <c r="DQ170" s="273">
        <f t="shared" ref="DQ170:DQ173" si="2786">DQ152/DE152-1</f>
        <v>-4.7774228815520292E-3</v>
      </c>
      <c r="DR170" s="273">
        <f t="shared" ref="DR170:DR173" si="2787">DR152/DF152-1</f>
        <v>-2.1766582279995061E-3</v>
      </c>
      <c r="DS170" s="273">
        <f t="shared" ref="DS170:DS173" si="2788">DS152/DG152-1</f>
        <v>-2.5574964370650433E-3</v>
      </c>
      <c r="DT170" s="273">
        <f t="shared" ref="DT170:DT173" si="2789">DT152/DH152-1</f>
        <v>-1.7428338474234639E-3</v>
      </c>
      <c r="DU170" s="273">
        <f t="shared" ref="DU170:DU173" si="2790">DU152/DI152-1</f>
        <v>-3.0818442131347323E-3</v>
      </c>
      <c r="DV170" s="273">
        <f t="shared" ref="DV170:DV173" si="2791">DV152/DJ152-1</f>
        <v>1.232436843659146E-3</v>
      </c>
      <c r="DW170" s="273">
        <f t="shared" ref="DW170:DW173" si="2792">DW152/DK152-1</f>
        <v>6.1884187682315073E-4</v>
      </c>
      <c r="DX170" s="273">
        <f t="shared" ref="DX170:DX173" si="2793">DX152/DL152-1</f>
        <v>5.9063011892739326E-3</v>
      </c>
      <c r="DY170" s="273">
        <f t="shared" ref="DY170:DY173" si="2794">DY152/DM152-1</f>
        <v>1.6876175519993319E-2</v>
      </c>
      <c r="DZ170" s="273">
        <f t="shared" ref="DZ170:DZ173" si="2795">DZ152/DN152-1</f>
        <v>2.2994053594196151E-2</v>
      </c>
      <c r="EA170" s="273">
        <f t="shared" ref="EA170:EA173" si="2796">EA152/DO152-1</f>
        <v>1.1425620176142459E-2</v>
      </c>
      <c r="EB170" s="273">
        <f t="shared" ref="EB170:EB173" si="2797">EB152/DP152-1</f>
        <v>7.8784814270937975E-3</v>
      </c>
      <c r="EC170" s="273">
        <f t="shared" ref="EC170:EC173" si="2798">EC152/DQ152-1</f>
        <v>2.0038797195200075E-2</v>
      </c>
      <c r="ED170" s="273">
        <f t="shared" ref="ED170:ED173" si="2799">ED152/DR152-1</f>
        <v>1.7308961798635059E-2</v>
      </c>
      <c r="EE170" s="273">
        <f t="shared" ref="EE170:EE173" si="2800">EE152/DS152-1</f>
        <v>2.0165467722297992E-2</v>
      </c>
      <c r="EF170" s="273">
        <f t="shared" ref="EF170:EF173" si="2801">EF152/DT152-1</f>
        <v>1.9555480605468079E-2</v>
      </c>
      <c r="EG170" s="273">
        <f t="shared" ref="EG170:EG173" si="2802">EG152/DU152-1</f>
        <v>1.0132279358049612E-2</v>
      </c>
      <c r="EH170" s="273">
        <f t="shared" ref="EH170:EH173" si="2803">EH152/DV152-1</f>
        <v>1.9649059927536072E-2</v>
      </c>
      <c r="EI170" s="273">
        <f t="shared" ref="EI170:EI173" si="2804">EI152/DW152-1</f>
        <v>1.6721312408914057E-2</v>
      </c>
      <c r="EJ170" s="273">
        <f t="shared" ref="EJ170:EJ173" si="2805">EJ152/DX152-1</f>
        <v>1.4914550324425013E-2</v>
      </c>
      <c r="EK170" s="273">
        <f t="shared" ref="EK170:EK173" si="2806">EK152/DY152-1</f>
        <v>1.3017338945564561E-4</v>
      </c>
      <c r="EL170" s="273">
        <f t="shared" ref="EL170:EL173" si="2807">EL152/DZ152-1</f>
        <v>7.3744290305155502E-4</v>
      </c>
      <c r="EM170" s="273">
        <f t="shared" ref="EM170:EM173" si="2808">EM152/EA152-1</f>
        <v>1.2378142546837889E-2</v>
      </c>
      <c r="EN170" s="273">
        <f t="shared" ref="EN170:EN173" si="2809">EN152/EB152-1</f>
        <v>7.0986269965485072E-3</v>
      </c>
      <c r="EO170" s="273">
        <f t="shared" ref="EO170:EO173" si="2810">EO152/EC152-1</f>
        <v>-1.1994876900419671E-3</v>
      </c>
      <c r="EP170" s="273">
        <f t="shared" ref="EP170:EP173" si="2811">EP152/ED152-1</f>
        <v>-3.2378627663466331E-3</v>
      </c>
      <c r="EQ170" s="273">
        <f t="shared" ref="EQ170:EQ173" si="2812">EQ152/EE152-1</f>
        <v>3.1037754758664882E-3</v>
      </c>
      <c r="ER170" s="273">
        <f t="shared" ref="ER170:ER173" si="2813">ER152/EF152-1</f>
        <v>-8.2023941390751975E-4</v>
      </c>
      <c r="ES170" s="273">
        <f t="shared" ref="ES170:ES173" si="2814">ES152/EG152-1</f>
        <v>1.1020613100349186E-2</v>
      </c>
      <c r="ET170" s="273">
        <f t="shared" ref="ET170:ET173" si="2815">ET152/EH152-1</f>
        <v>-9.4118872398333275E-3</v>
      </c>
      <c r="EU170" s="273">
        <f t="shared" ref="EU170:EU173" si="2816">EU152/EI152-1</f>
        <v>-1.6703426725064308E-3</v>
      </c>
      <c r="EV170" s="273">
        <f t="shared" ref="EV170:EV173" si="2817">EV152/EJ152-1</f>
        <v>-1.463433571480266E-3</v>
      </c>
      <c r="EW170" s="273">
        <f t="shared" ref="EW170:EW173" si="2818">EW152/EK152-1</f>
        <v>8.5565944203891409E-3</v>
      </c>
      <c r="EX170" s="273">
        <f t="shared" ref="EX170:EX173" si="2819">EX152/EL152-1</f>
        <v>8.0459028144528322E-3</v>
      </c>
      <c r="EY170" s="273">
        <f t="shared" ref="EY170:EY173" si="2820">EY152/EM152-1</f>
        <v>-1.1540681818038578E-3</v>
      </c>
      <c r="EZ170" s="273">
        <f t="shared" ref="EZ170:EZ173" si="2821">EZ152/EN152-1</f>
        <v>8.4367201585620055E-3</v>
      </c>
      <c r="FA170" s="273">
        <f t="shared" ref="FA170:FA173" si="2822">FA152/EO152-1</f>
        <v>1.8328864112781673E-2</v>
      </c>
      <c r="FB170" s="273">
        <f t="shared" ref="FB170:FB173" si="2823">FB152/EP152-1</f>
        <v>2.1505329925390892E-2</v>
      </c>
      <c r="FC170" s="273">
        <f t="shared" ref="FC170:FC173" si="2824">FC152/EQ152-1</f>
        <v>2.5083368557549113E-2</v>
      </c>
      <c r="FD170" s="273">
        <f t="shared" ref="FD170:FD173" si="2825">FD152/ER152-1</f>
        <v>3.308184963476446E-2</v>
      </c>
      <c r="FE170" s="273">
        <f t="shared" ref="FE170:FE173" si="2826">FE152/ES152-1</f>
        <v>2.589553378545717E-2</v>
      </c>
      <c r="FF170" s="273">
        <f t="shared" ref="FF170:FF173" si="2827">FF152/ET152-1</f>
        <v>4.5982176048056767E-2</v>
      </c>
      <c r="FG170" s="273">
        <f t="shared" ref="FG170:FG173" si="2828">FG152/EU152-1</f>
        <v>3.3307357600938614E-2</v>
      </c>
      <c r="FH170" s="273">
        <f t="shared" ref="FH170:FH173" si="2829">FH152/EV152-1</f>
        <v>3.5977456888790504E-2</v>
      </c>
      <c r="FI170" s="273">
        <f t="shared" ref="FI170:FI173" si="2830">FI152/EW152-1</f>
        <v>3.6086934555341177E-2</v>
      </c>
      <c r="FJ170" s="273">
        <f t="shared" ref="FJ170:FM173" si="2831">FJ152/EX152-1</f>
        <v>4.0175397310758587E-2</v>
      </c>
      <c r="FK170" s="273">
        <f t="shared" si="2831"/>
        <v>5.1962655825596338E-2</v>
      </c>
      <c r="FL170" s="273">
        <f t="shared" si="2831"/>
        <v>5.2862221182100821E-2</v>
      </c>
      <c r="FM170" s="273">
        <f t="shared" si="2831"/>
        <v>3.8201140164553227E-2</v>
      </c>
    </row>
    <row r="171" spans="1:169" s="12" customFormat="1" ht="15">
      <c r="A171" s="257" t="s">
        <v>50</v>
      </c>
      <c r="B171" s="273"/>
      <c r="C171" s="273"/>
      <c r="D171" s="273"/>
      <c r="E171" s="273"/>
      <c r="F171" s="273"/>
      <c r="G171" s="273"/>
      <c r="H171" s="273"/>
      <c r="I171" s="273"/>
      <c r="J171" s="273"/>
      <c r="K171" s="273"/>
      <c r="L171" s="273"/>
      <c r="M171" s="273"/>
      <c r="N171" s="273"/>
      <c r="O171" s="273"/>
      <c r="P171" s="273"/>
      <c r="Q171" s="273"/>
      <c r="R171" s="273"/>
      <c r="S171" s="273"/>
      <c r="T171" s="273"/>
      <c r="U171" s="273"/>
      <c r="V171" s="273"/>
      <c r="W171" s="273"/>
      <c r="X171" s="273"/>
      <c r="Y171" s="273"/>
      <c r="Z171" s="273">
        <f t="shared" si="2691"/>
        <v>-9.9939142115068158E-2</v>
      </c>
      <c r="AA171" s="273">
        <f t="shared" si="2692"/>
        <v>-0.10997803933033001</v>
      </c>
      <c r="AB171" s="273">
        <f t="shared" si="2693"/>
        <v>-0.10670529151241281</v>
      </c>
      <c r="AC171" s="273">
        <f t="shared" si="2694"/>
        <v>-9.526789139992442E-2</v>
      </c>
      <c r="AD171" s="273">
        <f t="shared" si="2695"/>
        <v>-8.5722553165988646E-2</v>
      </c>
      <c r="AE171" s="273">
        <f t="shared" si="2696"/>
        <v>-7.1496780412124372E-2</v>
      </c>
      <c r="AF171" s="273">
        <f t="shared" si="2697"/>
        <v>-6.7342223531764778E-2</v>
      </c>
      <c r="AG171" s="273">
        <f t="shared" si="2698"/>
        <v>-6.4455179648368999E-2</v>
      </c>
      <c r="AH171" s="273">
        <f t="shared" si="2699"/>
        <v>-7.2719026946431176E-2</v>
      </c>
      <c r="AI171" s="273">
        <f t="shared" si="2700"/>
        <v>-6.110877253176461E-2</v>
      </c>
      <c r="AJ171" s="273">
        <f t="shared" si="2701"/>
        <v>-6.0752069334145453E-2</v>
      </c>
      <c r="AK171" s="273">
        <f t="shared" si="2702"/>
        <v>-5.3330159177416681E-2</v>
      </c>
      <c r="AL171" s="273">
        <f t="shared" si="2703"/>
        <v>-5.1446186206855593E-2</v>
      </c>
      <c r="AM171" s="273">
        <f t="shared" si="2704"/>
        <v>-3.9903106681883904E-2</v>
      </c>
      <c r="AN171" s="273">
        <f t="shared" si="2705"/>
        <v>-3.7548107472020753E-2</v>
      </c>
      <c r="AO171" s="273">
        <f t="shared" si="2706"/>
        <v>-5.3144794417546382E-2</v>
      </c>
      <c r="AP171" s="273">
        <f t="shared" si="2707"/>
        <v>-4.8928451478711055E-2</v>
      </c>
      <c r="AQ171" s="273">
        <f t="shared" si="2708"/>
        <v>-6.5388658471490002E-2</v>
      </c>
      <c r="AR171" s="273">
        <f t="shared" si="2709"/>
        <v>-7.8045227023438191E-2</v>
      </c>
      <c r="AS171" s="273">
        <f t="shared" si="2710"/>
        <v>-8.9154751545090005E-2</v>
      </c>
      <c r="AT171" s="273">
        <f t="shared" si="2711"/>
        <v>-9.2780460912289975E-2</v>
      </c>
      <c r="AU171" s="273">
        <f t="shared" si="2712"/>
        <v>-9.5195473380809803E-2</v>
      </c>
      <c r="AV171" s="273">
        <f t="shared" si="2713"/>
        <v>-0.11371597158476088</v>
      </c>
      <c r="AW171" s="273">
        <f t="shared" si="2714"/>
        <v>-0.13370342059952345</v>
      </c>
      <c r="AX171" s="273">
        <f t="shared" si="2715"/>
        <v>-0.14321532213008337</v>
      </c>
      <c r="AY171" s="273">
        <f t="shared" si="2716"/>
        <v>-0.16883936089158835</v>
      </c>
      <c r="AZ171" s="273">
        <f t="shared" si="2717"/>
        <v>-0.18890440431162048</v>
      </c>
      <c r="BA171" s="273">
        <f t="shared" si="2718"/>
        <v>-0.19228293505358229</v>
      </c>
      <c r="BB171" s="273">
        <f t="shared" si="2719"/>
        <v>-0.21806874793699282</v>
      </c>
      <c r="BC171" s="273">
        <f t="shared" si="2720"/>
        <v>-0.23116939852814788</v>
      </c>
      <c r="BD171" s="273">
        <f t="shared" si="2721"/>
        <v>-0.23088139685636277</v>
      </c>
      <c r="BE171" s="273">
        <f t="shared" si="2722"/>
        <v>-0.22983701868539808</v>
      </c>
      <c r="BF171" s="273">
        <f t="shared" si="2723"/>
        <v>-0.23158960471482448</v>
      </c>
      <c r="BG171" s="273">
        <f t="shared" si="2724"/>
        <v>-0.24493314255459442</v>
      </c>
      <c r="BH171" s="273">
        <f t="shared" si="2725"/>
        <v>-0.24393776261902256</v>
      </c>
      <c r="BI171" s="273">
        <f t="shared" si="2726"/>
        <v>-0.2358962516049331</v>
      </c>
      <c r="BJ171" s="273">
        <f t="shared" si="2727"/>
        <v>-0.22562278247014955</v>
      </c>
      <c r="BK171" s="273">
        <f t="shared" si="2728"/>
        <v>-0.2099104787991708</v>
      </c>
      <c r="BL171" s="273">
        <f t="shared" si="2729"/>
        <v>-0.18463766906598922</v>
      </c>
      <c r="BM171" s="273">
        <f t="shared" si="2730"/>
        <v>-0.16758820421958254</v>
      </c>
      <c r="BN171" s="273">
        <f t="shared" si="2731"/>
        <v>-0.14528884099014006</v>
      </c>
      <c r="BO171" s="273">
        <f t="shared" si="2732"/>
        <v>-0.11395037862772017</v>
      </c>
      <c r="BP171" s="273">
        <f t="shared" si="2733"/>
        <v>-8.352551030855393E-2</v>
      </c>
      <c r="BQ171" s="273">
        <f t="shared" si="2734"/>
        <v>-5.90946409158144E-2</v>
      </c>
      <c r="BR171" s="273">
        <f t="shared" si="2735"/>
        <v>-3.6889225022938343E-2</v>
      </c>
      <c r="BS171" s="273">
        <f t="shared" si="2736"/>
        <v>-1.4149018373707856E-2</v>
      </c>
      <c r="BT171" s="273">
        <f t="shared" si="2737"/>
        <v>8.1761445762074114E-3</v>
      </c>
      <c r="BU171" s="273">
        <f t="shared" si="2738"/>
        <v>1.8409913255914123E-2</v>
      </c>
      <c r="BV171" s="273">
        <f t="shared" si="2739"/>
        <v>2.5373541679637901E-2</v>
      </c>
      <c r="BW171" s="273">
        <f t="shared" si="2740"/>
        <v>4.2794159447450797E-2</v>
      </c>
      <c r="BX171" s="273">
        <f t="shared" si="2741"/>
        <v>3.518020180082182E-2</v>
      </c>
      <c r="BY171" s="273">
        <f t="shared" si="2742"/>
        <v>4.1765362077227586E-2</v>
      </c>
      <c r="BZ171" s="273">
        <f t="shared" si="2743"/>
        <v>4.2369691158029132E-2</v>
      </c>
      <c r="CA171" s="273">
        <f t="shared" si="2744"/>
        <v>3.7418293860595364E-2</v>
      </c>
      <c r="CB171" s="273">
        <f t="shared" si="2745"/>
        <v>1.4373632676496495E-2</v>
      </c>
      <c r="CC171" s="273">
        <f t="shared" si="2746"/>
        <v>-9.4705040468331392E-3</v>
      </c>
      <c r="CD171" s="273">
        <f t="shared" si="2747"/>
        <v>-2.0230397931576993E-2</v>
      </c>
      <c r="CE171" s="273">
        <f t="shared" si="2748"/>
        <v>-1.5705509942702034E-2</v>
      </c>
      <c r="CF171" s="273">
        <f t="shared" si="2749"/>
        <v>-1.629638827368729E-2</v>
      </c>
      <c r="CG171" s="273">
        <f t="shared" si="2750"/>
        <v>-2.026050334328966E-2</v>
      </c>
      <c r="CH171" s="273">
        <f t="shared" si="2751"/>
        <v>-2.9447723279168669E-2</v>
      </c>
      <c r="CI171" s="273">
        <f t="shared" si="2752"/>
        <v>-3.5885157582391081E-2</v>
      </c>
      <c r="CJ171" s="273">
        <f t="shared" si="2753"/>
        <v>-3.1928118926661475E-2</v>
      </c>
      <c r="CK171" s="273">
        <f t="shared" si="2754"/>
        <v>-4.8523126573830178E-2</v>
      </c>
      <c r="CL171" s="273">
        <f t="shared" si="2755"/>
        <v>-4.6094572907398379E-2</v>
      </c>
      <c r="CM171" s="273">
        <f t="shared" si="2756"/>
        <v>-5.252341435590524E-2</v>
      </c>
      <c r="CN171" s="273">
        <f t="shared" si="2757"/>
        <v>-4.908032201854351E-2</v>
      </c>
      <c r="CO171" s="273">
        <f t="shared" si="2758"/>
        <v>-3.1153535625429107E-2</v>
      </c>
      <c r="CP171" s="273">
        <f t="shared" si="2759"/>
        <v>-2.6624205755997332E-2</v>
      </c>
      <c r="CQ171" s="273">
        <f t="shared" si="2760"/>
        <v>-4.7536453031790549E-2</v>
      </c>
      <c r="CR171" s="273">
        <f t="shared" si="2761"/>
        <v>-5.0107039576044121E-2</v>
      </c>
      <c r="CS171" s="273">
        <f t="shared" si="2762"/>
        <v>-5.3491917671021461E-2</v>
      </c>
      <c r="CT171" s="273">
        <f t="shared" si="2763"/>
        <v>-5.044260081823071E-2</v>
      </c>
      <c r="CU171" s="273">
        <f t="shared" si="2764"/>
        <v>-5.313197424172289E-2</v>
      </c>
      <c r="CV171" s="273">
        <f t="shared" si="2765"/>
        <v>-5.7298128140110482E-2</v>
      </c>
      <c r="CW171" s="273">
        <f t="shared" si="2766"/>
        <v>-5.1672177107041972E-2</v>
      </c>
      <c r="CX171" s="273">
        <f t="shared" si="2767"/>
        <v>-4.0692931964874446E-2</v>
      </c>
      <c r="CY171" s="273">
        <f t="shared" si="2768"/>
        <v>-3.4476184521297415E-2</v>
      </c>
      <c r="CZ171" s="273">
        <f t="shared" si="2769"/>
        <v>-2.9505352156921183E-2</v>
      </c>
      <c r="DA171" s="273">
        <f t="shared" si="2770"/>
        <v>-2.9572029251925369E-2</v>
      </c>
      <c r="DB171" s="273">
        <f t="shared" si="2771"/>
        <v>-3.5932729987897427E-2</v>
      </c>
      <c r="DC171" s="273">
        <f t="shared" si="2772"/>
        <v>-1.3656872779228335E-2</v>
      </c>
      <c r="DD171" s="273">
        <f t="shared" si="2773"/>
        <v>-1.2742403627338139E-2</v>
      </c>
      <c r="DE171" s="273">
        <f t="shared" si="2774"/>
        <v>-1.7981540341062141E-3</v>
      </c>
      <c r="DF171" s="273">
        <f t="shared" si="2775"/>
        <v>2.7255641077099657E-3</v>
      </c>
      <c r="DG171" s="273">
        <f t="shared" si="2776"/>
        <v>4.0599651721577867E-3</v>
      </c>
      <c r="DH171" s="273">
        <f t="shared" si="2777"/>
        <v>1.4661388982775803E-2</v>
      </c>
      <c r="DI171" s="273">
        <f t="shared" si="2778"/>
        <v>2.2124445251483271E-2</v>
      </c>
      <c r="DJ171" s="273">
        <f t="shared" si="2779"/>
        <v>1.0300890069247171E-2</v>
      </c>
      <c r="DK171" s="273">
        <f t="shared" si="2780"/>
        <v>1.109388660360211E-2</v>
      </c>
      <c r="DL171" s="273">
        <f t="shared" si="2781"/>
        <v>8.2374980755797189E-3</v>
      </c>
      <c r="DM171" s="273">
        <f t="shared" si="2782"/>
        <v>4.6392279538771675E-3</v>
      </c>
      <c r="DN171" s="273">
        <f t="shared" si="2783"/>
        <v>4.0726430242066236E-3</v>
      </c>
      <c r="DO171" s="273">
        <f t="shared" si="2784"/>
        <v>-1.9978303501513306E-3</v>
      </c>
      <c r="DP171" s="273">
        <f t="shared" si="2785"/>
        <v>6.5740796042490501E-5</v>
      </c>
      <c r="DQ171" s="273">
        <f t="shared" si="2786"/>
        <v>-3.8769511346318231E-3</v>
      </c>
      <c r="DR171" s="273">
        <f t="shared" si="2787"/>
        <v>-6.8582479194557733E-3</v>
      </c>
      <c r="DS171" s="273">
        <f t="shared" si="2788"/>
        <v>-7.0848372584618735E-3</v>
      </c>
      <c r="DT171" s="273">
        <f t="shared" si="2789"/>
        <v>-1.4627280515647323E-2</v>
      </c>
      <c r="DU171" s="273">
        <f t="shared" si="2790"/>
        <v>-1.6414048963561911E-2</v>
      </c>
      <c r="DV171" s="273">
        <f t="shared" si="2791"/>
        <v>-1.216901600425413E-2</v>
      </c>
      <c r="DW171" s="273">
        <f t="shared" si="2792"/>
        <v>-1.4322169160340237E-2</v>
      </c>
      <c r="DX171" s="273">
        <f t="shared" si="2793"/>
        <v>-8.2302410658673386E-3</v>
      </c>
      <c r="DY171" s="273">
        <f t="shared" si="2794"/>
        <v>-8.4975002263870669E-3</v>
      </c>
      <c r="DZ171" s="273">
        <f t="shared" si="2795"/>
        <v>-5.1288897823420498E-3</v>
      </c>
      <c r="EA171" s="273">
        <f t="shared" si="2796"/>
        <v>-3.5370898355439051E-3</v>
      </c>
      <c r="EB171" s="273">
        <f t="shared" si="2797"/>
        <v>-6.6359578927616125E-3</v>
      </c>
      <c r="EC171" s="273">
        <f t="shared" si="2798"/>
        <v>-1.5625501613238946E-3</v>
      </c>
      <c r="ED171" s="273">
        <f t="shared" si="2799"/>
        <v>2.2046712549372849E-3</v>
      </c>
      <c r="EE171" s="273">
        <f t="shared" si="2800"/>
        <v>1.667623721062661E-3</v>
      </c>
      <c r="EF171" s="273">
        <f t="shared" si="2801"/>
        <v>3.3741387058903172E-3</v>
      </c>
      <c r="EG171" s="273">
        <f t="shared" si="2802"/>
        <v>5.6158744626877422E-4</v>
      </c>
      <c r="EH171" s="273">
        <f t="shared" si="2803"/>
        <v>4.825176483562732E-4</v>
      </c>
      <c r="EI171" s="273">
        <f t="shared" si="2804"/>
        <v>-1.880025512334127E-3</v>
      </c>
      <c r="EJ171" s="273">
        <f t="shared" si="2805"/>
        <v>-2.7757125075689171E-3</v>
      </c>
      <c r="EK171" s="273">
        <f t="shared" si="2806"/>
        <v>-8.8078250554812776E-3</v>
      </c>
      <c r="EL171" s="273">
        <f t="shared" si="2807"/>
        <v>-5.3700427581543364E-3</v>
      </c>
      <c r="EM171" s="273">
        <f t="shared" si="2808"/>
        <v>-6.1061679627172349E-3</v>
      </c>
      <c r="EN171" s="273">
        <f t="shared" si="2809"/>
        <v>1.1646427687852512E-3</v>
      </c>
      <c r="EO171" s="273">
        <f t="shared" si="2810"/>
        <v>-3.9654812913003656E-3</v>
      </c>
      <c r="EP171" s="273">
        <f t="shared" si="2811"/>
        <v>6.2015810333992949E-3</v>
      </c>
      <c r="EQ171" s="273">
        <f t="shared" si="2812"/>
        <v>-1.9474637936156558E-4</v>
      </c>
      <c r="ER171" s="273">
        <f t="shared" si="2813"/>
        <v>3.4974834620493667E-4</v>
      </c>
      <c r="ES171" s="273">
        <f t="shared" si="2814"/>
        <v>7.7586481435578669E-3</v>
      </c>
      <c r="ET171" s="273">
        <f t="shared" si="2815"/>
        <v>-8.4804264727689205E-4</v>
      </c>
      <c r="EU171" s="273">
        <f t="shared" si="2816"/>
        <v>1.075545873108319E-2</v>
      </c>
      <c r="EV171" s="273">
        <f t="shared" si="2817"/>
        <v>8.7755309223715994E-3</v>
      </c>
      <c r="EW171" s="273">
        <f t="shared" si="2818"/>
        <v>1.7854289668169931E-2</v>
      </c>
      <c r="EX171" s="273">
        <f t="shared" si="2819"/>
        <v>1.4887448529232516E-2</v>
      </c>
      <c r="EY171" s="273">
        <f t="shared" si="2820"/>
        <v>1.2600820322342443E-2</v>
      </c>
      <c r="EZ171" s="273">
        <f t="shared" si="2821"/>
        <v>-1.3064476212281129E-3</v>
      </c>
      <c r="FA171" s="273">
        <f t="shared" si="2822"/>
        <v>1.7210228701580732E-3</v>
      </c>
      <c r="FB171" s="273">
        <f t="shared" si="2823"/>
        <v>-2.6873662945003485E-2</v>
      </c>
      <c r="FC171" s="273">
        <f t="shared" si="2824"/>
        <v>-1.0417743626300879E-4</v>
      </c>
      <c r="FD171" s="273">
        <f t="shared" si="2825"/>
        <v>6.9408078550825536E-5</v>
      </c>
      <c r="FE171" s="273">
        <f t="shared" si="2826"/>
        <v>-1.0471822136016939E-2</v>
      </c>
      <c r="FF171" s="273">
        <f t="shared" si="2827"/>
        <v>-3.7431776859052635E-3</v>
      </c>
      <c r="FG171" s="273">
        <f t="shared" si="2828"/>
        <v>-1.6205862448453789E-2</v>
      </c>
      <c r="FH171" s="273">
        <f t="shared" si="2829"/>
        <v>-2.4035693374471645E-2</v>
      </c>
      <c r="FI171" s="273">
        <f t="shared" si="2830"/>
        <v>-3.3420068169512152E-2</v>
      </c>
      <c r="FJ171" s="273">
        <f t="shared" si="2831"/>
        <v>-3.4425425590127845E-2</v>
      </c>
      <c r="FK171" s="273">
        <f t="shared" si="2831"/>
        <v>-3.6610467042108463E-2</v>
      </c>
      <c r="FL171" s="273">
        <f t="shared" si="2831"/>
        <v>-2.9952707056382089E-2</v>
      </c>
      <c r="FM171" s="273">
        <f t="shared" si="2831"/>
        <v>-3.7851542236877478E-2</v>
      </c>
    </row>
    <row r="172" spans="1:169" s="12" customFormat="1" ht="15">
      <c r="A172" s="257" t="s">
        <v>51</v>
      </c>
      <c r="B172" s="273"/>
      <c r="C172" s="273"/>
      <c r="D172" s="273"/>
      <c r="E172" s="273"/>
      <c r="F172" s="273"/>
      <c r="G172" s="273"/>
      <c r="H172" s="273"/>
      <c r="I172" s="273"/>
      <c r="J172" s="273"/>
      <c r="K172" s="273"/>
      <c r="L172" s="273"/>
      <c r="M172" s="273"/>
      <c r="N172" s="273"/>
      <c r="O172" s="273"/>
      <c r="P172" s="273"/>
      <c r="Q172" s="273"/>
      <c r="R172" s="273"/>
      <c r="S172" s="273"/>
      <c r="T172" s="273"/>
      <c r="U172" s="273"/>
      <c r="V172" s="273"/>
      <c r="W172" s="273"/>
      <c r="X172" s="273"/>
      <c r="Y172" s="273"/>
      <c r="Z172" s="273">
        <f t="shared" si="2691"/>
        <v>1.8576036808656715E-2</v>
      </c>
      <c r="AA172" s="273">
        <f t="shared" si="2692"/>
        <v>1.2316740523488079E-5</v>
      </c>
      <c r="AB172" s="273">
        <f t="shared" si="2693"/>
        <v>-5.2035334640259112E-3</v>
      </c>
      <c r="AC172" s="273">
        <f t="shared" si="2694"/>
        <v>-2.2301437767954346E-2</v>
      </c>
      <c r="AD172" s="273">
        <f t="shared" si="2695"/>
        <v>2.9068871840274069E-2</v>
      </c>
      <c r="AE172" s="273">
        <f t="shared" si="2696"/>
        <v>5.5514798792667852E-2</v>
      </c>
      <c r="AF172" s="273">
        <f t="shared" si="2697"/>
        <v>5.7307108081988689E-2</v>
      </c>
      <c r="AG172" s="273">
        <f t="shared" si="2698"/>
        <v>6.8601817152554201E-2</v>
      </c>
      <c r="AH172" s="273">
        <f t="shared" si="2699"/>
        <v>7.9425213958940644E-2</v>
      </c>
      <c r="AI172" s="273">
        <f t="shared" si="2700"/>
        <v>7.3244830707392961E-2</v>
      </c>
      <c r="AJ172" s="273">
        <f t="shared" si="2701"/>
        <v>6.1103317181376626E-2</v>
      </c>
      <c r="AK172" s="273">
        <f t="shared" si="2702"/>
        <v>6.2030510249603044E-2</v>
      </c>
      <c r="AL172" s="273">
        <f t="shared" si="2703"/>
        <v>0.10990151135069759</v>
      </c>
      <c r="AM172" s="273">
        <f t="shared" si="2704"/>
        <v>0.16386186473264019</v>
      </c>
      <c r="AN172" s="273">
        <f t="shared" si="2705"/>
        <v>0.16402703348059555</v>
      </c>
      <c r="AO172" s="273">
        <f t="shared" si="2706"/>
        <v>0.19258409611119176</v>
      </c>
      <c r="AP172" s="273">
        <f t="shared" si="2707"/>
        <v>0.12280665709900251</v>
      </c>
      <c r="AQ172" s="273">
        <f t="shared" si="2708"/>
        <v>0.10418635583965297</v>
      </c>
      <c r="AR172" s="273">
        <f t="shared" si="2709"/>
        <v>0.10694773084061504</v>
      </c>
      <c r="AS172" s="273">
        <f t="shared" si="2710"/>
        <v>9.3714626945444301E-2</v>
      </c>
      <c r="AT172" s="273">
        <f t="shared" si="2711"/>
        <v>9.5568509592701689E-2</v>
      </c>
      <c r="AU172" s="273">
        <f t="shared" si="2712"/>
        <v>0.10501952788918945</v>
      </c>
      <c r="AV172" s="273">
        <f t="shared" si="2713"/>
        <v>9.7954880550844337E-2</v>
      </c>
      <c r="AW172" s="273">
        <f t="shared" si="2714"/>
        <v>9.2810015787411437E-2</v>
      </c>
      <c r="AX172" s="273">
        <f t="shared" si="2715"/>
        <v>3.6660472602743965E-2</v>
      </c>
      <c r="AY172" s="273">
        <f t="shared" si="2716"/>
        <v>-1.3066387701601956E-2</v>
      </c>
      <c r="AZ172" s="273">
        <f t="shared" si="2717"/>
        <v>-2.6770030978592096E-2</v>
      </c>
      <c r="BA172" s="273">
        <f t="shared" si="2718"/>
        <v>-4.5192375444212618E-2</v>
      </c>
      <c r="BB172" s="273">
        <f t="shared" si="2719"/>
        <v>-5.7400127771559784E-2</v>
      </c>
      <c r="BC172" s="273">
        <f t="shared" si="2720"/>
        <v>-7.2148572177117232E-2</v>
      </c>
      <c r="BD172" s="273">
        <f t="shared" si="2721"/>
        <v>-8.9739900814029383E-2</v>
      </c>
      <c r="BE172" s="273">
        <f t="shared" si="2722"/>
        <v>-8.8815826127417341E-2</v>
      </c>
      <c r="BF172" s="273">
        <f t="shared" si="2723"/>
        <v>-0.12630397094552681</v>
      </c>
      <c r="BG172" s="273">
        <f t="shared" si="2724"/>
        <v>-0.13713160979681238</v>
      </c>
      <c r="BH172" s="273">
        <f t="shared" si="2725"/>
        <v>-0.12786163202237455</v>
      </c>
      <c r="BI172" s="273">
        <f t="shared" si="2726"/>
        <v>-0.13284085752195229</v>
      </c>
      <c r="BJ172" s="273">
        <f t="shared" si="2727"/>
        <v>-0.11183594051024537</v>
      </c>
      <c r="BK172" s="273">
        <f t="shared" si="2728"/>
        <v>-9.877081440539548E-2</v>
      </c>
      <c r="BL172" s="273">
        <f t="shared" si="2729"/>
        <v>-9.5330838751072622E-2</v>
      </c>
      <c r="BM172" s="273">
        <f t="shared" si="2730"/>
        <v>-8.7737073909742058E-2</v>
      </c>
      <c r="BN172" s="273">
        <f t="shared" si="2731"/>
        <v>-4.9185344523670071E-2</v>
      </c>
      <c r="BO172" s="273">
        <f t="shared" si="2732"/>
        <v>-2.9888345357117929E-2</v>
      </c>
      <c r="BP172" s="273">
        <f t="shared" si="2733"/>
        <v>-1.8507911034576496E-2</v>
      </c>
      <c r="BQ172" s="273">
        <f t="shared" si="2734"/>
        <v>-1.6322996058833472E-2</v>
      </c>
      <c r="BR172" s="273">
        <f t="shared" si="2735"/>
        <v>2.2573635942793047E-2</v>
      </c>
      <c r="BS172" s="273">
        <f t="shared" si="2736"/>
        <v>2.8475335376286326E-2</v>
      </c>
      <c r="BT172" s="273">
        <f t="shared" si="2737"/>
        <v>1.0070083922133266E-2</v>
      </c>
      <c r="BU172" s="273">
        <f t="shared" si="2738"/>
        <v>1.6111814922586287E-2</v>
      </c>
      <c r="BV172" s="273">
        <f t="shared" si="2739"/>
        <v>1.4126078679260745E-2</v>
      </c>
      <c r="BW172" s="273">
        <f t="shared" si="2740"/>
        <v>1.537094009533746E-2</v>
      </c>
      <c r="BX172" s="273">
        <f t="shared" si="2741"/>
        <v>1.7210052489542438E-2</v>
      </c>
      <c r="BY172" s="273">
        <f t="shared" si="2742"/>
        <v>5.6365500503292587E-3</v>
      </c>
      <c r="BZ172" s="273">
        <f t="shared" si="2743"/>
        <v>-1.0823307446197306E-2</v>
      </c>
      <c r="CA172" s="273">
        <f t="shared" si="2744"/>
        <v>-1.4198113215207475E-2</v>
      </c>
      <c r="CB172" s="273">
        <f t="shared" si="2745"/>
        <v>-8.6843124039615027E-3</v>
      </c>
      <c r="CC172" s="273">
        <f t="shared" si="2746"/>
        <v>-6.9042915011343631E-3</v>
      </c>
      <c r="CD172" s="273">
        <f t="shared" si="2747"/>
        <v>-9.7797351614483663E-3</v>
      </c>
      <c r="CE172" s="273">
        <f t="shared" si="2748"/>
        <v>-1.0891667310133579E-2</v>
      </c>
      <c r="CF172" s="273">
        <f t="shared" si="2749"/>
        <v>5.8055842283060155E-3</v>
      </c>
      <c r="CG172" s="273">
        <f t="shared" si="2750"/>
        <v>1.8279669069365401E-3</v>
      </c>
      <c r="CH172" s="273">
        <f t="shared" si="2751"/>
        <v>-4.0574888323219316E-4</v>
      </c>
      <c r="CI172" s="273">
        <f t="shared" si="2752"/>
        <v>-1.5140684463960108E-3</v>
      </c>
      <c r="CJ172" s="273">
        <f t="shared" si="2753"/>
        <v>7.0960562681166017E-3</v>
      </c>
      <c r="CK172" s="273">
        <f t="shared" si="2754"/>
        <v>1.8646715069039921E-2</v>
      </c>
      <c r="CL172" s="273">
        <f t="shared" si="2755"/>
        <v>1.8718572503346076E-2</v>
      </c>
      <c r="CM172" s="273">
        <f t="shared" si="2756"/>
        <v>1.130187058912635E-2</v>
      </c>
      <c r="CN172" s="273">
        <f t="shared" si="2757"/>
        <v>5.4277862815168554E-3</v>
      </c>
      <c r="CO172" s="273">
        <f t="shared" si="2758"/>
        <v>1.2689944224779648E-3</v>
      </c>
      <c r="CP172" s="273">
        <f t="shared" si="2759"/>
        <v>-1.6672236445465227E-3</v>
      </c>
      <c r="CQ172" s="273">
        <f t="shared" si="2760"/>
        <v>-1.4702061789316767E-3</v>
      </c>
      <c r="CR172" s="273">
        <f t="shared" si="2761"/>
        <v>-8.0869761133217644E-3</v>
      </c>
      <c r="CS172" s="273">
        <f t="shared" si="2762"/>
        <v>-1.10876564207395E-2</v>
      </c>
      <c r="CT172" s="273">
        <f t="shared" si="2763"/>
        <v>-1.1173527718917997E-2</v>
      </c>
      <c r="CU172" s="273">
        <f t="shared" si="2764"/>
        <v>-1.2376991359821732E-2</v>
      </c>
      <c r="CV172" s="273">
        <f t="shared" si="2765"/>
        <v>-1.3354150202259163E-2</v>
      </c>
      <c r="CW172" s="273">
        <f t="shared" si="2766"/>
        <v>-2.4366236376059724E-2</v>
      </c>
      <c r="CX172" s="273">
        <f t="shared" si="2767"/>
        <v>-2.176581668404276E-2</v>
      </c>
      <c r="CY172" s="273">
        <f t="shared" si="2768"/>
        <v>-2.1012411253997998E-2</v>
      </c>
      <c r="CZ172" s="273">
        <f t="shared" si="2769"/>
        <v>-1.9045456857132881E-2</v>
      </c>
      <c r="DA172" s="273">
        <f t="shared" si="2770"/>
        <v>-1.6556947810805744E-2</v>
      </c>
      <c r="DB172" s="273">
        <f t="shared" si="2771"/>
        <v>-2.1299380267133183E-2</v>
      </c>
      <c r="DC172" s="273">
        <f t="shared" si="2772"/>
        <v>-1.5997903476133613E-2</v>
      </c>
      <c r="DD172" s="273">
        <f t="shared" si="2773"/>
        <v>-1.5422435389918832E-2</v>
      </c>
      <c r="DE172" s="273">
        <f t="shared" si="2774"/>
        <v>-1.133627687727945E-2</v>
      </c>
      <c r="DF172" s="273">
        <f t="shared" si="2775"/>
        <v>-1.3328987486152188E-2</v>
      </c>
      <c r="DG172" s="273">
        <f t="shared" si="2776"/>
        <v>-1.159471307868476E-2</v>
      </c>
      <c r="DH172" s="273">
        <f t="shared" si="2777"/>
        <v>-3.0828880880581555E-2</v>
      </c>
      <c r="DI172" s="273">
        <f t="shared" si="2778"/>
        <v>-3.0751980978625748E-2</v>
      </c>
      <c r="DJ172" s="273">
        <f t="shared" si="2779"/>
        <v>-3.1781449974667697E-2</v>
      </c>
      <c r="DK172" s="273">
        <f t="shared" si="2780"/>
        <v>-3.1452690796421878E-2</v>
      </c>
      <c r="DL172" s="273">
        <f t="shared" si="2781"/>
        <v>-4.0720697572876219E-2</v>
      </c>
      <c r="DM172" s="273">
        <f t="shared" si="2782"/>
        <v>-4.5969083018728152E-2</v>
      </c>
      <c r="DN172" s="273">
        <f t="shared" si="2783"/>
        <v>-4.914079630023005E-2</v>
      </c>
      <c r="DO172" s="273">
        <f t="shared" si="2784"/>
        <v>-5.9915668267775168E-2</v>
      </c>
      <c r="DP172" s="273">
        <f t="shared" si="2785"/>
        <v>-6.514600490099387E-2</v>
      </c>
      <c r="DQ172" s="273">
        <f t="shared" si="2786"/>
        <v>-6.4888915576727713E-2</v>
      </c>
      <c r="DR172" s="273">
        <f t="shared" si="2787"/>
        <v>-6.4139839227950635E-2</v>
      </c>
      <c r="DS172" s="273">
        <f t="shared" si="2788"/>
        <v>-6.1461595551448811E-2</v>
      </c>
      <c r="DT172" s="273">
        <f t="shared" si="2789"/>
        <v>-5.4869629584108348E-2</v>
      </c>
      <c r="DU172" s="273">
        <f t="shared" si="2790"/>
        <v>-4.270833759331738E-2</v>
      </c>
      <c r="DV172" s="273">
        <f t="shared" si="2791"/>
        <v>-4.2469072017635279E-2</v>
      </c>
      <c r="DW172" s="273">
        <f t="shared" si="2792"/>
        <v>-4.877995072028396E-2</v>
      </c>
      <c r="DX172" s="273">
        <f t="shared" si="2793"/>
        <v>-4.2862366654405126E-2</v>
      </c>
      <c r="DY172" s="273">
        <f t="shared" si="2794"/>
        <v>-4.1685216656200286E-2</v>
      </c>
      <c r="DZ172" s="273">
        <f t="shared" si="2795"/>
        <v>-3.0908461006520338E-2</v>
      </c>
      <c r="EA172" s="273">
        <f t="shared" si="2796"/>
        <v>-2.3312992861680981E-2</v>
      </c>
      <c r="EB172" s="273">
        <f t="shared" si="2797"/>
        <v>-9.364124297632892E-3</v>
      </c>
      <c r="EC172" s="273">
        <f t="shared" si="2798"/>
        <v>-9.9530776185461356E-3</v>
      </c>
      <c r="ED172" s="273">
        <f t="shared" si="2799"/>
        <v>-5.5496619291084404E-4</v>
      </c>
      <c r="EE172" s="273">
        <f t="shared" si="2800"/>
        <v>-5.668429911821371E-3</v>
      </c>
      <c r="EF172" s="273">
        <f t="shared" si="2801"/>
        <v>1.2933612217248314E-2</v>
      </c>
      <c r="EG172" s="273">
        <f t="shared" si="2802"/>
        <v>2.9701175516547718E-3</v>
      </c>
      <c r="EH172" s="273">
        <f t="shared" si="2803"/>
        <v>9.1365871193758164E-3</v>
      </c>
      <c r="EI172" s="273">
        <f t="shared" si="2804"/>
        <v>2.7905780275081282E-2</v>
      </c>
      <c r="EJ172" s="273">
        <f t="shared" si="2805"/>
        <v>3.1901761418474894E-2</v>
      </c>
      <c r="EK172" s="273">
        <f t="shared" si="2806"/>
        <v>3.7409141066273133E-2</v>
      </c>
      <c r="EL172" s="273">
        <f t="shared" si="2807"/>
        <v>3.1943316662069288E-2</v>
      </c>
      <c r="EM172" s="273">
        <f t="shared" si="2808"/>
        <v>3.1260108484765237E-2</v>
      </c>
      <c r="EN172" s="273">
        <f t="shared" si="2809"/>
        <v>1.634766494264861E-2</v>
      </c>
      <c r="EO172" s="273">
        <f t="shared" si="2810"/>
        <v>2.4638502986417565E-2</v>
      </c>
      <c r="EP172" s="273">
        <f t="shared" si="2811"/>
        <v>2.1326162694407458E-2</v>
      </c>
      <c r="EQ172" s="273">
        <f t="shared" si="2812"/>
        <v>3.1989932935781562E-2</v>
      </c>
      <c r="ER172" s="273">
        <f t="shared" si="2813"/>
        <v>2.101319874072205E-2</v>
      </c>
      <c r="ES172" s="273">
        <f t="shared" si="2814"/>
        <v>3.3292017067969137E-2</v>
      </c>
      <c r="ET172" s="273">
        <f t="shared" si="2815"/>
        <v>2.3153024247372755E-2</v>
      </c>
      <c r="EU172" s="273">
        <f t="shared" si="2816"/>
        <v>2.1986014412313848E-2</v>
      </c>
      <c r="EV172" s="273">
        <f t="shared" si="2817"/>
        <v>2.8634643524086956E-2</v>
      </c>
      <c r="EW172" s="273">
        <f t="shared" si="2818"/>
        <v>3.2434741700678726E-2</v>
      </c>
      <c r="EX172" s="273">
        <f t="shared" si="2819"/>
        <v>3.0052082343841935E-2</v>
      </c>
      <c r="EY172" s="273">
        <f t="shared" si="2820"/>
        <v>3.6177759491202277E-2</v>
      </c>
      <c r="EZ172" s="273">
        <f t="shared" si="2821"/>
        <v>4.9881734594434013E-2</v>
      </c>
      <c r="FA172" s="273">
        <f t="shared" si="2822"/>
        <v>4.0476293383376438E-2</v>
      </c>
      <c r="FB172" s="273">
        <f t="shared" si="2823"/>
        <v>5.2936042720307608E-2</v>
      </c>
      <c r="FC172" s="273">
        <f t="shared" si="2824"/>
        <v>6.0270922143447425E-2</v>
      </c>
      <c r="FD172" s="273">
        <f t="shared" si="2825"/>
        <v>6.608993911419847E-2</v>
      </c>
      <c r="FE172" s="273">
        <f t="shared" si="2826"/>
        <v>5.6952067833038855E-2</v>
      </c>
      <c r="FF172" s="273">
        <f t="shared" si="2827"/>
        <v>6.4998017758647109E-2</v>
      </c>
      <c r="FG172" s="273">
        <f t="shared" si="2828"/>
        <v>4.3255508101608164E-2</v>
      </c>
      <c r="FH172" s="273">
        <f t="shared" si="2829"/>
        <v>3.8596393967381903E-2</v>
      </c>
      <c r="FI172" s="273">
        <f t="shared" si="2830"/>
        <v>3.2779259548571638E-2</v>
      </c>
      <c r="FJ172" s="273">
        <f t="shared" si="2831"/>
        <v>2.7952783966038508E-2</v>
      </c>
      <c r="FK172" s="273">
        <f t="shared" si="2831"/>
        <v>2.7737181697916613E-2</v>
      </c>
      <c r="FL172" s="273">
        <f t="shared" si="2831"/>
        <v>2.7572573284553537E-2</v>
      </c>
      <c r="FM172" s="273">
        <f t="shared" si="2831"/>
        <v>2.6680141823693715E-2</v>
      </c>
    </row>
    <row r="173" spans="1:169" s="12" customFormat="1" ht="15">
      <c r="A173" s="257" t="s">
        <v>47</v>
      </c>
      <c r="B173" s="273"/>
      <c r="C173" s="273"/>
      <c r="D173" s="273"/>
      <c r="E173" s="273"/>
      <c r="F173" s="273"/>
      <c r="G173" s="273"/>
      <c r="H173" s="273"/>
      <c r="I173" s="273"/>
      <c r="J173" s="273"/>
      <c r="K173" s="273"/>
      <c r="L173" s="273"/>
      <c r="M173" s="273"/>
      <c r="N173" s="273"/>
      <c r="O173" s="273"/>
      <c r="P173" s="273"/>
      <c r="Q173" s="273"/>
      <c r="R173" s="273"/>
      <c r="S173" s="273"/>
      <c r="T173" s="273"/>
      <c r="U173" s="273"/>
      <c r="V173" s="273"/>
      <c r="W173" s="273"/>
      <c r="X173" s="273"/>
      <c r="Y173" s="273"/>
      <c r="Z173" s="273">
        <f t="shared" si="2691"/>
        <v>2.7198795645249518E-2</v>
      </c>
      <c r="AA173" s="273">
        <f t="shared" si="2692"/>
        <v>2.210209496568849E-2</v>
      </c>
      <c r="AB173" s="273">
        <f t="shared" si="2693"/>
        <v>3.4087770704329667E-3</v>
      </c>
      <c r="AC173" s="273">
        <f t="shared" si="2694"/>
        <v>-2.2491882638698057E-2</v>
      </c>
      <c r="AD173" s="273">
        <f t="shared" si="2695"/>
        <v>-1.0436730943938266E-2</v>
      </c>
      <c r="AE173" s="273">
        <f t="shared" si="2696"/>
        <v>4.0787426980248842E-3</v>
      </c>
      <c r="AF173" s="273">
        <f t="shared" si="2697"/>
        <v>-4.9143817940182299E-2</v>
      </c>
      <c r="AG173" s="273">
        <f t="shared" si="2698"/>
        <v>-5.91616207339144E-2</v>
      </c>
      <c r="AH173" s="273">
        <f t="shared" si="2699"/>
        <v>-3.7499224193859093E-2</v>
      </c>
      <c r="AI173" s="273">
        <f t="shared" si="2700"/>
        <v>-6.5434150176636896E-2</v>
      </c>
      <c r="AJ173" s="273">
        <f t="shared" si="2701"/>
        <v>-7.8753581478041124E-2</v>
      </c>
      <c r="AK173" s="273">
        <f t="shared" si="2702"/>
        <v>-8.1777261095596687E-2</v>
      </c>
      <c r="AL173" s="273">
        <f t="shared" si="2703"/>
        <v>-8.2077299392990577E-2</v>
      </c>
      <c r="AM173" s="273">
        <f t="shared" si="2704"/>
        <v>-8.1576292453734989E-2</v>
      </c>
      <c r="AN173" s="273">
        <f t="shared" si="2705"/>
        <v>-6.8790518262761946E-2</v>
      </c>
      <c r="AO173" s="273">
        <f t="shared" si="2706"/>
        <v>-5.2203944661317947E-2</v>
      </c>
      <c r="AP173" s="273">
        <f t="shared" si="2707"/>
        <v>-3.8673566353172317E-2</v>
      </c>
      <c r="AQ173" s="273">
        <f t="shared" si="2708"/>
        <v>-7.6711902723832104E-2</v>
      </c>
      <c r="AR173" s="273">
        <f t="shared" si="2709"/>
        <v>-5.7338693422842257E-2</v>
      </c>
      <c r="AS173" s="273">
        <f t="shared" si="2710"/>
        <v>-6.7171648510037651E-2</v>
      </c>
      <c r="AT173" s="273">
        <f t="shared" si="2711"/>
        <v>-2.8464416603306342E-2</v>
      </c>
      <c r="AU173" s="273">
        <f t="shared" si="2712"/>
        <v>-3.4955358518584112E-2</v>
      </c>
      <c r="AV173" s="273">
        <f t="shared" si="2713"/>
        <v>-5.699850095932113E-2</v>
      </c>
      <c r="AW173" s="273">
        <f t="shared" si="2714"/>
        <v>1.0818203814634719E-2</v>
      </c>
      <c r="AX173" s="273">
        <f t="shared" si="2715"/>
        <v>5.9554095756753078E-3</v>
      </c>
      <c r="AY173" s="273">
        <f t="shared" si="2716"/>
        <v>-1.0126889727560817E-2</v>
      </c>
      <c r="AZ173" s="273">
        <f t="shared" si="2717"/>
        <v>-3.193265509937826E-2</v>
      </c>
      <c r="BA173" s="273">
        <f t="shared" si="2718"/>
        <v>-3.0848845718738471E-2</v>
      </c>
      <c r="BB173" s="273">
        <f t="shared" si="2719"/>
        <v>-5.8629370333029174E-2</v>
      </c>
      <c r="BC173" s="273">
        <f t="shared" si="2720"/>
        <v>-2.9503340518700183E-2</v>
      </c>
      <c r="BD173" s="273">
        <f t="shared" si="2721"/>
        <v>1.5653516139244816E-2</v>
      </c>
      <c r="BE173" s="273">
        <f t="shared" si="2722"/>
        <v>1.5282763847982883E-2</v>
      </c>
      <c r="BF173" s="273">
        <f t="shared" si="2723"/>
        <v>-4.9779685165295406E-2</v>
      </c>
      <c r="BG173" s="273">
        <f t="shared" si="2724"/>
        <v>-3.0614445749959085E-2</v>
      </c>
      <c r="BH173" s="273">
        <f t="shared" si="2725"/>
        <v>4.6218302503153508E-2</v>
      </c>
      <c r="BI173" s="273">
        <f t="shared" si="2726"/>
        <v>-9.9455245393146097E-2</v>
      </c>
      <c r="BJ173" s="273">
        <f t="shared" si="2727"/>
        <v>-8.5854144119441367E-2</v>
      </c>
      <c r="BK173" s="273">
        <f t="shared" si="2728"/>
        <v>-7.9355387758218043E-2</v>
      </c>
      <c r="BL173" s="273">
        <f t="shared" si="2729"/>
        <v>-6.5191977765928333E-2</v>
      </c>
      <c r="BM173" s="273">
        <f t="shared" si="2730"/>
        <v>-6.6726992590917189E-2</v>
      </c>
      <c r="BN173" s="273">
        <f t="shared" si="2731"/>
        <v>-6.2330994642484372E-2</v>
      </c>
      <c r="BO173" s="273">
        <f t="shared" si="2732"/>
        <v>-5.0818243531185137E-2</v>
      </c>
      <c r="BP173" s="273">
        <f t="shared" si="2733"/>
        <v>-0.15588046290691215</v>
      </c>
      <c r="BQ173" s="273">
        <f t="shared" si="2734"/>
        <v>-7.290087015006308E-2</v>
      </c>
      <c r="BR173" s="273">
        <f t="shared" si="2735"/>
        <v>-0.11327661091454588</v>
      </c>
      <c r="BS173" s="273">
        <f t="shared" si="2736"/>
        <v>-8.3002040883508488E-2</v>
      </c>
      <c r="BT173" s="273">
        <f t="shared" si="2737"/>
        <v>-0.15711718441813061</v>
      </c>
      <c r="BU173" s="273">
        <f t="shared" si="2738"/>
        <v>-7.9441889622723805E-2</v>
      </c>
      <c r="BV173" s="273">
        <f t="shared" si="2739"/>
        <v>-0.10036266459737953</v>
      </c>
      <c r="BW173" s="273">
        <f t="shared" si="2740"/>
        <v>-8.4160096881904845E-2</v>
      </c>
      <c r="BX173" s="273">
        <f t="shared" si="2741"/>
        <v>-9.8742421109797252E-2</v>
      </c>
      <c r="BY173" s="273">
        <f t="shared" si="2742"/>
        <v>-5.9343036741454025E-2</v>
      </c>
      <c r="BZ173" s="273">
        <f t="shared" si="2743"/>
        <v>-3.7546921681888556E-2</v>
      </c>
      <c r="CA173" s="273">
        <f t="shared" si="2744"/>
        <v>-2.2440423665095466E-2</v>
      </c>
      <c r="CB173" s="273">
        <f t="shared" si="2745"/>
        <v>0.10554764632546143</v>
      </c>
      <c r="CC173" s="273">
        <f t="shared" si="2746"/>
        <v>1.306892448971797E-2</v>
      </c>
      <c r="CD173" s="273">
        <f t="shared" si="2747"/>
        <v>8.9827307217205776E-2</v>
      </c>
      <c r="CE173" s="273">
        <f t="shared" si="2748"/>
        <v>9.490860535193435E-2</v>
      </c>
      <c r="CF173" s="273">
        <f t="shared" si="2749"/>
        <v>0.15876326823640041</v>
      </c>
      <c r="CG173" s="273">
        <f t="shared" si="2750"/>
        <v>0.17248207759741252</v>
      </c>
      <c r="CH173" s="273">
        <f t="shared" si="2751"/>
        <v>0.22492685126809708</v>
      </c>
      <c r="CI173" s="273">
        <f t="shared" si="2752"/>
        <v>0.22215548384091521</v>
      </c>
      <c r="CJ173" s="273">
        <f t="shared" si="2753"/>
        <v>0.28690036933039287</v>
      </c>
      <c r="CK173" s="273">
        <f t="shared" si="2754"/>
        <v>0.21017081344667132</v>
      </c>
      <c r="CL173" s="273">
        <f t="shared" si="2755"/>
        <v>0.1979877147694753</v>
      </c>
      <c r="CM173" s="273">
        <f t="shared" si="2756"/>
        <v>0.16522150199255425</v>
      </c>
      <c r="CN173" s="273">
        <f t="shared" si="2757"/>
        <v>0.12836288418755393</v>
      </c>
      <c r="CO173" s="273">
        <f t="shared" si="2758"/>
        <v>0.13786336512810582</v>
      </c>
      <c r="CP173" s="273">
        <f t="shared" si="2759"/>
        <v>0.11713797676500315</v>
      </c>
      <c r="CQ173" s="273">
        <f t="shared" si="2760"/>
        <v>6.394159048428194E-2</v>
      </c>
      <c r="CR173" s="273">
        <f t="shared" si="2761"/>
        <v>4.732532059139638E-2</v>
      </c>
      <c r="CS173" s="273">
        <f t="shared" si="2762"/>
        <v>2.9162487011110239E-2</v>
      </c>
      <c r="CT173" s="273">
        <f t="shared" si="2763"/>
        <v>-6.6595237344369007E-4</v>
      </c>
      <c r="CU173" s="273">
        <f t="shared" si="2764"/>
        <v>-6.769222128534147E-3</v>
      </c>
      <c r="CV173" s="273">
        <f t="shared" si="2765"/>
        <v>-4.1218103973780118E-2</v>
      </c>
      <c r="CW173" s="273">
        <f t="shared" si="2766"/>
        <v>-2.7882652646879391E-2</v>
      </c>
      <c r="CX173" s="273">
        <f t="shared" si="2767"/>
        <v>-2.1384016395139316E-2</v>
      </c>
      <c r="CY173" s="273">
        <f t="shared" si="2768"/>
        <v>-2.5451400596571139E-2</v>
      </c>
      <c r="CZ173" s="273">
        <f t="shared" si="2769"/>
        <v>-4.5931065626884648E-2</v>
      </c>
      <c r="DA173" s="273">
        <f t="shared" si="2770"/>
        <v>-3.8328055333654354E-2</v>
      </c>
      <c r="DB173" s="273">
        <f t="shared" si="2771"/>
        <v>-3.7799095862484866E-2</v>
      </c>
      <c r="DC173" s="273">
        <f t="shared" si="2772"/>
        <v>-1.8327131342187886E-2</v>
      </c>
      <c r="DD173" s="273">
        <f t="shared" si="2773"/>
        <v>-1.7264006114591002E-2</v>
      </c>
      <c r="DE173" s="273">
        <f t="shared" si="2774"/>
        <v>-1.4957610307283153E-2</v>
      </c>
      <c r="DF173" s="273">
        <f t="shared" si="2775"/>
        <v>-8.8162936477959031E-3</v>
      </c>
      <c r="DG173" s="273">
        <f t="shared" si="2776"/>
        <v>-1.2314173621081337E-2</v>
      </c>
      <c r="DH173" s="273">
        <f t="shared" si="2777"/>
        <v>-1.6397180333977635E-2</v>
      </c>
      <c r="DI173" s="273">
        <f t="shared" si="2778"/>
        <v>-9.054816045234837E-3</v>
      </c>
      <c r="DJ173" s="273">
        <f t="shared" si="2779"/>
        <v>-1.9550649623727101E-2</v>
      </c>
      <c r="DK173" s="273">
        <f t="shared" si="2780"/>
        <v>-4.2286014196009081E-3</v>
      </c>
      <c r="DL173" s="273">
        <f t="shared" si="2781"/>
        <v>8.9457751323196444E-3</v>
      </c>
      <c r="DM173" s="273">
        <f t="shared" si="2782"/>
        <v>-5.0105729044673808E-3</v>
      </c>
      <c r="DN173" s="273">
        <f t="shared" si="2783"/>
        <v>1.1118857906924351E-2</v>
      </c>
      <c r="DO173" s="273">
        <f t="shared" si="2784"/>
        <v>1.5867298449260714E-2</v>
      </c>
      <c r="DP173" s="273">
        <f t="shared" si="2785"/>
        <v>6.0152474738386363E-3</v>
      </c>
      <c r="DQ173" s="273">
        <f t="shared" si="2786"/>
        <v>8.6809105407190668E-3</v>
      </c>
      <c r="DR173" s="273">
        <f t="shared" si="2787"/>
        <v>1.4185743908464721E-2</v>
      </c>
      <c r="DS173" s="273">
        <f t="shared" si="2788"/>
        <v>1.7710432762730655E-2</v>
      </c>
      <c r="DT173" s="273">
        <f t="shared" si="2789"/>
        <v>3.2965034699793838E-2</v>
      </c>
      <c r="DU173" s="273">
        <f t="shared" si="2790"/>
        <v>3.973487960098443E-2</v>
      </c>
      <c r="DV173" s="273">
        <f t="shared" si="2791"/>
        <v>3.8185561836242776E-2</v>
      </c>
      <c r="DW173" s="273">
        <f t="shared" si="2792"/>
        <v>2.2096309724965568E-2</v>
      </c>
      <c r="DX173" s="273">
        <f t="shared" si="2793"/>
        <v>2.2883712095511433E-2</v>
      </c>
      <c r="DY173" s="273">
        <f t="shared" si="2794"/>
        <v>5.4049364781646014E-2</v>
      </c>
      <c r="DZ173" s="273">
        <f t="shared" si="2795"/>
        <v>3.6970873618806799E-2</v>
      </c>
      <c r="EA173" s="273">
        <f t="shared" si="2796"/>
        <v>2.6336482988185139E-2</v>
      </c>
      <c r="EB173" s="273">
        <f t="shared" si="2797"/>
        <v>3.0060786188974786E-2</v>
      </c>
      <c r="EC173" s="273">
        <f t="shared" si="2798"/>
        <v>2.600218364964535E-2</v>
      </c>
      <c r="ED173" s="273">
        <f t="shared" si="2799"/>
        <v>1.4732725016751047E-2</v>
      </c>
      <c r="EE173" s="273">
        <f t="shared" si="2800"/>
        <v>-7.3941892887008365E-4</v>
      </c>
      <c r="EF173" s="273">
        <f t="shared" si="2801"/>
        <v>-1.2004936415052181E-2</v>
      </c>
      <c r="EG173" s="273">
        <f t="shared" si="2802"/>
        <v>-2.4192241218268018E-2</v>
      </c>
      <c r="EH173" s="273">
        <f t="shared" si="2803"/>
        <v>-1.8139491108605466E-2</v>
      </c>
      <c r="EI173" s="273">
        <f t="shared" si="2804"/>
        <v>-1.7098533607944666E-2</v>
      </c>
      <c r="EJ173" s="273">
        <f t="shared" si="2805"/>
        <v>-1.8266914289806868E-2</v>
      </c>
      <c r="EK173" s="273">
        <f t="shared" si="2806"/>
        <v>-3.9526750370101671E-2</v>
      </c>
      <c r="EL173" s="273">
        <f t="shared" si="2807"/>
        <v>-4.5665102104435751E-2</v>
      </c>
      <c r="EM173" s="273">
        <f t="shared" si="2808"/>
        <v>-3.4144905737947151E-2</v>
      </c>
      <c r="EN173" s="273">
        <f t="shared" si="2809"/>
        <v>-3.2781583375621315E-2</v>
      </c>
      <c r="EO173" s="273">
        <f t="shared" si="2810"/>
        <v>-2.9886970959789982E-2</v>
      </c>
      <c r="EP173" s="273">
        <f t="shared" si="2811"/>
        <v>-2.6007914335272941E-2</v>
      </c>
      <c r="EQ173" s="273">
        <f t="shared" si="2812"/>
        <v>-1.014785092298931E-2</v>
      </c>
      <c r="ER173" s="273">
        <f t="shared" si="2813"/>
        <v>-9.9959027578456761E-3</v>
      </c>
      <c r="ES173" s="273">
        <f t="shared" si="2814"/>
        <v>-8.6942878577345173E-4</v>
      </c>
      <c r="ET173" s="273">
        <f t="shared" si="2815"/>
        <v>-1.539032738809698E-2</v>
      </c>
      <c r="EU173" s="273">
        <f t="shared" si="2816"/>
        <v>-6.4427810998225477E-3</v>
      </c>
      <c r="EV173" s="273">
        <f t="shared" si="2817"/>
        <v>-9.0908823338615719E-3</v>
      </c>
      <c r="EW173" s="273">
        <f t="shared" si="2818"/>
        <v>-4.0894356043685853E-4</v>
      </c>
      <c r="EX173" s="273">
        <f t="shared" si="2819"/>
        <v>1.3088970213430695E-2</v>
      </c>
      <c r="EY173" s="273">
        <f t="shared" si="2820"/>
        <v>4.1482396065428695E-4</v>
      </c>
      <c r="EZ173" s="273">
        <f t="shared" si="2821"/>
        <v>8.5601466779428037E-3</v>
      </c>
      <c r="FA173" s="273">
        <f t="shared" si="2822"/>
        <v>7.260654345158768E-3</v>
      </c>
      <c r="FB173" s="273">
        <f t="shared" si="2823"/>
        <v>7.2813827839046663E-3</v>
      </c>
      <c r="FC173" s="273">
        <f t="shared" si="2824"/>
        <v>8.6468816007025939E-3</v>
      </c>
      <c r="FD173" s="273">
        <f t="shared" si="2825"/>
        <v>1.3309789762775859E-2</v>
      </c>
      <c r="FE173" s="273">
        <f t="shared" si="2826"/>
        <v>6.6082313900741596E-3</v>
      </c>
      <c r="FF173" s="273">
        <f t="shared" si="2827"/>
        <v>2.6953242883240636E-2</v>
      </c>
      <c r="FG173" s="273">
        <f t="shared" si="2828"/>
        <v>2.5913330486506903E-2</v>
      </c>
      <c r="FH173" s="273">
        <f t="shared" si="2829"/>
        <v>3.3993913976969381E-2</v>
      </c>
      <c r="FI173" s="273">
        <f t="shared" si="2830"/>
        <v>4.5231159966655499E-2</v>
      </c>
      <c r="FJ173" s="273">
        <f t="shared" si="2831"/>
        <v>3.0731236473693579E-2</v>
      </c>
      <c r="FK173" s="273">
        <f t="shared" si="2831"/>
        <v>3.2471568077931723E-2</v>
      </c>
      <c r="FL173" s="273">
        <f t="shared" si="2831"/>
        <v>2.1991334604401835E-2</v>
      </c>
      <c r="FM173" s="273">
        <f t="shared" si="2831"/>
        <v>1.708526470753835E-2</v>
      </c>
    </row>
    <row r="174" spans="1:169" s="12" customFormat="1" ht="15">
      <c r="A174" s="257"/>
      <c r="B174" s="272"/>
      <c r="C174" s="272"/>
      <c r="D174" s="272"/>
      <c r="E174" s="272"/>
      <c r="F174" s="272"/>
      <c r="G174" s="272"/>
      <c r="H174" s="272"/>
      <c r="I174" s="272"/>
      <c r="J174" s="272"/>
      <c r="K174" s="272"/>
      <c r="L174" s="272"/>
      <c r="M174" s="272"/>
      <c r="N174" s="272"/>
      <c r="O174" s="272"/>
      <c r="P174" s="272"/>
      <c r="Q174" s="272"/>
      <c r="R174" s="272"/>
      <c r="S174" s="272"/>
      <c r="T174" s="272"/>
      <c r="U174" s="272"/>
      <c r="V174" s="272"/>
      <c r="W174" s="272"/>
      <c r="X174" s="272"/>
      <c r="Y174" s="272"/>
      <c r="Z174" s="272"/>
      <c r="AA174" s="272"/>
      <c r="AB174" s="272"/>
      <c r="AC174" s="272"/>
      <c r="AD174" s="272"/>
      <c r="AE174" s="272"/>
      <c r="AF174" s="272"/>
      <c r="AG174" s="272"/>
      <c r="AH174" s="272"/>
      <c r="AI174" s="272"/>
      <c r="AJ174" s="272"/>
      <c r="AK174" s="272"/>
      <c r="AL174" s="272"/>
      <c r="AM174" s="272"/>
      <c r="AN174" s="272"/>
      <c r="AO174" s="272"/>
      <c r="AP174" s="272"/>
      <c r="AQ174" s="272"/>
      <c r="AR174" s="272"/>
      <c r="AS174" s="272"/>
      <c r="AT174" s="272"/>
      <c r="AU174" s="272"/>
      <c r="AV174" s="272"/>
      <c r="AW174" s="272"/>
      <c r="AX174" s="272"/>
      <c r="AY174" s="272"/>
      <c r="AZ174" s="272"/>
      <c r="BA174" s="272"/>
      <c r="BB174" s="272"/>
      <c r="BC174" s="272"/>
      <c r="BD174" s="272"/>
      <c r="BE174" s="272"/>
      <c r="BF174" s="272"/>
      <c r="BG174" s="272"/>
      <c r="BH174" s="272"/>
      <c r="BI174" s="272"/>
      <c r="BJ174" s="272"/>
      <c r="BK174" s="272"/>
      <c r="BL174" s="272"/>
      <c r="BM174" s="272"/>
      <c r="BN174" s="272"/>
      <c r="BO174" s="272"/>
      <c r="BP174" s="272"/>
      <c r="BQ174" s="272"/>
      <c r="BR174" s="272"/>
      <c r="BS174" s="272"/>
      <c r="BT174" s="272"/>
      <c r="BU174" s="272"/>
      <c r="BV174" s="272"/>
      <c r="BW174" s="272"/>
      <c r="BX174" s="272"/>
      <c r="BY174" s="272"/>
      <c r="BZ174" s="272"/>
      <c r="CA174" s="272"/>
      <c r="CB174" s="272"/>
      <c r="CC174" s="272"/>
      <c r="CD174" s="272"/>
      <c r="CE174" s="272"/>
      <c r="CF174" s="272"/>
      <c r="CG174" s="272"/>
      <c r="CH174" s="272"/>
      <c r="CI174" s="272"/>
      <c r="CJ174" s="272"/>
      <c r="CK174" s="272"/>
      <c r="CL174" s="272"/>
      <c r="CM174" s="272"/>
      <c r="CN174" s="272"/>
      <c r="CO174" s="272"/>
      <c r="CP174" s="272"/>
      <c r="CQ174" s="272"/>
      <c r="CR174" s="272"/>
      <c r="CS174" s="272"/>
      <c r="CT174" s="272"/>
      <c r="CU174" s="272"/>
      <c r="CV174" s="272"/>
      <c r="CW174" s="272"/>
      <c r="CX174" s="272"/>
      <c r="CY174" s="272"/>
      <c r="CZ174" s="272"/>
      <c r="DA174" s="272"/>
      <c r="DB174" s="272"/>
      <c r="DC174" s="272"/>
      <c r="DD174" s="272"/>
      <c r="DE174" s="272"/>
      <c r="DF174" s="272"/>
      <c r="DG174" s="272"/>
      <c r="DH174" s="272"/>
      <c r="DI174" s="272"/>
      <c r="DJ174" s="272"/>
      <c r="DK174" s="272"/>
      <c r="DL174" s="272"/>
      <c r="DM174" s="272"/>
      <c r="DN174" s="272"/>
      <c r="DO174" s="272"/>
      <c r="DP174" s="272"/>
      <c r="DQ174" s="272"/>
      <c r="DR174" s="272"/>
      <c r="DS174" s="272"/>
      <c r="DT174" s="272"/>
      <c r="DU174" s="272"/>
      <c r="DV174" s="272"/>
      <c r="DW174" s="272"/>
      <c r="DX174" s="272"/>
      <c r="DY174" s="272"/>
      <c r="DZ174" s="272"/>
      <c r="EA174" s="272"/>
      <c r="EB174" s="272"/>
      <c r="EC174" s="272"/>
      <c r="ED174" s="272"/>
      <c r="EE174" s="272"/>
      <c r="EF174" s="272"/>
      <c r="EG174" s="272"/>
      <c r="EH174" s="272"/>
      <c r="EI174" s="272"/>
      <c r="EJ174" s="272"/>
      <c r="EK174" s="272"/>
      <c r="EL174" s="272"/>
      <c r="EM174" s="272"/>
      <c r="EN174" s="272"/>
      <c r="EO174" s="272"/>
      <c r="EP174" s="272"/>
      <c r="EQ174" s="272"/>
      <c r="ER174" s="272"/>
      <c r="ES174" s="272"/>
      <c r="ET174" s="272"/>
      <c r="EU174" s="272"/>
      <c r="EV174" s="272"/>
      <c r="EW174" s="272"/>
      <c r="EX174" s="272"/>
      <c r="EY174" s="272"/>
      <c r="EZ174" s="272"/>
      <c r="FA174" s="272"/>
      <c r="FB174" s="272"/>
      <c r="FC174" s="272"/>
      <c r="FD174" s="272"/>
      <c r="FE174" s="272"/>
      <c r="FF174" s="272"/>
      <c r="FG174" s="272"/>
      <c r="FH174" s="272"/>
      <c r="FI174" s="272"/>
      <c r="FJ174" s="272"/>
      <c r="FK174" s="272"/>
      <c r="FL174" s="272"/>
      <c r="FM174" s="272"/>
    </row>
    <row r="175" spans="1:169" s="12" customFormat="1" ht="15">
      <c r="A175" s="257" t="s">
        <v>42</v>
      </c>
      <c r="B175" s="273"/>
      <c r="C175" s="273"/>
      <c r="D175" s="273"/>
      <c r="E175" s="273"/>
      <c r="F175" s="273"/>
      <c r="G175" s="273"/>
      <c r="H175" s="273"/>
      <c r="I175" s="273"/>
      <c r="J175" s="273"/>
      <c r="K175" s="273"/>
      <c r="L175" s="273"/>
      <c r="M175" s="273"/>
      <c r="N175" s="273"/>
      <c r="O175" s="273"/>
      <c r="P175" s="273"/>
      <c r="Q175" s="273"/>
      <c r="R175" s="273"/>
      <c r="S175" s="273"/>
      <c r="T175" s="273"/>
      <c r="U175" s="273"/>
      <c r="V175" s="273"/>
      <c r="W175" s="273"/>
      <c r="X175" s="273"/>
      <c r="Y175" s="273"/>
      <c r="Z175" s="273">
        <f>Z157/N157-1</f>
        <v>6.8549295365507579E-3</v>
      </c>
      <c r="AA175" s="273">
        <f t="shared" ref="AA175:AA178" si="2832">AA157/O157-1</f>
        <v>2.498259368951472E-2</v>
      </c>
      <c r="AB175" s="273">
        <f t="shared" ref="AB175:AB178" si="2833">AB157/P157-1</f>
        <v>2.2462637590067391E-2</v>
      </c>
      <c r="AC175" s="273">
        <f t="shared" ref="AC175:AC178" si="2834">AC157/Q157-1</f>
        <v>-2.8673325376828984E-3</v>
      </c>
      <c r="AD175" s="273">
        <f t="shared" ref="AD175:AD178" si="2835">AD157/R157-1</f>
        <v>1.2063387577777585E-2</v>
      </c>
      <c r="AE175" s="273">
        <f t="shared" ref="AE175:AE178" si="2836">AE157/S157-1</f>
        <v>1.6766295606186477E-2</v>
      </c>
      <c r="AF175" s="273">
        <f t="shared" ref="AF175:AF178" si="2837">AF157/T157-1</f>
        <v>1.3301815900792713E-2</v>
      </c>
      <c r="AG175" s="273">
        <f t="shared" ref="AG175:AG178" si="2838">AG157/U157-1</f>
        <v>2.1848727873310159E-2</v>
      </c>
      <c r="AH175" s="273">
        <f t="shared" ref="AH175:AH178" si="2839">AH157/V157-1</f>
        <v>2.4956869378049751E-2</v>
      </c>
      <c r="AI175" s="273">
        <f t="shared" ref="AI175:AI178" si="2840">AI157/W157-1</f>
        <v>2.306921694394215E-2</v>
      </c>
      <c r="AJ175" s="273">
        <f t="shared" ref="AJ175:AJ178" si="2841">AJ157/X157-1</f>
        <v>2.270281346323566E-2</v>
      </c>
      <c r="AK175" s="273">
        <f t="shared" ref="AK175:AK178" si="2842">AK157/Y157-1</f>
        <v>3.3964366883106001E-2</v>
      </c>
      <c r="AL175" s="273">
        <f t="shared" ref="AL175:AL178" si="2843">AL157/Z157-1</f>
        <v>2.6926418028459187E-2</v>
      </c>
      <c r="AM175" s="273">
        <f t="shared" ref="AM175:AM178" si="2844">AM157/AA157-1</f>
        <v>2.5064891977284454E-2</v>
      </c>
      <c r="AN175" s="273">
        <f t="shared" ref="AN175:AN178" si="2845">AN157/AB157-1</f>
        <v>-5.1702739699232003E-3</v>
      </c>
      <c r="AO175" s="273">
        <f t="shared" ref="AO175:AO178" si="2846">AO157/AC157-1</f>
        <v>1.5466689154219448E-2</v>
      </c>
      <c r="AP175" s="273">
        <f t="shared" ref="AP175:AP178" si="2847">AP157/AD157-1</f>
        <v>4.7930556646902378E-3</v>
      </c>
      <c r="AQ175" s="273">
        <f t="shared" ref="AQ175:AQ178" si="2848">AQ157/AE157-1</f>
        <v>5.8991852894592078E-3</v>
      </c>
      <c r="AR175" s="273">
        <f t="shared" ref="AR175:AR178" si="2849">AR157/AF157-1</f>
        <v>-1.1424521969080059E-2</v>
      </c>
      <c r="AS175" s="273">
        <f t="shared" ref="AS175:AS178" si="2850">AS157/AG157-1</f>
        <v>-1.4385921149051684E-2</v>
      </c>
      <c r="AT175" s="273">
        <f t="shared" ref="AT175:AT178" si="2851">AT157/AH157-1</f>
        <v>-1.9013307431461679E-2</v>
      </c>
      <c r="AU175" s="273">
        <f t="shared" ref="AU175:AU178" si="2852">AU157/AI157-1</f>
        <v>-1.543525537763335E-2</v>
      </c>
      <c r="AV175" s="273">
        <f t="shared" ref="AV175:AV178" si="2853">AV157/AJ157-1</f>
        <v>-2.4263913174895513E-2</v>
      </c>
      <c r="AW175" s="273">
        <f t="shared" ref="AW175:AW178" si="2854">AW157/AK157-1</f>
        <v>-4.7363975811471559E-2</v>
      </c>
      <c r="AX175" s="273">
        <f t="shared" ref="AX175:AX178" si="2855">AX157/AL157-1</f>
        <v>-5.9268884075871275E-2</v>
      </c>
      <c r="AY175" s="273">
        <f t="shared" ref="AY175:AY178" si="2856">AY157/AM157-1</f>
        <v>-0.10399713295623048</v>
      </c>
      <c r="AZ175" s="273">
        <f t="shared" ref="AZ175:AZ178" si="2857">AZ157/AN157-1</f>
        <v>-0.12018364366128109</v>
      </c>
      <c r="BA175" s="273">
        <f t="shared" ref="BA175:BA178" si="2858">BA157/AO157-1</f>
        <v>-0.13993617363518873</v>
      </c>
      <c r="BB175" s="273">
        <f t="shared" ref="BB175:BB178" si="2859">BB157/AP157-1</f>
        <v>-0.15336902801970209</v>
      </c>
      <c r="BC175" s="273">
        <f t="shared" ref="BC175:BC178" si="2860">BC157/AQ157-1</f>
        <v>-0.19924747080164462</v>
      </c>
      <c r="BD175" s="273">
        <f t="shared" ref="BD175:BD178" si="2861">BD157/AR157-1</f>
        <v>-0.20039420650253381</v>
      </c>
      <c r="BE175" s="273">
        <f t="shared" ref="BE175:BE178" si="2862">BE157/AS157-1</f>
        <v>-0.22443481493356632</v>
      </c>
      <c r="BF175" s="273">
        <f t="shared" ref="BF175:BF178" si="2863">BF157/AT157-1</f>
        <v>-0.23532901466260125</v>
      </c>
      <c r="BG175" s="273">
        <f t="shared" ref="BG175:BG178" si="2864">BG157/AU157-1</f>
        <v>-0.25680835837756155</v>
      </c>
      <c r="BH175" s="273">
        <f t="shared" ref="BH175:BH178" si="2865">BH157/AV157-1</f>
        <v>-0.26329389414351967</v>
      </c>
      <c r="BI175" s="273">
        <f t="shared" ref="BI175:BI178" si="2866">BI157/AW157-1</f>
        <v>-0.25092285260653358</v>
      </c>
      <c r="BJ175" s="273">
        <f t="shared" ref="BJ175:BJ178" si="2867">BJ157/AX157-1</f>
        <v>-0.2219578481411707</v>
      </c>
      <c r="BK175" s="273">
        <f t="shared" ref="BK175:BK178" si="2868">BK157/AY157-1</f>
        <v>-0.18182955017123348</v>
      </c>
      <c r="BL175" s="273">
        <f t="shared" ref="BL175:BL178" si="2869">BL157/AZ157-1</f>
        <v>-0.13659918250050662</v>
      </c>
      <c r="BM175" s="273">
        <f t="shared" ref="BM175:BM178" si="2870">BM157/BA157-1</f>
        <v>-0.10448600991077006</v>
      </c>
      <c r="BN175" s="273">
        <f t="shared" ref="BN175:BN178" si="2871">BN157/BB157-1</f>
        <v>-7.282647196571046E-2</v>
      </c>
      <c r="BO175" s="273">
        <f t="shared" ref="BO175:BO178" si="2872">BO157/BC157-1</f>
        <v>-2.0382805321938813E-2</v>
      </c>
      <c r="BP175" s="273">
        <f t="shared" ref="BP175:BP178" si="2873">BP157/BD157-1</f>
        <v>9.3280314673211961E-3</v>
      </c>
      <c r="BQ175" s="273">
        <f t="shared" ref="BQ175:BQ178" si="2874">BQ157/BE157-1</f>
        <v>4.7755621074025534E-2</v>
      </c>
      <c r="BR175" s="273">
        <f t="shared" ref="BR175:BR178" si="2875">BR157/BF157-1</f>
        <v>6.8351237210874105E-2</v>
      </c>
      <c r="BS175" s="273">
        <f t="shared" ref="BS175:BS178" si="2876">BS157/BG157-1</f>
        <v>0.10657173142491527</v>
      </c>
      <c r="BT175" s="273">
        <f t="shared" ref="BT175:BT178" si="2877">BT157/BH157-1</f>
        <v>0.11106310026830823</v>
      </c>
      <c r="BU175" s="273">
        <f t="shared" ref="BU175:BU178" si="2878">BU157/BI157-1</f>
        <v>0.11089164365635407</v>
      </c>
      <c r="BV175" s="273">
        <f t="shared" ref="BV175:BV178" si="2879">BV157/BJ157-1</f>
        <v>9.5579796361072278E-2</v>
      </c>
      <c r="BW175" s="273">
        <f t="shared" ref="BW175:BW178" si="2880">BW157/BK157-1</f>
        <v>8.3687120250998781E-2</v>
      </c>
      <c r="BX175" s="273">
        <f t="shared" ref="BX175:BX178" si="2881">BX157/BL157-1</f>
        <v>7.0697009009736078E-2</v>
      </c>
      <c r="BY175" s="273">
        <f t="shared" ref="BY175:BY178" si="2882">BY157/BM157-1</f>
        <v>5.1269393059178103E-2</v>
      </c>
      <c r="BZ175" s="273">
        <f t="shared" ref="BZ175:BZ178" si="2883">BZ157/BN157-1</f>
        <v>3.8106608775461792E-2</v>
      </c>
      <c r="CA175" s="273">
        <f t="shared" ref="CA175:CA178" si="2884">CA157/BO157-1</f>
        <v>1.4570905960361147E-2</v>
      </c>
      <c r="CB175" s="273">
        <f t="shared" ref="CB175:CB178" si="2885">CB157/BP157-1</f>
        <v>2.4765212173549767E-2</v>
      </c>
      <c r="CC175" s="273">
        <f t="shared" ref="CC175:CC178" si="2886">CC157/BQ157-1</f>
        <v>1.5071606610503885E-2</v>
      </c>
      <c r="CD175" s="273">
        <f t="shared" ref="CD175:CD178" si="2887">CD157/BR157-1</f>
        <v>8.8249239546118741E-3</v>
      </c>
      <c r="CE175" s="273">
        <f t="shared" ref="CE175:CE178" si="2888">CE157/BS157-1</f>
        <v>3.0804597814371171E-3</v>
      </c>
      <c r="CF175" s="273">
        <f t="shared" ref="CF175:CF178" si="2889">CF157/BT157-1</f>
        <v>1.4413348552634542E-2</v>
      </c>
      <c r="CG175" s="273">
        <f t="shared" ref="CG175:CG178" si="2890">CG157/BU157-1</f>
        <v>6.4101172138224527E-3</v>
      </c>
      <c r="CH175" s="273">
        <f t="shared" ref="CH175:CH178" si="2891">CH157/BV157-1</f>
        <v>-7.2825842508116301E-3</v>
      </c>
      <c r="CI175" s="273">
        <f t="shared" ref="CI175:CI178" si="2892">CI157/BW157-1</f>
        <v>-1.0002858091157529E-2</v>
      </c>
      <c r="CJ175" s="273">
        <f t="shared" ref="CJ175:CJ178" si="2893">CJ157/BX157-1</f>
        <v>-2.0720658610631881E-2</v>
      </c>
      <c r="CK175" s="273">
        <f t="shared" ref="CK175:CK178" si="2894">CK157/BY157-1</f>
        <v>-3.1174352763187696E-2</v>
      </c>
      <c r="CL175" s="273">
        <f t="shared" ref="CL175:CL178" si="2895">CL157/BZ157-1</f>
        <v>-4.1557648597087771E-2</v>
      </c>
      <c r="CM175" s="273">
        <f t="shared" ref="CM175:CM178" si="2896">CM157/CA157-1</f>
        <v>-1.5298218436668898E-2</v>
      </c>
      <c r="CN175" s="273">
        <f t="shared" ref="CN175:CN178" si="2897">CN157/CB157-1</f>
        <v>-6.7740628540735814E-2</v>
      </c>
      <c r="CO175" s="273">
        <f t="shared" ref="CO175:CO178" si="2898">CO157/CC157-1</f>
        <v>-7.559909936421827E-2</v>
      </c>
      <c r="CP175" s="273">
        <f t="shared" ref="CP175:CP178" si="2899">CP157/CD157-1</f>
        <v>-7.1801111458360767E-2</v>
      </c>
      <c r="CQ175" s="273">
        <f t="shared" ref="CQ175:CQ178" si="2900">CQ157/CE157-1</f>
        <v>-9.0658577007799446E-2</v>
      </c>
      <c r="CR175" s="273">
        <f t="shared" ref="CR175:CR178" si="2901">CR157/CF157-1</f>
        <v>-9.4132208560960051E-2</v>
      </c>
      <c r="CS175" s="273">
        <f t="shared" ref="CS175:CS178" si="2902">CS157/CG157-1</f>
        <v>-9.4733361029944785E-2</v>
      </c>
      <c r="CT175" s="273">
        <f t="shared" ref="CT175:CT178" si="2903">CT157/CH157-1</f>
        <v>-8.9741776745435264E-2</v>
      </c>
      <c r="CU175" s="273">
        <f t="shared" ref="CU175:CU178" si="2904">CU157/CI157-1</f>
        <v>-8.9264470227236381E-2</v>
      </c>
      <c r="CV175" s="273">
        <f t="shared" ref="CV175:CV178" si="2905">CV157/CJ157-1</f>
        <v>-9.1298591251334438E-2</v>
      </c>
      <c r="CW175" s="273">
        <f t="shared" ref="CW175:CW178" si="2906">CW157/CK157-1</f>
        <v>-8.9848442254142347E-2</v>
      </c>
      <c r="CX175" s="273">
        <f t="shared" ref="CX175:CX178" si="2907">CX157/CL157-1</f>
        <v>-7.8965702583342789E-2</v>
      </c>
      <c r="CY175" s="273">
        <f t="shared" ref="CY175:CY178" si="2908">CY157/CM157-1</f>
        <v>-8.2207702850286002E-2</v>
      </c>
      <c r="CZ175" s="273">
        <f t="shared" ref="CZ175:CZ178" si="2909">CZ157/CN157-1</f>
        <v>-5.7170517769656981E-2</v>
      </c>
      <c r="DA175" s="273">
        <f t="shared" ref="DA175:DA178" si="2910">DA157/CO157-1</f>
        <v>-4.4692485067786447E-2</v>
      </c>
      <c r="DB175" s="273">
        <f t="shared" ref="DB175:DB178" si="2911">DB157/CP157-1</f>
        <v>-5.2964619695237469E-2</v>
      </c>
      <c r="DC175" s="273">
        <f t="shared" ref="DC175:DC178" si="2912">DC157/CQ157-1</f>
        <v>-3.138682296854689E-2</v>
      </c>
      <c r="DD175" s="273">
        <f t="shared" ref="DD175:DD178" si="2913">DD157/CR157-1</f>
        <v>-3.1276027100101689E-2</v>
      </c>
      <c r="DE175" s="273">
        <f t="shared" ref="DE175:DE178" si="2914">DE157/CS157-1</f>
        <v>-2.0729398385488818E-2</v>
      </c>
      <c r="DF175" s="273">
        <f t="shared" ref="DF175:DF178" si="2915">DF157/CT157-1</f>
        <v>-1.8130148735595708E-2</v>
      </c>
      <c r="DG175" s="273">
        <f t="shared" ref="DG175:DG178" si="2916">DG157/CU157-1</f>
        <v>-1.9680594507032967E-2</v>
      </c>
      <c r="DH175" s="273">
        <f t="shared" ref="DH175:DH178" si="2917">DH157/CV157-1</f>
        <v>-7.0033743096169498E-3</v>
      </c>
      <c r="DI175" s="273">
        <f t="shared" ref="DI175:DI178" si="2918">DI157/CW157-1</f>
        <v>1.1907342763418871E-2</v>
      </c>
      <c r="DJ175" s="273">
        <f t="shared" ref="DJ175:DJ178" si="2919">DJ157/CX157-1</f>
        <v>1.4479558816855365E-2</v>
      </c>
      <c r="DK175" s="273">
        <f t="shared" ref="DK175:DK178" si="2920">DK157/CY157-1</f>
        <v>-2.836317163453117E-3</v>
      </c>
      <c r="DL175" s="273">
        <f t="shared" ref="DL175:DL178" si="2921">DL157/CZ157-1</f>
        <v>7.0219209272497363E-3</v>
      </c>
      <c r="DM175" s="273">
        <f t="shared" ref="DM175:DM178" si="2922">DM157/DA157-1</f>
        <v>9.2996021473883417E-3</v>
      </c>
      <c r="DN175" s="273">
        <f t="shared" ref="DN175:DN178" si="2923">DN157/DB157-1</f>
        <v>2.5248528146060378E-2</v>
      </c>
      <c r="DO175" s="273">
        <f t="shared" ref="DO175:DO178" si="2924">DO157/DC157-1</f>
        <v>2.1764772521466025E-2</v>
      </c>
      <c r="DP175" s="273">
        <f t="shared" ref="DP175:DP178" si="2925">DP157/DD157-1</f>
        <v>3.1682779359631041E-2</v>
      </c>
      <c r="DQ175" s="273">
        <f t="shared" ref="DQ175:DQ178" si="2926">DQ157/DE157-1</f>
        <v>3.087247646514113E-2</v>
      </c>
      <c r="DR175" s="273">
        <f t="shared" ref="DR175:DR178" si="2927">DR157/DF157-1</f>
        <v>4.3000393477542254E-2</v>
      </c>
      <c r="DS175" s="273">
        <f t="shared" ref="DS175:DS178" si="2928">DS157/DG157-1</f>
        <v>4.7468521536983221E-2</v>
      </c>
      <c r="DT175" s="273">
        <f t="shared" ref="DT175:DT178" si="2929">DT157/DH157-1</f>
        <v>4.6557931123085261E-2</v>
      </c>
      <c r="DU175" s="273">
        <f t="shared" ref="DU175:DU178" si="2930">DU157/DI157-1</f>
        <v>4.705904885178458E-2</v>
      </c>
      <c r="DV175" s="273">
        <f t="shared" ref="DV175:DV178" si="2931">DV157/DJ157-1</f>
        <v>4.9138566069431455E-2</v>
      </c>
      <c r="DW175" s="273">
        <f t="shared" ref="DW175:DW178" si="2932">DW157/DK157-1</f>
        <v>6.4600545581559476E-2</v>
      </c>
      <c r="DX175" s="273">
        <f t="shared" ref="DX175:DX178" si="2933">DX157/DL157-1</f>
        <v>6.9613472590610126E-2</v>
      </c>
      <c r="DY175" s="273">
        <f t="shared" ref="DY175:DY178" si="2934">DY157/DM157-1</f>
        <v>6.9262391105926024E-2</v>
      </c>
      <c r="DZ175" s="273">
        <f t="shared" ref="DZ175:DZ178" si="2935">DZ157/DN157-1</f>
        <v>5.7886476199145775E-2</v>
      </c>
      <c r="EA175" s="273">
        <f t="shared" ref="EA175:EA178" si="2936">EA157/DO157-1</f>
        <v>6.4482557473159119E-2</v>
      </c>
      <c r="EB175" s="273">
        <f t="shared" ref="EB175:EB178" si="2937">EB157/DP157-1</f>
        <v>5.6936694668326737E-2</v>
      </c>
      <c r="EC175" s="273">
        <f t="shared" ref="EC175:EC178" si="2938">EC157/DQ157-1</f>
        <v>6.4236573118360063E-2</v>
      </c>
      <c r="ED175" s="273">
        <f t="shared" ref="ED175:ED178" si="2939">ED157/DR157-1</f>
        <v>6.3762354251721387E-2</v>
      </c>
      <c r="EE175" s="273">
        <f t="shared" ref="EE175:EE178" si="2940">EE157/DS157-1</f>
        <v>6.3919135934536131E-2</v>
      </c>
      <c r="EF175" s="273">
        <f t="shared" ref="EF175:EF178" si="2941">EF157/DT157-1</f>
        <v>6.8959741637057093E-2</v>
      </c>
      <c r="EG175" s="273">
        <f t="shared" ref="EG175:EG178" si="2942">EG157/DU157-1</f>
        <v>5.2196559632516015E-2</v>
      </c>
      <c r="EH175" s="273">
        <f t="shared" ref="EH175:EH178" si="2943">EH157/DV157-1</f>
        <v>5.6114567461367892E-2</v>
      </c>
      <c r="EI175" s="273">
        <f t="shared" ref="EI175:EI178" si="2944">EI157/DW157-1</f>
        <v>5.1818814100807797E-2</v>
      </c>
      <c r="EJ175" s="273">
        <f t="shared" ref="EJ175:EJ178" si="2945">EJ157/DX157-1</f>
        <v>4.4160896222469548E-2</v>
      </c>
      <c r="EK175" s="273">
        <f t="shared" ref="EK175:EK178" si="2946">EK157/DY157-1</f>
        <v>3.8597917503055523E-2</v>
      </c>
      <c r="EL175" s="273">
        <f t="shared" ref="EL175:EL178" si="2947">EL157/DZ157-1</f>
        <v>5.0268591850533451E-2</v>
      </c>
      <c r="EM175" s="273">
        <f t="shared" ref="EM175:EM178" si="2948">EM157/EA157-1</f>
        <v>5.0828880664683718E-2</v>
      </c>
      <c r="EN175" s="273">
        <f t="shared" ref="EN175:EN178" si="2949">EN157/EB157-1</f>
        <v>5.3643291930910886E-2</v>
      </c>
      <c r="EO175" s="273">
        <f t="shared" ref="EO175:EO178" si="2950">EO157/EC157-1</f>
        <v>4.9451834830152475E-2</v>
      </c>
      <c r="EP175" s="273">
        <f t="shared" ref="EP175:EP178" si="2951">EP157/ED157-1</f>
        <v>3.8840805778346699E-2</v>
      </c>
      <c r="EQ175" s="273">
        <f t="shared" ref="EQ175:EQ178" si="2952">EQ157/EE157-1</f>
        <v>4.77136914215186E-2</v>
      </c>
      <c r="ER175" s="273">
        <f t="shared" ref="ER175:ER178" si="2953">ER157/EF157-1</f>
        <v>3.9754665959726543E-2</v>
      </c>
      <c r="ES175" s="273">
        <f t="shared" ref="ES175:ES178" si="2954">ES157/EG157-1</f>
        <v>6.0289629738654149E-2</v>
      </c>
      <c r="ET175" s="273">
        <f t="shared" ref="ET175:ET178" si="2955">ET157/EH157-1</f>
        <v>4.2586579937436309E-2</v>
      </c>
      <c r="EU175" s="273">
        <f t="shared" ref="EU175:EU178" si="2956">EU157/EI157-1</f>
        <v>5.0560470984992056E-2</v>
      </c>
      <c r="EV175" s="273">
        <f t="shared" ref="EV175:EV178" si="2957">EV157/EJ157-1</f>
        <v>5.6198726388253961E-2</v>
      </c>
      <c r="EW175" s="273">
        <f t="shared" ref="EW175:EW178" si="2958">EW157/EK157-1</f>
        <v>6.2386430266603732E-2</v>
      </c>
      <c r="EX175" s="273">
        <f t="shared" ref="EX175:EX178" si="2959">EX157/EL157-1</f>
        <v>5.8849121449036534E-2</v>
      </c>
      <c r="EY175" s="273">
        <f t="shared" ref="EY175:EY178" si="2960">EY157/EM157-1</f>
        <v>5.2586778118483002E-2</v>
      </c>
      <c r="EZ175" s="273">
        <f t="shared" ref="EZ175:EZ178" si="2961">EZ157/EN157-1</f>
        <v>5.3861015838726933E-2</v>
      </c>
      <c r="FA175" s="273">
        <f t="shared" ref="FA175:FA178" si="2962">FA157/EO157-1</f>
        <v>5.9618386785032396E-2</v>
      </c>
      <c r="FB175" s="273">
        <f t="shared" ref="FB175:FB178" si="2963">FB157/EP157-1</f>
        <v>5.9776341605677796E-2</v>
      </c>
      <c r="FC175" s="273">
        <f t="shared" ref="FC175:FC178" si="2964">FC157/EQ157-1</f>
        <v>5.4302236510554547E-2</v>
      </c>
      <c r="FD175" s="273">
        <f t="shared" ref="FD175:FD178" si="2965">FD157/ER157-1</f>
        <v>5.7863622101691714E-2</v>
      </c>
      <c r="FE175" s="273">
        <f t="shared" ref="FE175:FE178" si="2966">FE157/ES157-1</f>
        <v>4.1919263402666829E-2</v>
      </c>
      <c r="FF175" s="273">
        <f t="shared" ref="FF175:FF178" si="2967">FF157/ET157-1</f>
        <v>5.8741977561621139E-2</v>
      </c>
      <c r="FG175" s="273">
        <f t="shared" ref="FG175:FG178" si="2968">FG157/EU157-1</f>
        <v>5.0560360532836857E-2</v>
      </c>
      <c r="FH175" s="273">
        <f t="shared" ref="FH175:FH178" si="2969">FH157/EV157-1</f>
        <v>4.9366565757091641E-2</v>
      </c>
      <c r="FI175" s="273">
        <f t="shared" ref="FI175:FI178" si="2970">FI157/EW157-1</f>
        <v>3.807717564760682E-2</v>
      </c>
      <c r="FJ175" s="273">
        <f t="shared" ref="FJ175:FM178" si="2971">FJ157/EX157-1</f>
        <v>2.9515953749268631E-2</v>
      </c>
      <c r="FK175" s="273">
        <f t="shared" si="2971"/>
        <v>1.9090976039627172E-2</v>
      </c>
      <c r="FL175" s="273">
        <f t="shared" si="2971"/>
        <v>1.2820970034792545E-2</v>
      </c>
      <c r="FM175" s="273">
        <f t="shared" si="2971"/>
        <v>-1.6971533097170699E-2</v>
      </c>
    </row>
    <row r="176" spans="1:169" s="12" customFormat="1" ht="15">
      <c r="A176" s="257" t="s">
        <v>43</v>
      </c>
      <c r="B176" s="273"/>
      <c r="C176" s="273"/>
      <c r="D176" s="273"/>
      <c r="E176" s="273"/>
      <c r="F176" s="273"/>
      <c r="G176" s="273"/>
      <c r="H176" s="273"/>
      <c r="I176" s="273"/>
      <c r="J176" s="273"/>
      <c r="K176" s="273"/>
      <c r="L176" s="273"/>
      <c r="M176" s="273"/>
      <c r="N176" s="273"/>
      <c r="O176" s="273"/>
      <c r="P176" s="273"/>
      <c r="Q176" s="273"/>
      <c r="R176" s="273"/>
      <c r="S176" s="273"/>
      <c r="T176" s="273"/>
      <c r="U176" s="273"/>
      <c r="V176" s="273"/>
      <c r="W176" s="273"/>
      <c r="X176" s="273"/>
      <c r="Y176" s="273"/>
      <c r="Z176" s="273">
        <f>Z158/N158-1</f>
        <v>2.5836898010435316E-2</v>
      </c>
      <c r="AA176" s="273">
        <f t="shared" si="2832"/>
        <v>4.5019323270305112E-2</v>
      </c>
      <c r="AB176" s="273">
        <f t="shared" si="2833"/>
        <v>4.8936820867227393E-2</v>
      </c>
      <c r="AC176" s="273">
        <f t="shared" si="2834"/>
        <v>4.0132807249234848E-2</v>
      </c>
      <c r="AD176" s="273">
        <f t="shared" si="2835"/>
        <v>1.0172667580172101E-2</v>
      </c>
      <c r="AE176" s="273">
        <f t="shared" si="2836"/>
        <v>1.2545219881034519E-2</v>
      </c>
      <c r="AF176" s="273">
        <f t="shared" si="2837"/>
        <v>-1.3769429164526059E-2</v>
      </c>
      <c r="AG176" s="273">
        <f t="shared" si="2838"/>
        <v>-1.369782307500611E-2</v>
      </c>
      <c r="AH176" s="273">
        <f t="shared" si="2839"/>
        <v>-3.2829808068941868E-2</v>
      </c>
      <c r="AI176" s="273">
        <f t="shared" si="2840"/>
        <v>-3.4255172810505274E-2</v>
      </c>
      <c r="AJ176" s="273">
        <f t="shared" si="2841"/>
        <v>-1.1087109089238045E-2</v>
      </c>
      <c r="AK176" s="273">
        <f t="shared" si="2842"/>
        <v>-1.7603546006908166E-2</v>
      </c>
      <c r="AL176" s="273">
        <f t="shared" si="2843"/>
        <v>-3.5046215270942094E-2</v>
      </c>
      <c r="AM176" s="273">
        <f t="shared" si="2844"/>
        <v>-5.597444663398865E-2</v>
      </c>
      <c r="AN176" s="273">
        <f t="shared" si="2845"/>
        <v>-5.1543733951001647E-2</v>
      </c>
      <c r="AO176" s="273">
        <f t="shared" si="2846"/>
        <v>-4.8322975159268977E-2</v>
      </c>
      <c r="AP176" s="273">
        <f t="shared" si="2847"/>
        <v>-3.6163782865517802E-2</v>
      </c>
      <c r="AQ176" s="273">
        <f t="shared" si="2848"/>
        <v>-3.4423507409402809E-2</v>
      </c>
      <c r="AR176" s="273">
        <f t="shared" si="2849"/>
        <v>-9.4542616688815251E-3</v>
      </c>
      <c r="AS176" s="273">
        <f t="shared" si="2850"/>
        <v>-7.817850630865153E-3</v>
      </c>
      <c r="AT176" s="273">
        <f t="shared" si="2851"/>
        <v>-1.2343175916288529E-2</v>
      </c>
      <c r="AU176" s="273">
        <f t="shared" si="2852"/>
        <v>-1.9706470677696486E-2</v>
      </c>
      <c r="AV176" s="273">
        <f t="shared" si="2853"/>
        <v>-4.6406740402591629E-2</v>
      </c>
      <c r="AW176" s="273">
        <f t="shared" si="2854"/>
        <v>-6.428516871061174E-2</v>
      </c>
      <c r="AX176" s="273">
        <f t="shared" si="2855"/>
        <v>-5.4785644157558933E-2</v>
      </c>
      <c r="AY176" s="273">
        <f t="shared" si="2856"/>
        <v>-4.1682061550056382E-2</v>
      </c>
      <c r="AZ176" s="273">
        <f t="shared" si="2857"/>
        <v>-6.6174790190157151E-2</v>
      </c>
      <c r="BA176" s="273">
        <f t="shared" si="2858"/>
        <v>-7.0195144288892175E-2</v>
      </c>
      <c r="BB176" s="273">
        <f t="shared" si="2859"/>
        <v>-7.4288592019993049E-2</v>
      </c>
      <c r="BC176" s="273">
        <f t="shared" si="2860"/>
        <v>-7.9368583562750894E-2</v>
      </c>
      <c r="BD176" s="273">
        <f t="shared" si="2861"/>
        <v>-9.0318373688227149E-2</v>
      </c>
      <c r="BE176" s="273">
        <f t="shared" si="2862"/>
        <v>-9.4140484090295073E-2</v>
      </c>
      <c r="BF176" s="273">
        <f t="shared" si="2863"/>
        <v>-0.10772235491233906</v>
      </c>
      <c r="BG176" s="273">
        <f t="shared" si="2864"/>
        <v>-0.10423673104684905</v>
      </c>
      <c r="BH176" s="273">
        <f t="shared" si="2865"/>
        <v>-9.123477718138695E-2</v>
      </c>
      <c r="BI176" s="273">
        <f t="shared" si="2866"/>
        <v>-6.1338622299756618E-2</v>
      </c>
      <c r="BJ176" s="273">
        <f t="shared" si="2867"/>
        <v>-6.5546192212981191E-2</v>
      </c>
      <c r="BK176" s="273">
        <f t="shared" si="2868"/>
        <v>-6.6705551626218051E-2</v>
      </c>
      <c r="BL176" s="273">
        <f t="shared" si="2869"/>
        <v>-5.5826773163415222E-2</v>
      </c>
      <c r="BM176" s="273">
        <f t="shared" si="2870"/>
        <v>-4.5024466204577229E-2</v>
      </c>
      <c r="BN176" s="273">
        <f t="shared" si="2871"/>
        <v>-4.034885538642341E-2</v>
      </c>
      <c r="BO176" s="273">
        <f t="shared" si="2872"/>
        <v>-2.8862616977290423E-2</v>
      </c>
      <c r="BP176" s="273">
        <f t="shared" si="2873"/>
        <v>-1.7441871543519727E-2</v>
      </c>
      <c r="BQ176" s="273">
        <f t="shared" si="2874"/>
        <v>-6.200760241054426E-3</v>
      </c>
      <c r="BR176" s="273">
        <f t="shared" si="2875"/>
        <v>2.4142725362163331E-2</v>
      </c>
      <c r="BS176" s="273">
        <f t="shared" si="2876"/>
        <v>3.0391836017823248E-2</v>
      </c>
      <c r="BT176" s="273">
        <f t="shared" si="2877"/>
        <v>3.0658699467954076E-2</v>
      </c>
      <c r="BU176" s="273">
        <f t="shared" si="2878"/>
        <v>2.1130633529053089E-2</v>
      </c>
      <c r="BV176" s="273">
        <f t="shared" si="2879"/>
        <v>2.9911388673477202E-2</v>
      </c>
      <c r="BW176" s="273">
        <f t="shared" si="2880"/>
        <v>2.3772231358971441E-2</v>
      </c>
      <c r="BX176" s="273">
        <f t="shared" si="2881"/>
        <v>3.954635445214616E-2</v>
      </c>
      <c r="BY176" s="273">
        <f t="shared" si="2882"/>
        <v>3.7905860598296703E-2</v>
      </c>
      <c r="BZ176" s="273">
        <f t="shared" si="2883"/>
        <v>4.4997334369230035E-2</v>
      </c>
      <c r="CA176" s="273">
        <f t="shared" si="2884"/>
        <v>4.2261135432621666E-2</v>
      </c>
      <c r="CB176" s="273">
        <f t="shared" si="2885"/>
        <v>4.5471526838884335E-2</v>
      </c>
      <c r="CC176" s="273">
        <f t="shared" si="2886"/>
        <v>3.5348425860661337E-2</v>
      </c>
      <c r="CD176" s="273">
        <f t="shared" si="2887"/>
        <v>3.169277026959727E-2</v>
      </c>
      <c r="CE176" s="273">
        <f t="shared" si="2888"/>
        <v>3.83684091350045E-2</v>
      </c>
      <c r="CF176" s="273">
        <f t="shared" si="2889"/>
        <v>4.0581153678833859E-2</v>
      </c>
      <c r="CG176" s="273">
        <f t="shared" si="2890"/>
        <v>3.8479669646111603E-2</v>
      </c>
      <c r="CH176" s="273">
        <f t="shared" si="2891"/>
        <v>2.6086302873315148E-2</v>
      </c>
      <c r="CI176" s="273">
        <f t="shared" si="2892"/>
        <v>4.0369416159152793E-2</v>
      </c>
      <c r="CJ176" s="273">
        <f t="shared" si="2893"/>
        <v>2.1924507580258989E-2</v>
      </c>
      <c r="CK176" s="273">
        <f t="shared" si="2894"/>
        <v>1.568242399104669E-2</v>
      </c>
      <c r="CL176" s="273">
        <f t="shared" si="2895"/>
        <v>2.1923105380010632E-3</v>
      </c>
      <c r="CM176" s="273">
        <f t="shared" si="2896"/>
        <v>-1.0365446727696348E-2</v>
      </c>
      <c r="CN176" s="273">
        <f t="shared" si="2897"/>
        <v>-3.9374930893474547E-2</v>
      </c>
      <c r="CO176" s="273">
        <f t="shared" si="2898"/>
        <v>-5.8658617105433519E-2</v>
      </c>
      <c r="CP176" s="273">
        <f t="shared" si="2899"/>
        <v>-6.4943224378460229E-2</v>
      </c>
      <c r="CQ176" s="273">
        <f t="shared" si="2900"/>
        <v>-9.224522190810247E-2</v>
      </c>
      <c r="CR176" s="273">
        <f t="shared" si="2901"/>
        <v>-9.9859520266223245E-2</v>
      </c>
      <c r="CS176" s="273">
        <f t="shared" si="2902"/>
        <v>-9.7094120736857858E-2</v>
      </c>
      <c r="CT176" s="273">
        <f t="shared" si="2903"/>
        <v>-8.2262230325662267E-2</v>
      </c>
      <c r="CU176" s="273">
        <f t="shared" si="2904"/>
        <v>-8.877181155495939E-2</v>
      </c>
      <c r="CV176" s="273">
        <f t="shared" si="2905"/>
        <v>-8.7594992314463438E-2</v>
      </c>
      <c r="CW176" s="273">
        <f t="shared" si="2906"/>
        <v>-8.4615001286517333E-2</v>
      </c>
      <c r="CX176" s="273">
        <f t="shared" si="2907"/>
        <v>-8.2471584437532663E-2</v>
      </c>
      <c r="CY176" s="273">
        <f t="shared" si="2908"/>
        <v>-7.6257824017841425E-2</v>
      </c>
      <c r="CZ176" s="273">
        <f t="shared" si="2909"/>
        <v>-3.707311126943158E-2</v>
      </c>
      <c r="DA176" s="273">
        <f t="shared" si="2910"/>
        <v>1.2744914710758337E-2</v>
      </c>
      <c r="DB176" s="273">
        <f t="shared" si="2911"/>
        <v>1.479571841257532E-2</v>
      </c>
      <c r="DC176" s="273">
        <f t="shared" si="2912"/>
        <v>5.4514189237006017E-2</v>
      </c>
      <c r="DD176" s="273">
        <f t="shared" si="2913"/>
        <v>6.5684241475332694E-2</v>
      </c>
      <c r="DE176" s="273">
        <f t="shared" si="2914"/>
        <v>6.2171716452721126E-2</v>
      </c>
      <c r="DF176" s="273">
        <f t="shared" si="2915"/>
        <v>5.6093824565206729E-2</v>
      </c>
      <c r="DG176" s="273">
        <f t="shared" si="2916"/>
        <v>5.819152123681115E-2</v>
      </c>
      <c r="DH176" s="273">
        <f t="shared" si="2917"/>
        <v>6.5736552162140471E-2</v>
      </c>
      <c r="DI176" s="273">
        <f t="shared" si="2918"/>
        <v>5.4320128347552066E-2</v>
      </c>
      <c r="DJ176" s="273">
        <f t="shared" si="2919"/>
        <v>6.5403024410936261E-2</v>
      </c>
      <c r="DK176" s="273">
        <f t="shared" si="2920"/>
        <v>7.4274209527522617E-2</v>
      </c>
      <c r="DL176" s="273">
        <f t="shared" si="2921"/>
        <v>4.1919226030621592E-2</v>
      </c>
      <c r="DM176" s="273">
        <f t="shared" si="2922"/>
        <v>3.2358964070794638E-2</v>
      </c>
      <c r="DN176" s="273">
        <f t="shared" si="2923"/>
        <v>3.9140093857270797E-2</v>
      </c>
      <c r="DO176" s="273">
        <f t="shared" si="2924"/>
        <v>2.4367293685643832E-2</v>
      </c>
      <c r="DP176" s="273">
        <f t="shared" si="2925"/>
        <v>2.1996774130520258E-2</v>
      </c>
      <c r="DQ176" s="273">
        <f t="shared" si="2926"/>
        <v>1.7999689538782171E-2</v>
      </c>
      <c r="DR176" s="273">
        <f t="shared" si="2927"/>
        <v>1.1936137547930992E-2</v>
      </c>
      <c r="DS176" s="273">
        <f t="shared" si="2928"/>
        <v>3.2336986536531942E-3</v>
      </c>
      <c r="DT176" s="273">
        <f t="shared" si="2929"/>
        <v>-3.3641306352958367E-3</v>
      </c>
      <c r="DU176" s="273">
        <f t="shared" si="2930"/>
        <v>1.0612797906531801E-2</v>
      </c>
      <c r="DV176" s="273">
        <f t="shared" si="2931"/>
        <v>4.0308479969879407E-3</v>
      </c>
      <c r="DW176" s="273">
        <f t="shared" si="2932"/>
        <v>-4.8463244226133462E-3</v>
      </c>
      <c r="DX176" s="273">
        <f t="shared" si="2933"/>
        <v>3.808672610909003E-3</v>
      </c>
      <c r="DY176" s="273">
        <f t="shared" si="2934"/>
        <v>-2.9879708431133745E-2</v>
      </c>
      <c r="DZ176" s="273">
        <f t="shared" si="2935"/>
        <v>-3.7200334480797181E-2</v>
      </c>
      <c r="EA176" s="273">
        <f t="shared" si="2936"/>
        <v>-4.4018413621732755E-2</v>
      </c>
      <c r="EB176" s="273">
        <f t="shared" si="2937"/>
        <v>-4.7759457674760974E-2</v>
      </c>
      <c r="EC176" s="273">
        <f t="shared" si="2938"/>
        <v>-4.6299352614870726E-2</v>
      </c>
      <c r="ED176" s="273">
        <f t="shared" si="2939"/>
        <v>-4.7985347122105892E-2</v>
      </c>
      <c r="EE176" s="273">
        <f t="shared" si="2940"/>
        <v>-4.612838377608508E-2</v>
      </c>
      <c r="EF176" s="273">
        <f t="shared" si="2941"/>
        <v>-2.2717820503724506E-2</v>
      </c>
      <c r="EG176" s="273">
        <f t="shared" si="2942"/>
        <v>-3.1326911599028007E-2</v>
      </c>
      <c r="EH176" s="273">
        <f t="shared" si="2943"/>
        <v>-2.6142513030378178E-2</v>
      </c>
      <c r="EI176" s="273">
        <f t="shared" si="2944"/>
        <v>-2.1925776557795817E-2</v>
      </c>
      <c r="EJ176" s="273">
        <f t="shared" si="2945"/>
        <v>-2.9009238696838691E-2</v>
      </c>
      <c r="EK176" s="273">
        <f t="shared" si="2946"/>
        <v>-1.6249602779220718E-2</v>
      </c>
      <c r="EL176" s="273">
        <f t="shared" si="2947"/>
        <v>-1.4970675374955E-2</v>
      </c>
      <c r="EM176" s="273">
        <f t="shared" si="2948"/>
        <v>-8.8148772703974254E-3</v>
      </c>
      <c r="EN176" s="273">
        <f t="shared" si="2949"/>
        <v>-7.9003967044766199E-3</v>
      </c>
      <c r="EO176" s="273">
        <f t="shared" si="2950"/>
        <v>5.1232288480917987E-4</v>
      </c>
      <c r="EP176" s="273">
        <f t="shared" si="2951"/>
        <v>1.7986816516266435E-2</v>
      </c>
      <c r="EQ176" s="273">
        <f t="shared" si="2952"/>
        <v>3.1329571741247841E-2</v>
      </c>
      <c r="ER176" s="273">
        <f t="shared" si="2953"/>
        <v>-3.4151770892795197E-3</v>
      </c>
      <c r="ES176" s="273">
        <f t="shared" si="2954"/>
        <v>8.601405995681155E-3</v>
      </c>
      <c r="ET176" s="273">
        <f t="shared" si="2955"/>
        <v>4.0892128213685375E-3</v>
      </c>
      <c r="EU176" s="273">
        <f t="shared" si="2956"/>
        <v>7.2159154733579811E-3</v>
      </c>
      <c r="EV176" s="273">
        <f t="shared" si="2957"/>
        <v>2.5277725656581929E-2</v>
      </c>
      <c r="EW176" s="273">
        <f t="shared" si="2958"/>
        <v>3.6156152546231723E-2</v>
      </c>
      <c r="EX176" s="273">
        <f t="shared" si="2959"/>
        <v>3.7872033501158864E-2</v>
      </c>
      <c r="EY176" s="273">
        <f t="shared" si="2960"/>
        <v>3.4501364882966623E-2</v>
      </c>
      <c r="EZ176" s="273">
        <f t="shared" si="2961"/>
        <v>3.2872759662782025E-2</v>
      </c>
      <c r="FA176" s="273">
        <f t="shared" si="2962"/>
        <v>3.0100996876956554E-2</v>
      </c>
      <c r="FB176" s="273">
        <f t="shared" si="2963"/>
        <v>2.0542145893042596E-2</v>
      </c>
      <c r="FC176" s="273">
        <f t="shared" si="2964"/>
        <v>1.0607532124642383E-3</v>
      </c>
      <c r="FD176" s="273">
        <f t="shared" si="2965"/>
        <v>1.4844812885044023E-2</v>
      </c>
      <c r="FE176" s="273">
        <f t="shared" si="2966"/>
        <v>3.9636911774219019E-3</v>
      </c>
      <c r="FF176" s="273">
        <f t="shared" si="2967"/>
        <v>4.1707600537681522E-3</v>
      </c>
      <c r="FG176" s="273">
        <f t="shared" si="2968"/>
        <v>-1.4713625950311116E-3</v>
      </c>
      <c r="FH176" s="273">
        <f t="shared" si="2969"/>
        <v>-1.3137414109827716E-2</v>
      </c>
      <c r="FI176" s="273">
        <f t="shared" si="2970"/>
        <v>-1.8666414632774964E-2</v>
      </c>
      <c r="FJ176" s="273">
        <f t="shared" si="2971"/>
        <v>-2.3316552530007861E-2</v>
      </c>
      <c r="FK176" s="273">
        <f t="shared" si="2971"/>
        <v>-2.1215417012045767E-2</v>
      </c>
      <c r="FL176" s="273">
        <f t="shared" si="2971"/>
        <v>-2.1735366097421993E-2</v>
      </c>
      <c r="FM176" s="273">
        <f t="shared" si="2971"/>
        <v>-3.0231033205009528E-2</v>
      </c>
    </row>
    <row r="177" spans="1:169" s="12" customFormat="1" ht="15">
      <c r="A177" s="257" t="s">
        <v>45</v>
      </c>
      <c r="B177" s="273"/>
      <c r="C177" s="273"/>
      <c r="D177" s="273"/>
      <c r="E177" s="273"/>
      <c r="F177" s="273"/>
      <c r="G177" s="273"/>
      <c r="H177" s="273"/>
      <c r="I177" s="273"/>
      <c r="J177" s="273"/>
      <c r="K177" s="273"/>
      <c r="L177" s="273"/>
      <c r="M177" s="273"/>
      <c r="N177" s="273"/>
      <c r="O177" s="273"/>
      <c r="P177" s="273"/>
      <c r="Q177" s="273"/>
      <c r="R177" s="273"/>
      <c r="S177" s="273"/>
      <c r="T177" s="273"/>
      <c r="U177" s="273"/>
      <c r="V177" s="273"/>
      <c r="W177" s="273"/>
      <c r="X177" s="273"/>
      <c r="Y177" s="273"/>
      <c r="Z177" s="273">
        <f>Z159/N159-1</f>
        <v>2.4300888713080671E-2</v>
      </c>
      <c r="AA177" s="273">
        <f t="shared" si="2832"/>
        <v>3.75962701144128E-3</v>
      </c>
      <c r="AB177" s="273">
        <f t="shared" si="2833"/>
        <v>8.4816143302595126E-3</v>
      </c>
      <c r="AC177" s="273">
        <f t="shared" si="2834"/>
        <v>6.8784288546068773E-3</v>
      </c>
      <c r="AD177" s="273">
        <f t="shared" si="2835"/>
        <v>1.4569990882393746E-2</v>
      </c>
      <c r="AE177" s="273">
        <f t="shared" si="2836"/>
        <v>5.336032703173732E-4</v>
      </c>
      <c r="AF177" s="273">
        <f t="shared" si="2837"/>
        <v>8.7115407186255656E-3</v>
      </c>
      <c r="AG177" s="273">
        <f t="shared" si="2838"/>
        <v>1.0240260979705429E-2</v>
      </c>
      <c r="AH177" s="273">
        <f t="shared" si="2839"/>
        <v>7.7665354928342367E-3</v>
      </c>
      <c r="AI177" s="273">
        <f t="shared" si="2840"/>
        <v>-4.8209616246708276E-4</v>
      </c>
      <c r="AJ177" s="273">
        <f t="shared" si="2841"/>
        <v>8.5180105081872348E-4</v>
      </c>
      <c r="AK177" s="273">
        <f t="shared" si="2842"/>
        <v>-6.8435007926415103E-4</v>
      </c>
      <c r="AL177" s="273">
        <f t="shared" si="2843"/>
        <v>3.9759781310322317E-4</v>
      </c>
      <c r="AM177" s="273">
        <f t="shared" si="2844"/>
        <v>1.318777759796963E-2</v>
      </c>
      <c r="AN177" s="273">
        <f t="shared" si="2845"/>
        <v>-2.9421611265508796E-3</v>
      </c>
      <c r="AO177" s="273">
        <f t="shared" si="2846"/>
        <v>-3.4391853696417174E-3</v>
      </c>
      <c r="AP177" s="273">
        <f t="shared" si="2847"/>
        <v>-6.6368438268308294E-3</v>
      </c>
      <c r="AQ177" s="273">
        <f t="shared" si="2848"/>
        <v>-4.078180663763864E-3</v>
      </c>
      <c r="AR177" s="273">
        <f t="shared" si="2849"/>
        <v>-8.0385572920412818E-3</v>
      </c>
      <c r="AS177" s="273">
        <f t="shared" si="2850"/>
        <v>-2.2942127020501357E-2</v>
      </c>
      <c r="AT177" s="273">
        <f t="shared" si="2851"/>
        <v>-2.8771203850064264E-2</v>
      </c>
      <c r="AU177" s="273">
        <f t="shared" si="2852"/>
        <v>-2.8941539574356523E-2</v>
      </c>
      <c r="AV177" s="273">
        <f t="shared" si="2853"/>
        <v>-3.66497284577324E-2</v>
      </c>
      <c r="AW177" s="273">
        <f t="shared" si="2854"/>
        <v>-4.2263346342058195E-2</v>
      </c>
      <c r="AX177" s="273">
        <f t="shared" si="2855"/>
        <v>-6.0697613987803489E-2</v>
      </c>
      <c r="AY177" s="273">
        <f t="shared" si="2856"/>
        <v>-8.4286689829239814E-2</v>
      </c>
      <c r="AZ177" s="273">
        <f t="shared" si="2857"/>
        <v>-9.8725081125163205E-2</v>
      </c>
      <c r="BA177" s="273">
        <f t="shared" si="2858"/>
        <v>-0.12116295649195774</v>
      </c>
      <c r="BB177" s="273">
        <f t="shared" si="2859"/>
        <v>-0.14818137201501558</v>
      </c>
      <c r="BC177" s="273">
        <f t="shared" si="2860"/>
        <v>-0.16480963873357768</v>
      </c>
      <c r="BD177" s="273">
        <f t="shared" si="2861"/>
        <v>-0.18973784640630054</v>
      </c>
      <c r="BE177" s="273">
        <f t="shared" si="2862"/>
        <v>-0.19548490572288024</v>
      </c>
      <c r="BF177" s="273">
        <f t="shared" si="2863"/>
        <v>-0.19359404666216162</v>
      </c>
      <c r="BG177" s="273">
        <f t="shared" si="2864"/>
        <v>-0.20251562690913461</v>
      </c>
      <c r="BH177" s="273">
        <f t="shared" si="2865"/>
        <v>-0.21260644778220361</v>
      </c>
      <c r="BI177" s="273">
        <f t="shared" si="2866"/>
        <v>-0.22807512000504448</v>
      </c>
      <c r="BJ177" s="273">
        <f t="shared" si="2867"/>
        <v>-0.22050307658714607</v>
      </c>
      <c r="BK177" s="273">
        <f t="shared" si="2868"/>
        <v>-0.19825687857330454</v>
      </c>
      <c r="BL177" s="273">
        <f t="shared" si="2869"/>
        <v>-0.18455194542922304</v>
      </c>
      <c r="BM177" s="273">
        <f t="shared" si="2870"/>
        <v>-0.16716426043020693</v>
      </c>
      <c r="BN177" s="273">
        <f t="shared" si="2871"/>
        <v>-0.14575434586813674</v>
      </c>
      <c r="BO177" s="273">
        <f t="shared" si="2872"/>
        <v>-0.13157248125454013</v>
      </c>
      <c r="BP177" s="273">
        <f t="shared" si="2873"/>
        <v>-9.7410298732464651E-2</v>
      </c>
      <c r="BQ177" s="273">
        <f t="shared" si="2874"/>
        <v>-7.314957296878577E-2</v>
      </c>
      <c r="BR177" s="273">
        <f t="shared" si="2875"/>
        <v>-6.6550640515987691E-2</v>
      </c>
      <c r="BS177" s="273">
        <f t="shared" si="2876"/>
        <v>-5.2556383986232746E-2</v>
      </c>
      <c r="BT177" s="273">
        <f t="shared" si="2877"/>
        <v>-3.8462288525675126E-2</v>
      </c>
      <c r="BU177" s="273">
        <f t="shared" si="2878"/>
        <v>-1.5059527214036916E-2</v>
      </c>
      <c r="BV177" s="273">
        <f t="shared" si="2879"/>
        <v>7.1202758060695537E-4</v>
      </c>
      <c r="BW177" s="273">
        <f t="shared" si="2880"/>
        <v>-6.8748662914256409E-3</v>
      </c>
      <c r="BX177" s="273">
        <f t="shared" si="2881"/>
        <v>-1.0468676317328174E-2</v>
      </c>
      <c r="BY177" s="273">
        <f t="shared" si="2882"/>
        <v>-1.2141937277584725E-2</v>
      </c>
      <c r="BZ177" s="273">
        <f t="shared" si="2883"/>
        <v>-1.2145741900279949E-2</v>
      </c>
      <c r="CA177" s="273">
        <f t="shared" si="2884"/>
        <v>-4.1641214873107124E-3</v>
      </c>
      <c r="CB177" s="273">
        <f t="shared" si="2885"/>
        <v>-1.1950926658992445E-2</v>
      </c>
      <c r="CC177" s="273">
        <f t="shared" si="2886"/>
        <v>-2.6435721463107908E-2</v>
      </c>
      <c r="CD177" s="273">
        <f t="shared" si="2887"/>
        <v>-2.7335808611199108E-2</v>
      </c>
      <c r="CE177" s="273">
        <f t="shared" si="2888"/>
        <v>-1.9666307972354358E-2</v>
      </c>
      <c r="CF177" s="273">
        <f t="shared" si="2889"/>
        <v>-1.5749870831124557E-2</v>
      </c>
      <c r="CG177" s="273">
        <f t="shared" si="2890"/>
        <v>-2.1800132692651686E-2</v>
      </c>
      <c r="CH177" s="273">
        <f t="shared" si="2891"/>
        <v>-3.4371487887043362E-2</v>
      </c>
      <c r="CI177" s="273">
        <f t="shared" si="2892"/>
        <v>-3.5430195001802445E-2</v>
      </c>
      <c r="CJ177" s="273">
        <f t="shared" si="2893"/>
        <v>-3.4133605400727629E-2</v>
      </c>
      <c r="CK177" s="273">
        <f t="shared" si="2894"/>
        <v>-3.6259249242548752E-2</v>
      </c>
      <c r="CL177" s="273">
        <f t="shared" si="2895"/>
        <v>-3.8223738662800932E-2</v>
      </c>
      <c r="CM177" s="273">
        <f t="shared" si="2896"/>
        <v>-5.2211656207916901E-2</v>
      </c>
      <c r="CN177" s="273">
        <f t="shared" si="2897"/>
        <v>-5.7405489924155284E-2</v>
      </c>
      <c r="CO177" s="273">
        <f t="shared" si="2898"/>
        <v>-6.4985725420732665E-2</v>
      </c>
      <c r="CP177" s="273">
        <f t="shared" si="2899"/>
        <v>-6.438001378670255E-2</v>
      </c>
      <c r="CQ177" s="273">
        <f t="shared" si="2900"/>
        <v>-8.6378040485685981E-2</v>
      </c>
      <c r="CR177" s="273">
        <f t="shared" si="2901"/>
        <v>-9.2521952846820299E-2</v>
      </c>
      <c r="CS177" s="273">
        <f t="shared" si="2902"/>
        <v>-9.3826698131624586E-2</v>
      </c>
      <c r="CT177" s="273">
        <f t="shared" si="2903"/>
        <v>-9.748881235660678E-2</v>
      </c>
      <c r="CU177" s="273">
        <f t="shared" si="2904"/>
        <v>-0.10223926260303107</v>
      </c>
      <c r="CV177" s="273">
        <f t="shared" si="2905"/>
        <v>-0.1050065802472433</v>
      </c>
      <c r="CW177" s="273">
        <f t="shared" si="2906"/>
        <v>-0.10241679117653402</v>
      </c>
      <c r="CX177" s="273">
        <f t="shared" si="2907"/>
        <v>-9.6649965107899694E-2</v>
      </c>
      <c r="CY177" s="273">
        <f t="shared" si="2908"/>
        <v>-9.2434523092763787E-2</v>
      </c>
      <c r="CZ177" s="273">
        <f t="shared" si="2909"/>
        <v>-9.4773864627498483E-2</v>
      </c>
      <c r="DA177" s="273">
        <f t="shared" si="2910"/>
        <v>-7.4724883002379006E-2</v>
      </c>
      <c r="DB177" s="273">
        <f t="shared" si="2911"/>
        <v>-8.3762470951198709E-2</v>
      </c>
      <c r="DC177" s="273">
        <f t="shared" si="2912"/>
        <v>-6.9966648836170098E-2</v>
      </c>
      <c r="DD177" s="273">
        <f t="shared" si="2913"/>
        <v>-6.2051680439101142E-2</v>
      </c>
      <c r="DE177" s="273">
        <f t="shared" si="2914"/>
        <v>-6.1718086027033436E-2</v>
      </c>
      <c r="DF177" s="273">
        <f t="shared" si="2915"/>
        <v>-4.8811139799045944E-2</v>
      </c>
      <c r="DG177" s="273">
        <f t="shared" si="2916"/>
        <v>-4.2539189258171239E-2</v>
      </c>
      <c r="DH177" s="273">
        <f t="shared" si="2917"/>
        <v>-3.8028235940364974E-2</v>
      </c>
      <c r="DI177" s="273">
        <f t="shared" si="2918"/>
        <v>-3.488890669779221E-2</v>
      </c>
      <c r="DJ177" s="273">
        <f t="shared" si="2919"/>
        <v>-3.8317693874170167E-2</v>
      </c>
      <c r="DK177" s="273">
        <f t="shared" si="2920"/>
        <v>-3.2943907413336415E-2</v>
      </c>
      <c r="DL177" s="273">
        <f t="shared" si="2921"/>
        <v>-2.967188196179138E-2</v>
      </c>
      <c r="DM177" s="273">
        <f t="shared" si="2922"/>
        <v>-4.5572889406222838E-2</v>
      </c>
      <c r="DN177" s="273">
        <f t="shared" si="2923"/>
        <v>-3.8240625009022922E-2</v>
      </c>
      <c r="DO177" s="273">
        <f t="shared" si="2924"/>
        <v>-3.667957256866361E-2</v>
      </c>
      <c r="DP177" s="273">
        <f t="shared" si="2925"/>
        <v>-3.7822842168773962E-2</v>
      </c>
      <c r="DQ177" s="273">
        <f t="shared" si="2926"/>
        <v>-1.7430174530884801E-2</v>
      </c>
      <c r="DR177" s="273">
        <f t="shared" si="2927"/>
        <v>-1.8523443756811364E-2</v>
      </c>
      <c r="DS177" s="273">
        <f t="shared" si="2928"/>
        <v>-1.5088522246672564E-2</v>
      </c>
      <c r="DT177" s="273">
        <f t="shared" si="2929"/>
        <v>-4.6914854673929529E-3</v>
      </c>
      <c r="DU177" s="273">
        <f t="shared" si="2930"/>
        <v>-3.5345849765044957E-3</v>
      </c>
      <c r="DV177" s="273">
        <f t="shared" si="2931"/>
        <v>-1.5262753635174597E-3</v>
      </c>
      <c r="DW177" s="273">
        <f t="shared" si="2932"/>
        <v>3.0579062070197338E-3</v>
      </c>
      <c r="DX177" s="273">
        <f t="shared" si="2933"/>
        <v>1.0821364523558197E-2</v>
      </c>
      <c r="DY177" s="273">
        <f t="shared" si="2934"/>
        <v>2.5691660284962614E-2</v>
      </c>
      <c r="DZ177" s="273">
        <f t="shared" si="2935"/>
        <v>3.0242598345769256E-2</v>
      </c>
      <c r="EA177" s="273">
        <f t="shared" si="2936"/>
        <v>3.2500847193746685E-2</v>
      </c>
      <c r="EB177" s="273">
        <f t="shared" si="2937"/>
        <v>2.9210798141164673E-2</v>
      </c>
      <c r="EC177" s="273">
        <f t="shared" si="2938"/>
        <v>4.7351899421566035E-3</v>
      </c>
      <c r="ED177" s="273">
        <f t="shared" si="2939"/>
        <v>2.9630860654297209E-3</v>
      </c>
      <c r="EE177" s="273">
        <f t="shared" si="2940"/>
        <v>-2.8323796184135386E-3</v>
      </c>
      <c r="EF177" s="273">
        <f t="shared" si="2941"/>
        <v>-8.8260221178690923E-3</v>
      </c>
      <c r="EG177" s="273">
        <f t="shared" si="2942"/>
        <v>-3.3591193179559609E-3</v>
      </c>
      <c r="EH177" s="273">
        <f t="shared" si="2943"/>
        <v>3.2914610604997119E-3</v>
      </c>
      <c r="EI177" s="273">
        <f t="shared" si="2944"/>
        <v>-2.2895212124690589E-3</v>
      </c>
      <c r="EJ177" s="273">
        <f t="shared" si="2945"/>
        <v>1.5408811989403581E-4</v>
      </c>
      <c r="EK177" s="273">
        <f t="shared" si="2946"/>
        <v>-9.6598094799873468E-3</v>
      </c>
      <c r="EL177" s="273">
        <f t="shared" si="2947"/>
        <v>-5.5968136617261521E-3</v>
      </c>
      <c r="EM177" s="273">
        <f t="shared" si="2948"/>
        <v>-8.8147376826294144E-3</v>
      </c>
      <c r="EN177" s="273">
        <f t="shared" si="2949"/>
        <v>-1.0465700292875413E-3</v>
      </c>
      <c r="EO177" s="273">
        <f t="shared" si="2950"/>
        <v>6.7540310510114665E-3</v>
      </c>
      <c r="EP177" s="273">
        <f t="shared" si="2951"/>
        <v>1.470754994911383E-2</v>
      </c>
      <c r="EQ177" s="273">
        <f t="shared" si="2952"/>
        <v>2.5611872296936289E-2</v>
      </c>
      <c r="ER177" s="273">
        <f t="shared" si="2953"/>
        <v>1.9274522432745078E-2</v>
      </c>
      <c r="ES177" s="273">
        <f t="shared" si="2954"/>
        <v>8.8032962000703652E-3</v>
      </c>
      <c r="ET177" s="273">
        <f t="shared" si="2955"/>
        <v>2.2963348047178034E-2</v>
      </c>
      <c r="EU177" s="273">
        <f t="shared" si="2956"/>
        <v>3.5841152554452194E-2</v>
      </c>
      <c r="EV177" s="273">
        <f t="shared" si="2957"/>
        <v>3.819011111946824E-2</v>
      </c>
      <c r="EW177" s="273">
        <f t="shared" si="2958"/>
        <v>5.4657167522930816E-2</v>
      </c>
      <c r="EX177" s="273">
        <f t="shared" si="2959"/>
        <v>4.6668417747498969E-2</v>
      </c>
      <c r="EY177" s="273">
        <f t="shared" si="2960"/>
        <v>5.8979499334169461E-2</v>
      </c>
      <c r="EZ177" s="273">
        <f t="shared" si="2961"/>
        <v>5.9728538249302243E-2</v>
      </c>
      <c r="FA177" s="273">
        <f t="shared" si="2962"/>
        <v>7.8856169801226894E-2</v>
      </c>
      <c r="FB177" s="273">
        <f t="shared" si="2963"/>
        <v>7.1080708467993636E-2</v>
      </c>
      <c r="FC177" s="273">
        <f t="shared" si="2964"/>
        <v>7.467581672776924E-2</v>
      </c>
      <c r="FD177" s="273">
        <f t="shared" si="2965"/>
        <v>9.9366918628290613E-2</v>
      </c>
      <c r="FE177" s="273">
        <f t="shared" si="2966"/>
        <v>0.1101534862769098</v>
      </c>
      <c r="FF177" s="273">
        <f t="shared" si="2967"/>
        <v>7.707108686268449E-2</v>
      </c>
      <c r="FG177" s="273">
        <f t="shared" si="2968"/>
        <v>6.8453327649989681E-2</v>
      </c>
      <c r="FH177" s="273">
        <f t="shared" si="2969"/>
        <v>5.7162174230043439E-2</v>
      </c>
      <c r="FI177" s="273">
        <f t="shared" si="2970"/>
        <v>4.5008580273720344E-2</v>
      </c>
      <c r="FJ177" s="273">
        <f t="shared" si="2971"/>
        <v>4.5956674719716872E-2</v>
      </c>
      <c r="FK177" s="273">
        <f t="shared" si="2971"/>
        <v>3.956642957505796E-2</v>
      </c>
      <c r="FL177" s="273">
        <f t="shared" si="2971"/>
        <v>3.9924675211983063E-2</v>
      </c>
      <c r="FM177" s="273">
        <f t="shared" si="2971"/>
        <v>1.2241232120842271E-2</v>
      </c>
    </row>
    <row r="178" spans="1:169" s="12" customFormat="1" ht="15">
      <c r="A178" s="257" t="s">
        <v>44</v>
      </c>
      <c r="B178" s="273"/>
      <c r="C178" s="273"/>
      <c r="D178" s="273"/>
      <c r="E178" s="273"/>
      <c r="F178" s="273"/>
      <c r="G178" s="273"/>
      <c r="H178" s="273"/>
      <c r="I178" s="273"/>
      <c r="J178" s="273"/>
      <c r="K178" s="273"/>
      <c r="L178" s="273"/>
      <c r="M178" s="273"/>
      <c r="N178" s="273"/>
      <c r="O178" s="273"/>
      <c r="P178" s="273"/>
      <c r="Q178" s="273"/>
      <c r="R178" s="273"/>
      <c r="S178" s="273"/>
      <c r="T178" s="273"/>
      <c r="U178" s="273"/>
      <c r="V178" s="273"/>
      <c r="W178" s="273"/>
      <c r="X178" s="273"/>
      <c r="Y178" s="273"/>
      <c r="Z178" s="273">
        <f>Z160/N160-1</f>
        <v>2.7208369843480629E-2</v>
      </c>
      <c r="AA178" s="273">
        <f t="shared" si="2832"/>
        <v>2.9494469907054066E-2</v>
      </c>
      <c r="AB178" s="273">
        <f t="shared" si="2833"/>
        <v>2.4344864310509751E-2</v>
      </c>
      <c r="AC178" s="273">
        <f t="shared" si="2834"/>
        <v>1.3641050038753599E-2</v>
      </c>
      <c r="AD178" s="273">
        <f t="shared" si="2835"/>
        <v>1.6518531638668454E-2</v>
      </c>
      <c r="AE178" s="273">
        <f t="shared" si="2836"/>
        <v>1.4921025969003576E-2</v>
      </c>
      <c r="AF178" s="273">
        <f t="shared" si="2837"/>
        <v>2.9207681753227854E-2</v>
      </c>
      <c r="AG178" s="273">
        <f t="shared" si="2838"/>
        <v>3.3133016825426909E-2</v>
      </c>
      <c r="AH178" s="273">
        <f t="shared" si="2839"/>
        <v>3.1191692118424319E-2</v>
      </c>
      <c r="AI178" s="273">
        <f t="shared" si="2840"/>
        <v>3.5919525737870384E-2</v>
      </c>
      <c r="AJ178" s="273">
        <f t="shared" si="2841"/>
        <v>2.8837179387494194E-2</v>
      </c>
      <c r="AK178" s="273">
        <f t="shared" si="2842"/>
        <v>2.0984363726602062E-2</v>
      </c>
      <c r="AL178" s="273">
        <f t="shared" si="2843"/>
        <v>1.8612089128922316E-2</v>
      </c>
      <c r="AM178" s="273">
        <f t="shared" si="2844"/>
        <v>2.5515063834903762E-2</v>
      </c>
      <c r="AN178" s="273">
        <f t="shared" si="2845"/>
        <v>3.0948639906191122E-2</v>
      </c>
      <c r="AO178" s="273">
        <f t="shared" si="2846"/>
        <v>2.5795502946551752E-2</v>
      </c>
      <c r="AP178" s="273">
        <f t="shared" si="2847"/>
        <v>7.9493900323974742E-3</v>
      </c>
      <c r="AQ178" s="273">
        <f t="shared" si="2848"/>
        <v>-2.3862834556293011E-3</v>
      </c>
      <c r="AR178" s="273">
        <f t="shared" si="2849"/>
        <v>-3.3521142959146655E-2</v>
      </c>
      <c r="AS178" s="273">
        <f t="shared" si="2850"/>
        <v>-5.9157289488655618E-2</v>
      </c>
      <c r="AT178" s="273">
        <f t="shared" si="2851"/>
        <v>-6.8854332947777763E-2</v>
      </c>
      <c r="AU178" s="273">
        <f t="shared" si="2852"/>
        <v>-8.8659097905242179E-2</v>
      </c>
      <c r="AV178" s="273">
        <f t="shared" si="2853"/>
        <v>-0.10334553822129977</v>
      </c>
      <c r="AW178" s="273">
        <f t="shared" si="2854"/>
        <v>-0.11740304109125099</v>
      </c>
      <c r="AX178" s="273">
        <f t="shared" si="2855"/>
        <v>-0.162931392995874</v>
      </c>
      <c r="AY178" s="273">
        <f t="shared" si="2856"/>
        <v>-0.20338946020649462</v>
      </c>
      <c r="AZ178" s="273">
        <f t="shared" si="2857"/>
        <v>-0.22875695068121948</v>
      </c>
      <c r="BA178" s="273">
        <f t="shared" si="2858"/>
        <v>-0.23864056951598356</v>
      </c>
      <c r="BB178" s="273">
        <f t="shared" si="2859"/>
        <v>-0.25291205562873154</v>
      </c>
      <c r="BC178" s="273">
        <f t="shared" si="2860"/>
        <v>-0.26226859679376391</v>
      </c>
      <c r="BD178" s="273">
        <f t="shared" si="2861"/>
        <v>-0.25619386865639304</v>
      </c>
      <c r="BE178" s="273">
        <f t="shared" si="2862"/>
        <v>-0.25670264657686948</v>
      </c>
      <c r="BF178" s="273">
        <f t="shared" si="2863"/>
        <v>-0.27655046281208795</v>
      </c>
      <c r="BG178" s="273">
        <f t="shared" si="2864"/>
        <v>-0.27923056735553808</v>
      </c>
      <c r="BH178" s="273">
        <f t="shared" si="2865"/>
        <v>-0.28041121116638523</v>
      </c>
      <c r="BI178" s="273">
        <f t="shared" si="2866"/>
        <v>-0.26848530198031695</v>
      </c>
      <c r="BJ178" s="273">
        <f t="shared" si="2867"/>
        <v>-0.21921702593663761</v>
      </c>
      <c r="BK178" s="273">
        <f t="shared" si="2868"/>
        <v>-0.192673179928885</v>
      </c>
      <c r="BL178" s="273">
        <f t="shared" si="2869"/>
        <v>-0.18793290933588425</v>
      </c>
      <c r="BM178" s="273">
        <f t="shared" si="2870"/>
        <v>-0.18234750946630762</v>
      </c>
      <c r="BN178" s="273">
        <f t="shared" si="2871"/>
        <v>-0.15139891704748265</v>
      </c>
      <c r="BO178" s="273">
        <f t="shared" si="2872"/>
        <v>-0.13439213690642882</v>
      </c>
      <c r="BP178" s="273">
        <f t="shared" si="2873"/>
        <v>-0.11390126268312706</v>
      </c>
      <c r="BQ178" s="273">
        <f t="shared" si="2874"/>
        <v>-8.4523527766810269E-2</v>
      </c>
      <c r="BR178" s="273">
        <f t="shared" si="2875"/>
        <v>-2.3558271893337035E-2</v>
      </c>
      <c r="BS178" s="273">
        <f t="shared" si="2876"/>
        <v>-9.6686971780161057E-3</v>
      </c>
      <c r="BT178" s="273">
        <f t="shared" si="2877"/>
        <v>1.0546440123433864E-2</v>
      </c>
      <c r="BU178" s="273">
        <f t="shared" si="2878"/>
        <v>3.9126153583495249E-3</v>
      </c>
      <c r="BV178" s="273">
        <f t="shared" si="2879"/>
        <v>-2.3648170269284119E-2</v>
      </c>
      <c r="BW178" s="273">
        <f t="shared" si="2880"/>
        <v>-1.4401093455929992E-2</v>
      </c>
      <c r="BX178" s="273">
        <f t="shared" si="2881"/>
        <v>2.1936178337254697E-2</v>
      </c>
      <c r="BY178" s="273">
        <f t="shared" si="2882"/>
        <v>1.9787602747536992E-2</v>
      </c>
      <c r="BZ178" s="273">
        <f t="shared" si="2883"/>
        <v>-2.0647983895785149E-3</v>
      </c>
      <c r="CA178" s="273">
        <f t="shared" si="2884"/>
        <v>-1.4044072281935716E-2</v>
      </c>
      <c r="CB178" s="273">
        <f t="shared" si="2885"/>
        <v>-5.2685144168123532E-2</v>
      </c>
      <c r="CC178" s="273">
        <f t="shared" si="2886"/>
        <v>-8.3884615543431518E-2</v>
      </c>
      <c r="CD178" s="273">
        <f t="shared" si="2887"/>
        <v>-0.13747505472565402</v>
      </c>
      <c r="CE178" s="273">
        <f t="shared" si="2888"/>
        <v>-0.15379029427792279</v>
      </c>
      <c r="CF178" s="273">
        <f t="shared" si="2889"/>
        <v>-0.1763474410822562</v>
      </c>
      <c r="CG178" s="273">
        <f t="shared" si="2890"/>
        <v>-0.20313565220501939</v>
      </c>
      <c r="CH178" s="273">
        <f t="shared" si="2891"/>
        <v>-0.21180119423789556</v>
      </c>
      <c r="CI178" s="273">
        <f t="shared" si="2892"/>
        <v>-0.20669657028740829</v>
      </c>
      <c r="CJ178" s="273">
        <f t="shared" si="2893"/>
        <v>-0.22321423796787931</v>
      </c>
      <c r="CK178" s="273">
        <f t="shared" si="2894"/>
        <v>-0.22325017801230718</v>
      </c>
      <c r="CL178" s="273">
        <f t="shared" si="2895"/>
        <v>-0.22708976654106583</v>
      </c>
      <c r="CM178" s="273">
        <f t="shared" si="2896"/>
        <v>-0.2209197224911722</v>
      </c>
      <c r="CN178" s="273">
        <f t="shared" si="2897"/>
        <v>-0.18504626738891128</v>
      </c>
      <c r="CO178" s="273">
        <f t="shared" si="2898"/>
        <v>-0.16489366036953279</v>
      </c>
      <c r="CP178" s="273">
        <f t="shared" si="2899"/>
        <v>-0.13871530177866742</v>
      </c>
      <c r="CQ178" s="273">
        <f t="shared" si="2900"/>
        <v>-0.13629722185429394</v>
      </c>
      <c r="CR178" s="273">
        <f t="shared" si="2901"/>
        <v>-0.12102177644950107</v>
      </c>
      <c r="CS178" s="273">
        <f t="shared" si="2902"/>
        <v>-7.360304255968364E-2</v>
      </c>
      <c r="CT178" s="273">
        <f t="shared" si="2903"/>
        <v>-4.9867321320580027E-2</v>
      </c>
      <c r="CU178" s="273">
        <f t="shared" si="2904"/>
        <v>-7.5436367436780949E-2</v>
      </c>
      <c r="CV178" s="273">
        <f t="shared" si="2905"/>
        <v>-0.10467892020582636</v>
      </c>
      <c r="CW178" s="273">
        <f t="shared" si="2906"/>
        <v>-0.11621385662229877</v>
      </c>
      <c r="CX178" s="273">
        <f t="shared" si="2907"/>
        <v>-0.11244680416744379</v>
      </c>
      <c r="CY178" s="273">
        <f t="shared" si="2908"/>
        <v>-0.1376177338179726</v>
      </c>
      <c r="CZ178" s="273">
        <f t="shared" si="2909"/>
        <v>-0.176443946986096</v>
      </c>
      <c r="DA178" s="273">
        <f t="shared" si="2910"/>
        <v>-0.20615844421683038</v>
      </c>
      <c r="DB178" s="273">
        <f t="shared" si="2911"/>
        <v>-0.20988697759575481</v>
      </c>
      <c r="DC178" s="273">
        <f t="shared" si="2912"/>
        <v>-0.1801904709947626</v>
      </c>
      <c r="DD178" s="273">
        <f t="shared" si="2913"/>
        <v>-0.17813097926774468</v>
      </c>
      <c r="DE178" s="273">
        <f t="shared" si="2914"/>
        <v>-0.17444777847002535</v>
      </c>
      <c r="DF178" s="273">
        <f t="shared" si="2915"/>
        <v>-0.1576553221770628</v>
      </c>
      <c r="DG178" s="273">
        <f t="shared" si="2916"/>
        <v>-0.13169114950326988</v>
      </c>
      <c r="DH178" s="273">
        <f t="shared" si="2917"/>
        <v>-8.864595908718842E-2</v>
      </c>
      <c r="DI178" s="273">
        <f t="shared" si="2918"/>
        <v>-5.6271832448632653E-2</v>
      </c>
      <c r="DJ178" s="273">
        <f t="shared" si="2919"/>
        <v>-4.1513343122085766E-2</v>
      </c>
      <c r="DK178" s="273">
        <f t="shared" si="2920"/>
        <v>-1.7232692857109377E-2</v>
      </c>
      <c r="DL178" s="273">
        <f t="shared" si="2921"/>
        <v>7.7088700776366537E-3</v>
      </c>
      <c r="DM178" s="273">
        <f t="shared" si="2922"/>
        <v>5.2559244343221234E-2</v>
      </c>
      <c r="DN178" s="273">
        <f t="shared" si="2923"/>
        <v>4.7284531908395433E-2</v>
      </c>
      <c r="DO178" s="273">
        <f t="shared" si="2924"/>
        <v>3.3884912097908559E-2</v>
      </c>
      <c r="DP178" s="273">
        <f t="shared" si="2925"/>
        <v>5.8686602034651925E-2</v>
      </c>
      <c r="DQ178" s="273">
        <f t="shared" si="2926"/>
        <v>3.5276669066435895E-2</v>
      </c>
      <c r="DR178" s="273">
        <f t="shared" si="2927"/>
        <v>5.4640180588059195E-3</v>
      </c>
      <c r="DS178" s="273">
        <f t="shared" si="2928"/>
        <v>2.8033055349345748E-3</v>
      </c>
      <c r="DT178" s="273">
        <f t="shared" si="2929"/>
        <v>-2.1140611928772812E-2</v>
      </c>
      <c r="DU178" s="273">
        <f t="shared" si="2930"/>
        <v>-3.2232525707963755E-2</v>
      </c>
      <c r="DV178" s="273">
        <f t="shared" si="2931"/>
        <v>-3.434701295070719E-2</v>
      </c>
      <c r="DW178" s="273">
        <f t="shared" si="2932"/>
        <v>-2.6438049377404127E-3</v>
      </c>
      <c r="DX178" s="273">
        <f t="shared" si="2933"/>
        <v>7.7800684805977571E-3</v>
      </c>
      <c r="DY178" s="273">
        <f t="shared" si="2934"/>
        <v>-7.8498613462432143E-3</v>
      </c>
      <c r="DZ178" s="273">
        <f t="shared" si="2935"/>
        <v>-2.9354266826964182E-3</v>
      </c>
      <c r="EA178" s="273">
        <f t="shared" si="2936"/>
        <v>-2.3686369570919963E-2</v>
      </c>
      <c r="EB178" s="273">
        <f t="shared" si="2937"/>
        <v>-5.5972613310799613E-2</v>
      </c>
      <c r="EC178" s="273">
        <f t="shared" si="2938"/>
        <v>-3.6998400240293217E-2</v>
      </c>
      <c r="ED178" s="273">
        <f t="shared" si="2939"/>
        <v>-2.7078533795842463E-2</v>
      </c>
      <c r="EE178" s="273">
        <f t="shared" si="2940"/>
        <v>-3.6964181566347731E-2</v>
      </c>
      <c r="EF178" s="273">
        <f t="shared" si="2941"/>
        <v>-1.1502347751932374E-2</v>
      </c>
      <c r="EG178" s="273">
        <f t="shared" si="2942"/>
        <v>-2.2122761152469916E-2</v>
      </c>
      <c r="EH178" s="273">
        <f t="shared" si="2943"/>
        <v>-1.1814689536392975E-2</v>
      </c>
      <c r="EI178" s="273">
        <f t="shared" si="2944"/>
        <v>-3.6388062482076045E-2</v>
      </c>
      <c r="EJ178" s="273">
        <f t="shared" si="2945"/>
        <v>-4.5186610642050651E-2</v>
      </c>
      <c r="EK178" s="273">
        <f t="shared" si="2946"/>
        <v>-2.6586442188718862E-2</v>
      </c>
      <c r="EL178" s="273">
        <f t="shared" si="2947"/>
        <v>-8.5149686739786068E-3</v>
      </c>
      <c r="EM178" s="273">
        <f t="shared" si="2948"/>
        <v>3.7725420737173998E-2</v>
      </c>
      <c r="EN178" s="273">
        <f t="shared" si="2949"/>
        <v>7.096882548297212E-2</v>
      </c>
      <c r="EO178" s="273">
        <f t="shared" si="2950"/>
        <v>6.658161867901824E-2</v>
      </c>
      <c r="EP178" s="273">
        <f t="shared" si="2951"/>
        <v>6.1003535936544617E-2</v>
      </c>
      <c r="EQ178" s="273">
        <f t="shared" si="2952"/>
        <v>8.7259115966503931E-2</v>
      </c>
      <c r="ER178" s="273">
        <f t="shared" si="2953"/>
        <v>6.0770617746356281E-2</v>
      </c>
      <c r="ES178" s="273">
        <f t="shared" si="2954"/>
        <v>8.7338236373887046E-2</v>
      </c>
      <c r="ET178" s="273">
        <f t="shared" si="2955"/>
        <v>8.3153732022396953E-2</v>
      </c>
      <c r="EU178" s="273">
        <f t="shared" si="2956"/>
        <v>8.5032561286849218E-2</v>
      </c>
      <c r="EV178" s="273">
        <f t="shared" si="2957"/>
        <v>0.10243903023785683</v>
      </c>
      <c r="EW178" s="273">
        <f t="shared" si="2958"/>
        <v>0.10152164210430148</v>
      </c>
      <c r="EX178" s="273">
        <f t="shared" si="2959"/>
        <v>9.9663244029564835E-2</v>
      </c>
      <c r="EY178" s="273">
        <f t="shared" si="2960"/>
        <v>7.4508556883355448E-2</v>
      </c>
      <c r="EZ178" s="273">
        <f t="shared" si="2961"/>
        <v>6.7433926171466041E-2</v>
      </c>
      <c r="FA178" s="273">
        <f t="shared" si="2962"/>
        <v>7.3629306258338412E-2</v>
      </c>
      <c r="FB178" s="273">
        <f t="shared" si="2963"/>
        <v>0.10037095399034968</v>
      </c>
      <c r="FC178" s="273">
        <f t="shared" si="2964"/>
        <v>6.8374053699487902E-2</v>
      </c>
      <c r="FD178" s="273">
        <f t="shared" si="2965"/>
        <v>0.10693939807895925</v>
      </c>
      <c r="FE178" s="273">
        <f t="shared" si="2966"/>
        <v>0.10260664102224748</v>
      </c>
      <c r="FF178" s="273">
        <f t="shared" si="2967"/>
        <v>9.3951115955043241E-2</v>
      </c>
      <c r="FG178" s="273">
        <f t="shared" si="2968"/>
        <v>9.9895795449032487E-2</v>
      </c>
      <c r="FH178" s="273">
        <f t="shared" si="2969"/>
        <v>7.1070146828473124E-2</v>
      </c>
      <c r="FI178" s="273">
        <f t="shared" si="2970"/>
        <v>4.9591771267525786E-2</v>
      </c>
      <c r="FJ178" s="273">
        <f t="shared" si="2971"/>
        <v>3.2926270701421068E-2</v>
      </c>
      <c r="FK178" s="273">
        <f t="shared" si="2971"/>
        <v>3.1672934093223803E-2</v>
      </c>
      <c r="FL178" s="273">
        <f t="shared" si="2971"/>
        <v>2.0991090052143724E-2</v>
      </c>
      <c r="FM178" s="273">
        <f t="shared" si="2971"/>
        <v>-7.0531182210749055E-3</v>
      </c>
    </row>
    <row r="179" spans="1:169" ht="13.5" thickBot="1">
      <c r="A179" s="283"/>
      <c r="B179" s="283"/>
      <c r="C179" s="283"/>
      <c r="D179" s="283"/>
      <c r="E179" s="283"/>
      <c r="F179" s="283"/>
      <c r="G179" s="283"/>
      <c r="H179" s="283"/>
      <c r="I179" s="283"/>
      <c r="J179" s="283"/>
      <c r="K179" s="283"/>
      <c r="L179" s="283"/>
      <c r="M179" s="283"/>
      <c r="N179" s="283"/>
      <c r="O179" s="283"/>
      <c r="P179" s="283"/>
      <c r="Q179" s="283"/>
      <c r="R179" s="283"/>
      <c r="S179" s="283"/>
      <c r="T179" s="283"/>
      <c r="U179" s="283"/>
      <c r="V179" s="283"/>
      <c r="W179" s="283"/>
      <c r="X179" s="283"/>
      <c r="Y179" s="283"/>
      <c r="Z179" s="283"/>
      <c r="AA179" s="283"/>
      <c r="AB179" s="283"/>
      <c r="AC179" s="283"/>
      <c r="AD179" s="283"/>
      <c r="AE179" s="283"/>
      <c r="AF179" s="283"/>
      <c r="AG179" s="283"/>
      <c r="AH179" s="283"/>
      <c r="AI179" s="283"/>
      <c r="AJ179" s="283"/>
      <c r="AK179" s="283"/>
      <c r="AL179" s="283"/>
      <c r="AM179" s="283"/>
      <c r="AN179" s="283"/>
      <c r="AO179" s="283"/>
      <c r="AP179" s="283"/>
      <c r="AQ179" s="283"/>
      <c r="AR179" s="283"/>
      <c r="AS179" s="283"/>
      <c r="AT179" s="283"/>
      <c r="AU179" s="283"/>
      <c r="AV179" s="283"/>
      <c r="AW179" s="283"/>
      <c r="AX179" s="283"/>
      <c r="AY179" s="283"/>
      <c r="AZ179" s="283"/>
      <c r="BA179" s="283"/>
      <c r="BB179" s="283"/>
      <c r="BC179" s="283"/>
      <c r="BD179" s="283"/>
      <c r="BE179" s="283"/>
      <c r="BF179" s="283"/>
      <c r="BG179" s="283"/>
      <c r="BH179" s="283"/>
      <c r="BI179" s="283"/>
      <c r="BJ179" s="283"/>
      <c r="BK179" s="283"/>
      <c r="BL179" s="283"/>
      <c r="BM179" s="283"/>
      <c r="BN179" s="283"/>
      <c r="BO179" s="283"/>
      <c r="BP179" s="283"/>
      <c r="BQ179" s="283"/>
      <c r="BR179" s="283"/>
      <c r="BS179" s="283"/>
      <c r="BT179" s="283"/>
      <c r="BU179" s="283"/>
      <c r="BV179" s="283"/>
      <c r="BW179" s="283"/>
      <c r="BX179" s="283"/>
      <c r="BY179" s="283"/>
      <c r="BZ179" s="283"/>
      <c r="CA179" s="284"/>
      <c r="CB179" s="284"/>
      <c r="CC179" s="284"/>
      <c r="CD179" s="284"/>
      <c r="CE179" s="284"/>
      <c r="CF179" s="284"/>
      <c r="CG179" s="284"/>
      <c r="CH179" s="284"/>
      <c r="CI179" s="284"/>
      <c r="CJ179" s="284"/>
      <c r="CK179" s="284"/>
      <c r="CL179" s="284"/>
      <c r="CM179" s="284"/>
      <c r="CN179" s="284"/>
      <c r="CO179" s="284"/>
      <c r="CP179" s="284"/>
      <c r="CQ179" s="284"/>
      <c r="CR179" s="284"/>
      <c r="CS179" s="284"/>
      <c r="CT179" s="284"/>
      <c r="CU179" s="284"/>
      <c r="CV179" s="284"/>
      <c r="CW179" s="284"/>
      <c r="CX179" s="284"/>
      <c r="CY179" s="284"/>
      <c r="CZ179" s="284"/>
      <c r="DA179" s="284"/>
      <c r="DB179" s="284"/>
      <c r="DC179" s="284"/>
      <c r="DD179" s="284"/>
      <c r="DE179" s="284"/>
      <c r="DF179" s="284"/>
      <c r="DG179" s="284"/>
      <c r="DH179" s="284"/>
      <c r="DI179" s="284"/>
      <c r="DJ179" s="284"/>
      <c r="DK179" s="284"/>
      <c r="DL179" s="284"/>
      <c r="DM179" s="284"/>
      <c r="DN179" s="284"/>
      <c r="DO179" s="284"/>
      <c r="DP179" s="284"/>
      <c r="DQ179" s="284"/>
      <c r="DR179" s="284"/>
      <c r="DS179" s="284"/>
      <c r="DT179" s="284"/>
      <c r="DU179" s="284"/>
      <c r="DV179" s="284"/>
      <c r="DW179" s="284"/>
      <c r="DX179" s="283"/>
      <c r="DY179" s="283"/>
      <c r="DZ179" s="283"/>
      <c r="EA179" s="283"/>
      <c r="EB179" s="283"/>
      <c r="EC179" s="283"/>
      <c r="ED179" s="283"/>
      <c r="EE179" s="283"/>
      <c r="EF179" s="283"/>
      <c r="EG179" s="283"/>
      <c r="EH179" s="283"/>
      <c r="EI179" s="283"/>
      <c r="EJ179" s="283"/>
      <c r="EK179" s="283"/>
      <c r="EL179" s="283"/>
      <c r="EM179" s="283"/>
      <c r="EN179" s="283"/>
      <c r="EO179" s="283"/>
      <c r="EP179" s="283"/>
      <c r="EQ179" s="283"/>
      <c r="ER179" s="283"/>
      <c r="ES179" s="283"/>
      <c r="ET179" s="283"/>
      <c r="EU179" s="283"/>
      <c r="EV179" s="283"/>
      <c r="EW179" s="283"/>
      <c r="EX179" s="283"/>
      <c r="EY179" s="283"/>
      <c r="EZ179" s="283"/>
      <c r="FA179" s="283"/>
      <c r="FB179" s="283"/>
      <c r="FC179" s="283"/>
      <c r="FD179" s="283"/>
      <c r="FE179" s="283"/>
      <c r="FF179" s="283"/>
      <c r="FG179" s="283"/>
      <c r="FH179" s="283"/>
      <c r="FI179" s="283"/>
      <c r="FJ179" s="283"/>
      <c r="FK179" s="283"/>
      <c r="FL179" s="283"/>
      <c r="FM179" s="283"/>
    </row>
  </sheetData>
  <printOptions horizontalCentered="1" verticalCentered="1"/>
  <pageMargins left="0.35433070866141736" right="0.39370078740157483" top="0.31496062992125984" bottom="0" header="0" footer="0"/>
  <pageSetup paperSize="9" scale="65" fitToWidth="2" pageOrder="overThenDown" orientation="landscape" r:id="rId1"/>
  <headerFooter alignWithMargins="0">
    <oddFooter>&amp;L&amp;D&amp;R&amp;F</oddFooter>
  </headerFooter>
  <rowBreaks count="1" manualBreakCount="1">
    <brk id="98" max="16383" man="1"/>
  </rowBreaks>
  <colBreaks count="2" manualBreakCount="2">
    <brk id="62" max="1048575" man="1"/>
    <brk id="7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pageSetUpPr fitToPage="1"/>
  </sheetPr>
  <dimension ref="A2:AG157"/>
  <sheetViews>
    <sheetView showGridLines="0" topLeftCell="A46" zoomScale="60" zoomScaleNormal="60" workbookViewId="0">
      <selection activeCell="R72" sqref="R72"/>
    </sheetView>
  </sheetViews>
  <sheetFormatPr defaultColWidth="11.42578125" defaultRowHeight="22.7" customHeight="1"/>
  <cols>
    <col min="1" max="1" width="4" style="49" customWidth="1"/>
    <col min="2" max="3" width="4" style="34" customWidth="1"/>
    <col min="4" max="6" width="42.85546875" style="49" customWidth="1"/>
    <col min="7" max="18" width="20" style="49" customWidth="1"/>
    <col min="19" max="19" width="1.5703125" style="49" customWidth="1"/>
    <col min="20" max="20" width="1.7109375" style="49" customWidth="1"/>
    <col min="21" max="21" width="2.7109375" style="49" customWidth="1"/>
    <col min="22" max="16384" width="11.42578125" style="49"/>
  </cols>
  <sheetData>
    <row r="2" spans="1:30" ht="22.7" customHeight="1">
      <c r="A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row>
    <row r="3" spans="1:30" ht="22.7" customHeight="1">
      <c r="A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4" spans="1:30" ht="22.7" customHeight="1" thickBot="1">
      <c r="A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row>
    <row r="5" spans="1:30" s="34" customFormat="1" ht="22.7" customHeight="1" thickTop="1">
      <c r="B5" s="100"/>
      <c r="C5" s="101"/>
      <c r="D5" s="102"/>
      <c r="E5" s="103"/>
      <c r="F5" s="103"/>
      <c r="G5" s="103"/>
      <c r="H5" s="103"/>
      <c r="I5" s="101"/>
      <c r="J5" s="101"/>
      <c r="K5" s="101"/>
      <c r="L5" s="101"/>
      <c r="M5" s="103"/>
      <c r="N5" s="103"/>
      <c r="O5" s="103"/>
      <c r="P5" s="101"/>
      <c r="Q5" s="101"/>
      <c r="R5" s="101"/>
      <c r="S5" s="101"/>
      <c r="T5" s="104"/>
    </row>
    <row r="6" spans="1:30" s="34" customFormat="1" ht="22.7" customHeight="1">
      <c r="B6" s="105"/>
      <c r="C6" s="33"/>
      <c r="D6" s="50"/>
      <c r="E6" s="51"/>
      <c r="F6" s="51"/>
      <c r="G6" s="51"/>
      <c r="H6" s="51"/>
      <c r="I6" s="51"/>
      <c r="J6" s="51"/>
      <c r="K6" s="51"/>
      <c r="L6" s="51"/>
      <c r="M6" s="51"/>
      <c r="N6" s="51"/>
      <c r="O6" s="33"/>
      <c r="P6" s="342" t="s">
        <v>294</v>
      </c>
      <c r="Q6" s="343"/>
      <c r="R6" s="343"/>
      <c r="S6" s="52"/>
      <c r="T6" s="106"/>
    </row>
    <row r="7" spans="1:30" s="34" customFormat="1" ht="22.7" customHeight="1">
      <c r="B7" s="105"/>
      <c r="C7" s="33"/>
      <c r="D7" s="53"/>
      <c r="E7" s="51"/>
      <c r="F7" s="51"/>
      <c r="G7" s="51"/>
      <c r="H7" s="51"/>
      <c r="I7" s="51"/>
      <c r="J7" s="51"/>
      <c r="K7" s="51"/>
      <c r="L7" s="51"/>
      <c r="M7" s="51"/>
      <c r="N7" s="51"/>
      <c r="O7" s="51"/>
      <c r="P7" s="343"/>
      <c r="Q7" s="343"/>
      <c r="R7" s="343"/>
      <c r="S7" s="33"/>
      <c r="T7" s="106"/>
    </row>
    <row r="8" spans="1:30" s="34" customFormat="1" ht="22.7" customHeight="1">
      <c r="B8" s="105"/>
      <c r="C8" s="33"/>
      <c r="D8" s="53"/>
      <c r="E8" s="51"/>
      <c r="F8" s="51"/>
      <c r="G8" s="51"/>
      <c r="H8" s="51"/>
      <c r="I8" s="51"/>
      <c r="J8" s="51"/>
      <c r="K8" s="51"/>
      <c r="L8" s="51"/>
      <c r="M8" s="51"/>
      <c r="N8" s="51"/>
      <c r="O8" s="51"/>
      <c r="P8" s="33"/>
      <c r="Q8" s="33"/>
      <c r="R8" s="33"/>
      <c r="S8" s="33"/>
      <c r="T8" s="106"/>
    </row>
    <row r="9" spans="1:30" s="34" customFormat="1" ht="22.7" customHeight="1">
      <c r="B9" s="105"/>
      <c r="C9" s="344" t="s">
        <v>10</v>
      </c>
      <c r="D9" s="345"/>
      <c r="E9" s="345"/>
      <c r="F9" s="345"/>
      <c r="G9" s="345"/>
      <c r="H9" s="345"/>
      <c r="I9" s="345"/>
      <c r="J9" s="345"/>
      <c r="K9" s="345"/>
      <c r="L9" s="345"/>
      <c r="M9" s="345"/>
      <c r="N9" s="345"/>
      <c r="O9" s="345"/>
      <c r="P9" s="345"/>
      <c r="Q9" s="345"/>
      <c r="R9" s="345"/>
      <c r="S9" s="345"/>
      <c r="T9" s="106"/>
    </row>
    <row r="10" spans="1:30" s="34" customFormat="1" ht="22.7" customHeight="1">
      <c r="B10" s="105"/>
      <c r="C10" s="346"/>
      <c r="D10" s="346"/>
      <c r="E10" s="346"/>
      <c r="F10" s="346"/>
      <c r="G10" s="346"/>
      <c r="H10" s="346"/>
      <c r="I10" s="346"/>
      <c r="J10" s="346"/>
      <c r="K10" s="346"/>
      <c r="L10" s="346"/>
      <c r="M10" s="346"/>
      <c r="N10" s="346"/>
      <c r="O10" s="346"/>
      <c r="P10" s="346"/>
      <c r="Q10" s="346"/>
      <c r="R10" s="346"/>
      <c r="S10" s="346"/>
      <c r="T10" s="106"/>
    </row>
    <row r="11" spans="1:30" s="34" customFormat="1" ht="22.7" customHeight="1" thickBot="1">
      <c r="B11" s="105"/>
      <c r="C11" s="35"/>
      <c r="D11" s="347"/>
      <c r="E11" s="348"/>
      <c r="F11" s="348"/>
      <c r="G11" s="85"/>
      <c r="H11" s="85"/>
      <c r="I11" s="85"/>
      <c r="J11" s="85"/>
      <c r="K11" s="85"/>
      <c r="L11" s="85"/>
      <c r="M11" s="85"/>
      <c r="N11" s="85"/>
      <c r="O11" s="85"/>
      <c r="P11" s="86"/>
      <c r="Q11" s="86"/>
      <c r="R11" s="86"/>
      <c r="S11" s="35"/>
      <c r="T11" s="106"/>
    </row>
    <row r="12" spans="1:30" s="34" customFormat="1" ht="22.7" customHeight="1">
      <c r="B12" s="105"/>
      <c r="C12" s="33"/>
      <c r="D12" s="367"/>
      <c r="E12" s="367"/>
      <c r="F12" s="367"/>
      <c r="G12" s="367"/>
      <c r="H12" s="367"/>
      <c r="I12" s="367"/>
      <c r="J12" s="367"/>
      <c r="K12" s="367"/>
      <c r="L12" s="367"/>
      <c r="M12" s="367"/>
      <c r="N12" s="367"/>
      <c r="O12" s="367"/>
      <c r="P12" s="367"/>
      <c r="Q12" s="367"/>
      <c r="R12" s="367"/>
      <c r="S12" s="33"/>
      <c r="T12" s="106"/>
    </row>
    <row r="13" spans="1:30" s="34" customFormat="1" ht="22.7" customHeight="1">
      <c r="B13" s="105"/>
      <c r="C13" s="33"/>
      <c r="D13" s="423"/>
      <c r="E13" s="365"/>
      <c r="F13" s="365"/>
      <c r="G13" s="175"/>
      <c r="H13" s="175"/>
      <c r="I13" s="175"/>
      <c r="J13" s="175"/>
      <c r="K13" s="175"/>
      <c r="L13" s="175"/>
      <c r="M13" s="175"/>
      <c r="N13" s="175"/>
      <c r="O13" s="175"/>
      <c r="P13" s="176"/>
      <c r="Q13" s="176"/>
      <c r="R13" s="65"/>
      <c r="S13" s="33"/>
      <c r="T13" s="106"/>
    </row>
    <row r="14" spans="1:30" s="34" customFormat="1" ht="22.7" customHeight="1">
      <c r="B14" s="105"/>
      <c r="C14" s="33"/>
      <c r="D14" s="368" t="s">
        <v>269</v>
      </c>
      <c r="E14" s="422"/>
      <c r="F14" s="422"/>
      <c r="G14" s="422"/>
      <c r="H14" s="422"/>
      <c r="I14" s="183"/>
      <c r="J14" s="183"/>
      <c r="K14" s="183"/>
      <c r="L14" s="183"/>
      <c r="M14" s="183"/>
      <c r="N14" s="183"/>
      <c r="O14" s="183"/>
      <c r="P14" s="183"/>
      <c r="Q14" s="184"/>
      <c r="R14" s="185" t="s">
        <v>291</v>
      </c>
      <c r="S14" s="117"/>
      <c r="T14" s="106"/>
    </row>
    <row r="15" spans="1:30" s="34" customFormat="1" ht="22.7" customHeight="1">
      <c r="B15" s="105"/>
      <c r="C15" s="33"/>
      <c r="D15" s="423"/>
      <c r="E15" s="365"/>
      <c r="F15" s="365"/>
      <c r="G15" s="42"/>
      <c r="H15" s="42"/>
      <c r="I15" s="42"/>
      <c r="J15" s="42"/>
      <c r="K15" s="42"/>
      <c r="L15" s="42"/>
      <c r="M15" s="42"/>
      <c r="N15" s="42"/>
      <c r="O15" s="42"/>
      <c r="P15" s="42"/>
      <c r="Q15" s="176"/>
      <c r="R15" s="65"/>
      <c r="S15" s="176"/>
      <c r="T15" s="106"/>
    </row>
    <row r="16" spans="1:30" s="34" customFormat="1" ht="22.7" customHeight="1">
      <c r="B16" s="105"/>
      <c r="C16" s="33"/>
      <c r="D16" s="424" t="s">
        <v>0</v>
      </c>
      <c r="E16" s="371"/>
      <c r="F16" s="371"/>
      <c r="G16" s="379" t="s">
        <v>1</v>
      </c>
      <c r="H16" s="380"/>
      <c r="I16" s="380"/>
      <c r="J16" s="410" t="s">
        <v>292</v>
      </c>
      <c r="K16" s="410"/>
      <c r="L16" s="410"/>
      <c r="M16" s="379" t="s">
        <v>2</v>
      </c>
      <c r="N16" s="379"/>
      <c r="O16" s="379"/>
      <c r="P16" s="379" t="s">
        <v>3</v>
      </c>
      <c r="Q16" s="379"/>
      <c r="R16" s="405"/>
      <c r="S16" s="122"/>
      <c r="T16" s="106"/>
    </row>
    <row r="17" spans="1:33" s="34" customFormat="1" ht="22.7" customHeight="1">
      <c r="B17" s="105"/>
      <c r="C17" s="33"/>
      <c r="D17" s="425"/>
      <c r="E17" s="426"/>
      <c r="F17" s="426"/>
      <c r="G17" s="181">
        <v>2018</v>
      </c>
      <c r="H17" s="182">
        <v>2017</v>
      </c>
      <c r="I17" s="133" t="s">
        <v>4</v>
      </c>
      <c r="J17" s="181">
        <v>2018</v>
      </c>
      <c r="K17" s="182">
        <v>2017</v>
      </c>
      <c r="L17" s="133" t="s">
        <v>4</v>
      </c>
      <c r="M17" s="181">
        <v>2018</v>
      </c>
      <c r="N17" s="182">
        <v>2017</v>
      </c>
      <c r="O17" s="133" t="s">
        <v>5</v>
      </c>
      <c r="P17" s="181">
        <v>2018</v>
      </c>
      <c r="Q17" s="182">
        <v>2017</v>
      </c>
      <c r="R17" s="133" t="s">
        <v>55</v>
      </c>
      <c r="S17" s="118"/>
      <c r="T17" s="106"/>
    </row>
    <row r="18" spans="1:33" s="34" customFormat="1" ht="22.7" customHeight="1">
      <c r="B18" s="105"/>
      <c r="C18" s="33"/>
      <c r="D18" s="420" t="s">
        <v>70</v>
      </c>
      <c r="E18" s="421"/>
      <c r="F18" s="421"/>
      <c r="G18" s="56">
        <f>Sèrie!FM13</f>
        <v>264.65590700000007</v>
      </c>
      <c r="H18" s="81">
        <f>Sèrie!FA13</f>
        <v>149.06899999999999</v>
      </c>
      <c r="I18" s="55">
        <f>((G18-H18)/H18)*100</f>
        <v>77.539197955309348</v>
      </c>
      <c r="J18" s="56">
        <f>SUM(Sèrie!FK13:FM13)</f>
        <v>811.30139500000007</v>
      </c>
      <c r="K18" s="81">
        <f>SUM(Sèrie!EY13:FA13)</f>
        <v>402.80499999999995</v>
      </c>
      <c r="L18" s="55">
        <f>((J18-K18)/K18)*100</f>
        <v>101.41294050471078</v>
      </c>
      <c r="M18" s="56">
        <f>SUM(Sèrie!$FB13:FM13)</f>
        <v>4290.7372969999997</v>
      </c>
      <c r="N18" s="81">
        <f>SUM(Sèrie!$EP13:FA13)</f>
        <v>2962.0210000000002</v>
      </c>
      <c r="O18" s="55">
        <f>((M18-N18)/N18)*100</f>
        <v>44.858436081310685</v>
      </c>
      <c r="P18" s="56">
        <f>SUM(Sèrie!FB13:FM13)</f>
        <v>4290.7372969999997</v>
      </c>
      <c r="Q18" s="81">
        <f>SUM(Sèrie!EP13:FA13)</f>
        <v>2962.0210000000002</v>
      </c>
      <c r="R18" s="55">
        <f>((P18-Q18)/Q18)*100</f>
        <v>44.858436081310685</v>
      </c>
      <c r="S18" s="83"/>
      <c r="T18" s="106"/>
    </row>
    <row r="19" spans="1:33" s="34" customFormat="1" ht="22.7" customHeight="1">
      <c r="B19" s="105"/>
      <c r="C19" s="33"/>
      <c r="D19" s="420" t="s">
        <v>268</v>
      </c>
      <c r="E19" s="421"/>
      <c r="F19" s="421"/>
      <c r="G19" s="56">
        <f>Sèrie!FM14</f>
        <v>733.27974900000004</v>
      </c>
      <c r="H19" s="81">
        <f>Sèrie!FA14</f>
        <v>709.13486999999998</v>
      </c>
      <c r="I19" s="55">
        <f t="shared" ref="I19:I20" si="0">((G19-H19)/H19)*100</f>
        <v>3.4048359517280629</v>
      </c>
      <c r="J19" s="56">
        <f>SUM(Sèrie!FK14:FM14)</f>
        <v>2154.1791970000004</v>
      </c>
      <c r="K19" s="81">
        <f>SUM(Sèrie!EY14:FA14)</f>
        <v>2609.3075899999999</v>
      </c>
      <c r="L19" s="55">
        <f t="shared" ref="L19:L20" si="1">((J19-K19)/K19)*100</f>
        <v>-17.442496804295867</v>
      </c>
      <c r="M19" s="56">
        <f>SUM(Sèrie!$FB14:FM14)</f>
        <v>7407.2716040000014</v>
      </c>
      <c r="N19" s="81">
        <f>SUM(Sèrie!$EP14:FA14)</f>
        <v>8195.7930699999997</v>
      </c>
      <c r="O19" s="55">
        <f t="shared" ref="O19:O20" si="2">((M19-N19)/N19)*100</f>
        <v>-9.6210514255943558</v>
      </c>
      <c r="P19" s="56">
        <f>SUM(Sèrie!FB14:FM14)</f>
        <v>7407.2716040000014</v>
      </c>
      <c r="Q19" s="81">
        <f>SUM(Sèrie!EP14:FA14)</f>
        <v>8195.7930699999997</v>
      </c>
      <c r="R19" s="55">
        <f t="shared" ref="R19:R20" si="3">((P19-Q19)/Q19)*100</f>
        <v>-9.6210514255943558</v>
      </c>
      <c r="S19" s="83"/>
      <c r="T19" s="106"/>
    </row>
    <row r="20" spans="1:33" s="34" customFormat="1" ht="22.7" customHeight="1">
      <c r="B20" s="105"/>
      <c r="C20" s="33"/>
      <c r="D20" s="420" t="s">
        <v>77</v>
      </c>
      <c r="E20" s="421"/>
      <c r="F20" s="421"/>
      <c r="G20" s="56">
        <f>Sèrie!FM20</f>
        <v>1411.8982508823528</v>
      </c>
      <c r="H20" s="81">
        <f>Sèrie!FA20</f>
        <v>2284.3926176470591</v>
      </c>
      <c r="I20" s="55">
        <f t="shared" si="0"/>
        <v>-38.193713288365544</v>
      </c>
      <c r="J20" s="56">
        <f>SUM(Sèrie!FK20:FM20)</f>
        <v>5451.1720763529411</v>
      </c>
      <c r="K20" s="81">
        <f>SUM(Sèrie!EY20:FA20)</f>
        <v>5971.0454976470592</v>
      </c>
      <c r="L20" s="55">
        <f t="shared" si="1"/>
        <v>-8.7065727685206653</v>
      </c>
      <c r="M20" s="56">
        <f>SUM(Sèrie!$FB20:FM20)</f>
        <v>21951.955456882355</v>
      </c>
      <c r="N20" s="81">
        <f>SUM(Sèrie!$EP20:FA20)</f>
        <v>25255.315085882354</v>
      </c>
      <c r="O20" s="55">
        <f t="shared" si="2"/>
        <v>-13.079859102001729</v>
      </c>
      <c r="P20" s="56">
        <f>SUM(Sèrie!FB20:FM20)</f>
        <v>21951.955456882355</v>
      </c>
      <c r="Q20" s="81">
        <f>SUM(Sèrie!EP20:FA20)</f>
        <v>25255.315085882354</v>
      </c>
      <c r="R20" s="55">
        <f t="shared" si="3"/>
        <v>-13.079859102001729</v>
      </c>
      <c r="S20" s="83"/>
      <c r="T20" s="106"/>
    </row>
    <row r="21" spans="1:33" s="57" customFormat="1" ht="22.7" customHeight="1">
      <c r="B21" s="107"/>
      <c r="C21" s="119"/>
      <c r="D21" s="418" t="s">
        <v>78</v>
      </c>
      <c r="E21" s="386"/>
      <c r="F21" s="419"/>
      <c r="G21" s="145">
        <f>G18+G19+G20</f>
        <v>2409.8339068823529</v>
      </c>
      <c r="H21" s="279">
        <f>H18+H19+H20</f>
        <v>3142.5964876470589</v>
      </c>
      <c r="I21" s="146">
        <f>((G21-H21)/H21)*100</f>
        <v>-23.317106846044485</v>
      </c>
      <c r="J21" s="145">
        <f>J18+J19+J20</f>
        <v>8416.652668352941</v>
      </c>
      <c r="K21" s="279">
        <f>K18+K19+K20</f>
        <v>8983.158087647058</v>
      </c>
      <c r="L21" s="146">
        <f>((J21-K21)/K21)*100</f>
        <v>-6.3063057976585233</v>
      </c>
      <c r="M21" s="145">
        <f>M18+M19+M20</f>
        <v>33649.96435788236</v>
      </c>
      <c r="N21" s="279">
        <f>N18+N19+N20</f>
        <v>36413.129155882358</v>
      </c>
      <c r="O21" s="146">
        <f>((M21-N21)/N21)*100</f>
        <v>-7.5883750231161411</v>
      </c>
      <c r="P21" s="145">
        <f>P18+P19+P20</f>
        <v>33649.96435788236</v>
      </c>
      <c r="Q21" s="279">
        <f>Q18+Q19+Q20</f>
        <v>36413.129155882358</v>
      </c>
      <c r="R21" s="146">
        <f>((P21-Q21)/Q21)*100</f>
        <v>-7.5883750231161411</v>
      </c>
      <c r="S21" s="70"/>
      <c r="T21" s="108"/>
    </row>
    <row r="22" spans="1:33" s="57" customFormat="1" ht="22.7" customHeight="1">
      <c r="B22" s="107"/>
      <c r="C22" s="119"/>
      <c r="D22" s="307"/>
      <c r="E22" s="308"/>
      <c r="F22" s="308"/>
      <c r="G22" s="309"/>
      <c r="H22" s="309"/>
      <c r="I22" s="310"/>
      <c r="J22" s="309"/>
      <c r="K22" s="309"/>
      <c r="L22" s="310"/>
      <c r="M22" s="309"/>
      <c r="N22" s="309"/>
      <c r="O22" s="310"/>
      <c r="P22" s="309"/>
      <c r="Q22" s="309"/>
      <c r="R22" s="311"/>
      <c r="S22" s="70"/>
      <c r="T22" s="108"/>
    </row>
    <row r="23" spans="1:33" s="34" customFormat="1" ht="22.7" customHeight="1" thickBot="1">
      <c r="B23" s="105"/>
      <c r="C23" s="33"/>
      <c r="D23" s="411"/>
      <c r="E23" s="412"/>
      <c r="F23" s="412"/>
      <c r="G23" s="174"/>
      <c r="H23" s="174"/>
      <c r="I23" s="174"/>
      <c r="J23" s="174"/>
      <c r="K23" s="78"/>
      <c r="L23" s="78"/>
      <c r="M23" s="79"/>
      <c r="N23" s="79"/>
      <c r="O23" s="78"/>
      <c r="P23" s="78"/>
      <c r="Q23" s="78"/>
      <c r="R23" s="78"/>
      <c r="S23" s="32"/>
      <c r="T23" s="106"/>
    </row>
    <row r="24" spans="1:33" s="34" customFormat="1" ht="22.7" customHeight="1">
      <c r="B24" s="105"/>
      <c r="C24" s="33"/>
      <c r="D24" s="274"/>
      <c r="E24" s="301"/>
      <c r="F24" s="301"/>
      <c r="G24" s="274"/>
      <c r="H24" s="274"/>
      <c r="I24" s="274"/>
      <c r="J24" s="274"/>
      <c r="K24" s="305"/>
      <c r="L24" s="305"/>
      <c r="M24" s="306"/>
      <c r="N24" s="306"/>
      <c r="O24" s="305"/>
      <c r="P24" s="305"/>
      <c r="Q24" s="305"/>
      <c r="R24" s="305"/>
      <c r="S24" s="32"/>
      <c r="T24" s="106"/>
    </row>
    <row r="25" spans="1:33" s="34" customFormat="1" ht="22.7" customHeight="1">
      <c r="B25" s="105"/>
      <c r="C25" s="33"/>
      <c r="D25" s="417"/>
      <c r="E25" s="360"/>
      <c r="F25" s="360"/>
      <c r="G25" s="175"/>
      <c r="H25" s="175"/>
      <c r="I25" s="175"/>
      <c r="J25" s="175"/>
      <c r="K25" s="175"/>
      <c r="L25" s="175"/>
      <c r="M25" s="175"/>
      <c r="N25" s="175"/>
      <c r="O25" s="175"/>
      <c r="P25" s="176"/>
      <c r="Q25" s="176"/>
      <c r="R25" s="176"/>
      <c r="S25" s="33"/>
      <c r="T25" s="106"/>
    </row>
    <row r="26" spans="1:33" s="34" customFormat="1" ht="22.7" customHeight="1">
      <c r="B26" s="105"/>
      <c r="C26" s="33"/>
      <c r="D26" s="366"/>
      <c r="E26" s="350"/>
      <c r="F26" s="350"/>
      <c r="G26" s="349"/>
      <c r="H26" s="350"/>
      <c r="I26" s="350"/>
      <c r="J26" s="349"/>
      <c r="K26" s="350"/>
      <c r="L26" s="350"/>
      <c r="M26" s="349"/>
      <c r="N26" s="350"/>
      <c r="O26" s="350"/>
      <c r="P26" s="349"/>
      <c r="Q26" s="350"/>
      <c r="R26" s="351"/>
      <c r="S26" s="116"/>
      <c r="T26" s="106"/>
    </row>
    <row r="27" spans="1:33" ht="22.7" customHeight="1">
      <c r="A27" s="34"/>
      <c r="B27" s="105"/>
      <c r="C27" s="33"/>
      <c r="D27" s="368" t="s">
        <v>88</v>
      </c>
      <c r="E27" s="369"/>
      <c r="F27" s="369"/>
      <c r="G27" s="183"/>
      <c r="H27" s="183"/>
      <c r="I27" s="183"/>
      <c r="J27" s="183"/>
      <c r="K27" s="183"/>
      <c r="L27" s="183"/>
      <c r="M27" s="183"/>
      <c r="N27" s="262"/>
      <c r="O27" s="262"/>
      <c r="P27" s="262"/>
      <c r="Q27" s="262"/>
      <c r="R27" s="185" t="s">
        <v>291</v>
      </c>
      <c r="S27" s="117"/>
      <c r="T27" s="106"/>
      <c r="U27" s="34"/>
      <c r="V27" s="34"/>
      <c r="W27" s="34"/>
      <c r="X27" s="34"/>
      <c r="Y27" s="34"/>
      <c r="Z27" s="34"/>
      <c r="AA27" s="34"/>
      <c r="AB27" s="34"/>
      <c r="AC27" s="34"/>
      <c r="AD27" s="34"/>
      <c r="AE27" s="34"/>
      <c r="AF27" s="34"/>
      <c r="AG27" s="34"/>
    </row>
    <row r="28" spans="1:33" s="34" customFormat="1" ht="22.7" customHeight="1">
      <c r="B28" s="105"/>
      <c r="C28" s="33"/>
      <c r="D28" s="364"/>
      <c r="E28" s="365"/>
      <c r="F28" s="365"/>
      <c r="G28" s="68"/>
      <c r="H28" s="68"/>
      <c r="I28" s="46"/>
      <c r="J28" s="46"/>
      <c r="K28" s="46"/>
      <c r="L28" s="46"/>
      <c r="M28" s="46"/>
      <c r="N28" s="46"/>
      <c r="O28" s="46"/>
      <c r="P28" s="41"/>
      <c r="Q28" s="41"/>
      <c r="R28" s="65"/>
      <c r="S28" s="33"/>
      <c r="T28" s="106"/>
    </row>
    <row r="29" spans="1:33" s="34" customFormat="1" ht="22.7" customHeight="1">
      <c r="B29" s="105"/>
      <c r="C29" s="33"/>
      <c r="D29" s="370" t="s">
        <v>0</v>
      </c>
      <c r="E29" s="371"/>
      <c r="F29" s="371"/>
      <c r="G29" s="379" t="s">
        <v>1</v>
      </c>
      <c r="H29" s="379"/>
      <c r="I29" s="379"/>
      <c r="J29" s="410" t="s">
        <v>292</v>
      </c>
      <c r="K29" s="410"/>
      <c r="L29" s="410"/>
      <c r="M29" s="379" t="s">
        <v>2</v>
      </c>
      <c r="N29" s="379"/>
      <c r="O29" s="379"/>
      <c r="P29" s="379" t="s">
        <v>3</v>
      </c>
      <c r="Q29" s="379"/>
      <c r="R29" s="405"/>
      <c r="S29" s="99"/>
      <c r="T29" s="106"/>
    </row>
    <row r="30" spans="1:33" s="34" customFormat="1" ht="22.7" customHeight="1">
      <c r="B30" s="105"/>
      <c r="C30" s="33"/>
      <c r="D30" s="372" t="s">
        <v>63</v>
      </c>
      <c r="E30" s="365"/>
      <c r="F30" s="365"/>
      <c r="G30" s="181">
        <v>2018</v>
      </c>
      <c r="H30" s="182">
        <v>2017</v>
      </c>
      <c r="I30" s="179" t="s">
        <v>55</v>
      </c>
      <c r="J30" s="181">
        <v>2018</v>
      </c>
      <c r="K30" s="182">
        <v>2017</v>
      </c>
      <c r="L30" s="180" t="s">
        <v>55</v>
      </c>
      <c r="M30" s="181">
        <v>2018</v>
      </c>
      <c r="N30" s="182">
        <v>2017</v>
      </c>
      <c r="O30" s="128" t="s">
        <v>55</v>
      </c>
      <c r="P30" s="181">
        <v>2018</v>
      </c>
      <c r="Q30" s="182">
        <v>2017</v>
      </c>
      <c r="R30" s="128" t="s">
        <v>55</v>
      </c>
      <c r="S30" s="118"/>
      <c r="T30" s="106"/>
    </row>
    <row r="31" spans="1:33" s="34" customFormat="1" ht="22.7" customHeight="1">
      <c r="B31" s="105"/>
      <c r="C31" s="33"/>
      <c r="D31" s="373" t="s">
        <v>64</v>
      </c>
      <c r="E31" s="365"/>
      <c r="F31" s="365"/>
      <c r="G31" s="148">
        <f>Sèrie!FL30</f>
        <v>2882.6477558235292</v>
      </c>
      <c r="H31" s="149">
        <f>Sèrie!FA30</f>
        <v>3142.5964876470584</v>
      </c>
      <c r="I31" s="150">
        <f>((G31-H31)/H31)*100</f>
        <v>-8.271782039003023</v>
      </c>
      <c r="J31" s="148">
        <f>SUM(Sèrie!FK30:FM30)</f>
        <v>8416.6526683529428</v>
      </c>
      <c r="K31" s="149">
        <f>SUM(Sèrie!EY30:FA30)</f>
        <v>8983.158087647058</v>
      </c>
      <c r="L31" s="150">
        <f>((J31-K31)/K31)*100</f>
        <v>-6.3063057976585037</v>
      </c>
      <c r="M31" s="148">
        <f>SUM(Sèrie!$FB30:FM30)</f>
        <v>33649.964357882352</v>
      </c>
      <c r="N31" s="149">
        <f>SUM(Sèrie!$EP30:FA30)</f>
        <v>36413.129155882358</v>
      </c>
      <c r="O31" s="150">
        <f>((M31-N31)/N31)*100</f>
        <v>-7.5883750231161606</v>
      </c>
      <c r="P31" s="151">
        <f>SUM(Sèrie!FB30:FM30)</f>
        <v>33649.964357882352</v>
      </c>
      <c r="Q31" s="149">
        <f>SUM(Sèrie!EP30:FA30)</f>
        <v>36413.129155882358</v>
      </c>
      <c r="R31" s="150">
        <f>((P31-Q31)/Q31)*100</f>
        <v>-7.5883750231161606</v>
      </c>
      <c r="S31" s="83"/>
      <c r="T31" s="106"/>
    </row>
    <row r="32" spans="1:33" s="34" customFormat="1" ht="22.7" customHeight="1">
      <c r="B32" s="105"/>
      <c r="C32" s="33"/>
      <c r="D32" s="374" t="s">
        <v>65</v>
      </c>
      <c r="E32" s="365"/>
      <c r="F32" s="365"/>
      <c r="G32" s="56">
        <f>Sèrie!FM31</f>
        <v>94.698340000000016</v>
      </c>
      <c r="H32" s="81">
        <f>Sèrie!FA31</f>
        <v>122.09297999999998</v>
      </c>
      <c r="I32" s="55">
        <f t="shared" ref="I32:I39" si="4">((G32-H32)/H32)*100</f>
        <v>-22.437522615960368</v>
      </c>
      <c r="J32" s="56">
        <f>SUM(Sèrie!FK31:FM31)</f>
        <v>316.26165500000002</v>
      </c>
      <c r="K32" s="81">
        <f>SUM(Sèrie!EY31:FA31)</f>
        <v>342.42177000000004</v>
      </c>
      <c r="L32" s="55">
        <f t="shared" ref="L32:L39" si="5">((J32-K32)/K32)*100</f>
        <v>-7.6397347633592387</v>
      </c>
      <c r="M32" s="56">
        <f>SUM(Sèrie!$FB31:FM31)</f>
        <v>1264.4502562499999</v>
      </c>
      <c r="N32" s="81">
        <f>SUM(Sèrie!$EP31:FA31)</f>
        <v>1343.4998925</v>
      </c>
      <c r="O32" s="55">
        <f t="shared" ref="O32:O39" si="6">((M32-N32)/N32)*100</f>
        <v>-5.8838587700147551</v>
      </c>
      <c r="P32" s="152">
        <f>SUM(Sèrie!FB31:FM31)</f>
        <v>1264.4502562499999</v>
      </c>
      <c r="Q32" s="81">
        <f>SUM(Sèrie!EP31:FA31)</f>
        <v>1343.4998925</v>
      </c>
      <c r="R32" s="55">
        <f t="shared" ref="R32:R39" si="7">((P32-Q32)/Q32)*100</f>
        <v>-5.8838587700147551</v>
      </c>
      <c r="S32" s="83"/>
      <c r="T32" s="106"/>
    </row>
    <row r="33" spans="1:33" s="34" customFormat="1" ht="22.7" customHeight="1">
      <c r="B33" s="105"/>
      <c r="C33" s="33"/>
      <c r="D33" s="415" t="s">
        <v>66</v>
      </c>
      <c r="E33" s="365"/>
      <c r="F33" s="365"/>
      <c r="G33" s="56">
        <f>Sèrie!FM32</f>
        <v>2315.1355668823535</v>
      </c>
      <c r="H33" s="81">
        <f>Sèrie!FA32</f>
        <v>3020.5035076470585</v>
      </c>
      <c r="I33" s="55">
        <f t="shared" si="4"/>
        <v>-23.352660871901438</v>
      </c>
      <c r="J33" s="56">
        <f>SUM(Sèrie!FK32:FM32)</f>
        <v>8100.3910133529416</v>
      </c>
      <c r="K33" s="81">
        <f>SUM(Sèrie!EY32:FA32)</f>
        <v>8640.736317647059</v>
      </c>
      <c r="L33" s="55">
        <f t="shared" si="5"/>
        <v>-6.2534636451128005</v>
      </c>
      <c r="M33" s="56">
        <f>SUM(Sèrie!$FB32:FM32)</f>
        <v>32385.514101632351</v>
      </c>
      <c r="N33" s="81">
        <f>SUM(Sèrie!$EP32:FA32)</f>
        <v>35069.629263382354</v>
      </c>
      <c r="O33" s="55">
        <f t="shared" si="6"/>
        <v>-7.6536741851234771</v>
      </c>
      <c r="P33" s="152">
        <f>SUM(Sèrie!FB32:FM32)</f>
        <v>32385.514101632351</v>
      </c>
      <c r="Q33" s="81">
        <f>SUM(Sèrie!EP32:FA32)</f>
        <v>35069.629263382354</v>
      </c>
      <c r="R33" s="55">
        <f t="shared" si="7"/>
        <v>-7.6536741851234771</v>
      </c>
      <c r="S33" s="83"/>
      <c r="T33" s="106"/>
    </row>
    <row r="34" spans="1:33" s="34" customFormat="1" ht="22.7" customHeight="1">
      <c r="B34" s="105"/>
      <c r="C34" s="33"/>
      <c r="D34" s="374" t="s">
        <v>67</v>
      </c>
      <c r="E34" s="365"/>
      <c r="F34" s="365"/>
      <c r="G34" s="56">
        <f>Sèrie!FM33</f>
        <v>4.6528230000000006</v>
      </c>
      <c r="H34" s="81">
        <f>Sèrie!FA33</f>
        <v>33.046999999999997</v>
      </c>
      <c r="I34" s="55">
        <f t="shared" si="4"/>
        <v>-85.920588858292717</v>
      </c>
      <c r="J34" s="56">
        <f>SUM(Sèrie!FK33:FM33)</f>
        <v>14.341547000000002</v>
      </c>
      <c r="K34" s="81">
        <f>SUM(Sèrie!EY33:FA33)</f>
        <v>51.161999999999999</v>
      </c>
      <c r="L34" s="55">
        <f t="shared" si="5"/>
        <v>-71.96836128376529</v>
      </c>
      <c r="M34" s="56">
        <f>SUM(Sèrie!$FB33:FM33)</f>
        <v>81.244600999999989</v>
      </c>
      <c r="N34" s="81">
        <f>SUM(Sèrie!$EP33:FA33)</f>
        <v>160.01999999999998</v>
      </c>
      <c r="O34" s="55">
        <f t="shared" si="6"/>
        <v>-49.228470816147983</v>
      </c>
      <c r="P34" s="153">
        <f>SUM(Sèrie!FB33:FM33)</f>
        <v>81.244600999999989</v>
      </c>
      <c r="Q34" s="81">
        <f>SUM(Sèrie!EP33:FA33)</f>
        <v>160.01999999999998</v>
      </c>
      <c r="R34" s="55">
        <f t="shared" si="7"/>
        <v>-49.228470816147983</v>
      </c>
      <c r="S34" s="83"/>
      <c r="T34" s="106"/>
    </row>
    <row r="35" spans="1:33" s="34" customFormat="1" ht="22.7" customHeight="1">
      <c r="B35" s="105"/>
      <c r="C35" s="33"/>
      <c r="D35" s="415" t="s">
        <v>68</v>
      </c>
      <c r="E35" s="365"/>
      <c r="F35" s="365"/>
      <c r="G35" s="56">
        <f>Sèrie!FM34</f>
        <v>2310.4827438823536</v>
      </c>
      <c r="H35" s="81">
        <f>Sèrie!FA34</f>
        <v>2987.4565076470585</v>
      </c>
      <c r="I35" s="55">
        <f t="shared" si="4"/>
        <v>-22.660539560386578</v>
      </c>
      <c r="J35" s="56">
        <f>SUM(Sèrie!FK34:FM34)</f>
        <v>8086.0494663529425</v>
      </c>
      <c r="K35" s="81">
        <f>SUM(Sèrie!EY34:FA34)</f>
        <v>8589.5743176470587</v>
      </c>
      <c r="L35" s="55">
        <f t="shared" si="5"/>
        <v>-5.8620466238895839</v>
      </c>
      <c r="M35" s="56">
        <f>SUM(Sèrie!$FB34:FM34)</f>
        <v>32304.269500632352</v>
      </c>
      <c r="N35" s="81">
        <f>SUM(Sèrie!$EP34:FA34)</f>
        <v>34909.609263382357</v>
      </c>
      <c r="O35" s="55">
        <f t="shared" si="6"/>
        <v>-7.463102044750805</v>
      </c>
      <c r="P35" s="152">
        <f>SUM(Sèrie!FB34:FM34)</f>
        <v>32304.269500632352</v>
      </c>
      <c r="Q35" s="81">
        <f>SUM(Sèrie!EP34:FA34)</f>
        <v>34909.609263382357</v>
      </c>
      <c r="R35" s="55">
        <f t="shared" si="7"/>
        <v>-7.463102044750805</v>
      </c>
      <c r="S35" s="83"/>
      <c r="T35" s="106"/>
    </row>
    <row r="36" spans="1:33" s="34" customFormat="1" ht="22.7" customHeight="1">
      <c r="B36" s="105"/>
      <c r="C36" s="33"/>
      <c r="D36" s="372" t="s">
        <v>69</v>
      </c>
      <c r="E36" s="365"/>
      <c r="F36" s="365"/>
      <c r="G36" s="155"/>
      <c r="H36" s="156"/>
      <c r="I36" s="281"/>
      <c r="J36" s="155"/>
      <c r="K36" s="156"/>
      <c r="L36" s="154"/>
      <c r="M36" s="155"/>
      <c r="N36" s="156"/>
      <c r="O36" s="154"/>
      <c r="P36" s="155"/>
      <c r="Q36" s="40"/>
      <c r="R36" s="282"/>
      <c r="S36" s="94"/>
      <c r="T36" s="106"/>
    </row>
    <row r="37" spans="1:33" s="34" customFormat="1" ht="22.7" customHeight="1">
      <c r="B37" s="105"/>
      <c r="C37" s="33"/>
      <c r="D37" s="413" t="s">
        <v>86</v>
      </c>
      <c r="E37" s="414"/>
      <c r="F37" s="414"/>
      <c r="G37" s="157">
        <f>Sèrie!FM36</f>
        <v>524.7155459999999</v>
      </c>
      <c r="H37" s="149">
        <f>Sèrie!FA36</f>
        <v>925.73907299999996</v>
      </c>
      <c r="I37" s="150">
        <f t="shared" si="4"/>
        <v>-43.319282797518916</v>
      </c>
      <c r="J37" s="157">
        <f>SUM(Sèrie!FK36:FM36)</f>
        <v>1542.091412</v>
      </c>
      <c r="K37" s="149">
        <f>SUM(Sèrie!EY36:FA36)</f>
        <v>2492.2150380000003</v>
      </c>
      <c r="L37" s="150">
        <f t="shared" si="5"/>
        <v>-38.123661542563894</v>
      </c>
      <c r="M37" s="157">
        <f>SUM(Sèrie!$FB36:FM36)</f>
        <v>6168.1748677819996</v>
      </c>
      <c r="N37" s="149">
        <f>SUM(Sèrie!$EP36:FA36)</f>
        <v>9639.1986820000002</v>
      </c>
      <c r="O37" s="150">
        <f t="shared" si="6"/>
        <v>-36.009464362423657</v>
      </c>
      <c r="P37" s="151">
        <f>SUM(Sèrie!FB36:FM36)</f>
        <v>6168.1748677819996</v>
      </c>
      <c r="Q37" s="149">
        <f>SUM(Sèrie!EP36:FA36)</f>
        <v>9639.1986820000002</v>
      </c>
      <c r="R37" s="150">
        <f t="shared" si="7"/>
        <v>-36.009464362423657</v>
      </c>
      <c r="S37" s="83"/>
      <c r="T37" s="106"/>
    </row>
    <row r="38" spans="1:33" s="34" customFormat="1" ht="22.7" customHeight="1">
      <c r="B38" s="105"/>
      <c r="C38" s="33"/>
      <c r="D38" s="429" t="s">
        <v>87</v>
      </c>
      <c r="E38" s="365"/>
      <c r="F38" s="365"/>
      <c r="G38" s="56">
        <f>Sèrie!FM37</f>
        <v>1026.5652652246458</v>
      </c>
      <c r="H38" s="81">
        <f>Sèrie!FA37</f>
        <v>233.65163843094254</v>
      </c>
      <c r="I38" s="55">
        <f t="shared" si="4"/>
        <v>339.35718667260909</v>
      </c>
      <c r="J38" s="56">
        <f>SUM(Sèrie!FK37:FM37)</f>
        <v>1829.8934739140582</v>
      </c>
      <c r="K38" s="81">
        <f>SUM(Sèrie!EY37:FA37)</f>
        <v>935.63674380294162</v>
      </c>
      <c r="L38" s="55">
        <f t="shared" si="5"/>
        <v>95.577341958201217</v>
      </c>
      <c r="M38" s="56">
        <f>SUM(Sèrie!$FB37:FM37)</f>
        <v>8460.1165358576491</v>
      </c>
      <c r="N38" s="81">
        <f>SUM(Sèrie!$EP37:FA37)</f>
        <v>3467.0177190566478</v>
      </c>
      <c r="O38" s="55">
        <f t="shared" si="6"/>
        <v>144.01711272936873</v>
      </c>
      <c r="P38" s="152">
        <f>SUM(Sèrie!FB37:FM37)</f>
        <v>8460.1165358576491</v>
      </c>
      <c r="Q38" s="81">
        <f>SUM(Sèrie!EP37:FA37)</f>
        <v>3467.0177190566478</v>
      </c>
      <c r="R38" s="55">
        <f t="shared" si="7"/>
        <v>144.01711272936873</v>
      </c>
      <c r="S38" s="83"/>
      <c r="T38" s="106"/>
    </row>
    <row r="39" spans="1:33" s="58" customFormat="1" ht="22.7" customHeight="1">
      <c r="A39" s="57"/>
      <c r="B39" s="107"/>
      <c r="C39" s="119"/>
      <c r="D39" s="361" t="s">
        <v>88</v>
      </c>
      <c r="E39" s="362"/>
      <c r="F39" s="363"/>
      <c r="G39" s="36">
        <f>Sèrie!FM38</f>
        <v>3861.7635551069993</v>
      </c>
      <c r="H39" s="37">
        <f>Sèrie!FA38</f>
        <v>4146.8472190780012</v>
      </c>
      <c r="I39" s="38">
        <f t="shared" si="4"/>
        <v>-6.8747086379127946</v>
      </c>
      <c r="J39" s="36">
        <f>SUM(Sèrie!FK38:FM38)</f>
        <v>11458.034352267001</v>
      </c>
      <c r="K39" s="37">
        <f>SUM(Sèrie!EY38:FA38)</f>
        <v>12017.42609945</v>
      </c>
      <c r="L39" s="38">
        <f t="shared" si="5"/>
        <v>-4.654838253663991</v>
      </c>
      <c r="M39" s="36">
        <f>SUM(Sèrie!$FB38:FM38)</f>
        <v>46932.560904272003</v>
      </c>
      <c r="N39" s="37">
        <f>SUM(Sèrie!$EP38:FA38)</f>
        <v>48015.825664438999</v>
      </c>
      <c r="O39" s="38">
        <f t="shared" si="6"/>
        <v>-2.2560577584095838</v>
      </c>
      <c r="P39" s="36">
        <f>SUM(Sèrie!FB38:FM38)</f>
        <v>46932.560904272003</v>
      </c>
      <c r="Q39" s="37">
        <f>SUM(Sèrie!EP38:FA38)</f>
        <v>48015.825664438999</v>
      </c>
      <c r="R39" s="38">
        <f t="shared" si="7"/>
        <v>-2.2560577584095838</v>
      </c>
      <c r="S39" s="70"/>
      <c r="T39" s="108"/>
      <c r="U39" s="57"/>
      <c r="V39" s="57"/>
      <c r="W39" s="57"/>
      <c r="X39" s="57"/>
      <c r="Y39" s="57"/>
      <c r="Z39" s="57"/>
      <c r="AA39" s="57"/>
      <c r="AB39" s="57"/>
      <c r="AC39" s="57"/>
      <c r="AD39" s="57"/>
      <c r="AE39" s="57"/>
      <c r="AF39" s="57"/>
      <c r="AG39" s="57"/>
    </row>
    <row r="40" spans="1:33" s="34" customFormat="1" ht="22.7" customHeight="1">
      <c r="B40" s="105"/>
      <c r="C40" s="33"/>
      <c r="D40" s="364"/>
      <c r="E40" s="365"/>
      <c r="F40" s="365"/>
      <c r="G40" s="69"/>
      <c r="H40" s="69"/>
      <c r="I40" s="70"/>
      <c r="J40" s="69"/>
      <c r="K40" s="69"/>
      <c r="L40" s="70"/>
      <c r="M40" s="69"/>
      <c r="N40" s="69"/>
      <c r="O40" s="70"/>
      <c r="P40" s="41"/>
      <c r="Q40" s="41"/>
      <c r="R40" s="65"/>
      <c r="S40" s="33"/>
      <c r="T40" s="106"/>
    </row>
    <row r="41" spans="1:33" s="34" customFormat="1" ht="22.7" customHeight="1">
      <c r="B41" s="105"/>
      <c r="C41" s="33"/>
      <c r="D41" s="389" t="s">
        <v>26</v>
      </c>
      <c r="E41" s="399"/>
      <c r="F41" s="399"/>
      <c r="G41" s="399"/>
      <c r="H41" s="399"/>
      <c r="I41" s="399"/>
      <c r="J41" s="399"/>
      <c r="K41" s="399"/>
      <c r="L41" s="399"/>
      <c r="M41" s="399"/>
      <c r="N41" s="399"/>
      <c r="O41" s="399"/>
      <c r="P41" s="41"/>
      <c r="Q41" s="41"/>
      <c r="R41" s="65"/>
      <c r="S41" s="33"/>
      <c r="T41" s="106"/>
    </row>
    <row r="42" spans="1:33" s="34" customFormat="1" ht="22.7" customHeight="1">
      <c r="B42" s="105"/>
      <c r="C42" s="33"/>
      <c r="D42" s="364"/>
      <c r="E42" s="365"/>
      <c r="F42" s="365"/>
      <c r="G42" s="71"/>
      <c r="H42" s="71"/>
      <c r="I42" s="71"/>
      <c r="J42" s="71"/>
      <c r="K42" s="71"/>
      <c r="L42" s="71"/>
      <c r="M42" s="71"/>
      <c r="N42" s="71"/>
      <c r="O42" s="71"/>
      <c r="P42" s="41"/>
      <c r="Q42" s="41"/>
      <c r="R42" s="65"/>
      <c r="S42" s="33"/>
      <c r="T42" s="106"/>
    </row>
    <row r="43" spans="1:33" s="34" customFormat="1" ht="22.7" customHeight="1">
      <c r="B43" s="105"/>
      <c r="C43" s="33"/>
      <c r="D43" s="430" t="s">
        <v>57</v>
      </c>
      <c r="E43" s="431"/>
      <c r="F43" s="431"/>
      <c r="G43" s="431"/>
      <c r="H43" s="431"/>
      <c r="I43" s="431"/>
      <c r="J43" s="431"/>
      <c r="K43" s="431"/>
      <c r="L43" s="431"/>
      <c r="M43" s="431"/>
      <c r="N43" s="431"/>
      <c r="O43" s="431"/>
      <c r="P43" s="41"/>
      <c r="Q43" s="41"/>
      <c r="R43" s="65"/>
      <c r="S43" s="33"/>
      <c r="T43" s="106"/>
    </row>
    <row r="44" spans="1:33" s="34" customFormat="1" ht="22.7" customHeight="1">
      <c r="B44" s="105"/>
      <c r="C44" s="33"/>
      <c r="D44" s="432"/>
      <c r="E44" s="433"/>
      <c r="F44" s="433"/>
      <c r="G44" s="433"/>
      <c r="H44" s="433"/>
      <c r="I44" s="433"/>
      <c r="J44" s="433"/>
      <c r="K44" s="433"/>
      <c r="L44" s="433"/>
      <c r="M44" s="433"/>
      <c r="N44" s="433"/>
      <c r="O44" s="433"/>
      <c r="P44" s="41"/>
      <c r="Q44" s="41"/>
      <c r="R44" s="65"/>
      <c r="S44" s="33"/>
      <c r="T44" s="106"/>
    </row>
    <row r="45" spans="1:33" s="34" customFormat="1" ht="22.7" customHeight="1">
      <c r="B45" s="105"/>
      <c r="C45" s="33"/>
      <c r="D45" s="66" t="s">
        <v>18</v>
      </c>
      <c r="E45" s="73"/>
      <c r="F45" s="73"/>
      <c r="G45" s="73"/>
      <c r="H45" s="73"/>
      <c r="I45" s="73"/>
      <c r="J45" s="73"/>
      <c r="K45" s="74"/>
      <c r="L45" s="74"/>
      <c r="M45" s="75"/>
      <c r="N45" s="75"/>
      <c r="O45" s="74"/>
      <c r="P45" s="76"/>
      <c r="Q45" s="76"/>
      <c r="R45" s="84"/>
      <c r="S45" s="33"/>
      <c r="T45" s="106"/>
    </row>
    <row r="46" spans="1:33" s="34" customFormat="1" ht="22.7" customHeight="1">
      <c r="B46" s="105"/>
      <c r="C46" s="33"/>
      <c r="D46" s="274"/>
      <c r="E46" s="274"/>
      <c r="F46" s="274"/>
      <c r="G46" s="274"/>
      <c r="H46" s="274"/>
      <c r="I46" s="274"/>
      <c r="J46" s="274"/>
      <c r="K46" s="305"/>
      <c r="L46" s="305"/>
      <c r="M46" s="306"/>
      <c r="N46" s="306"/>
      <c r="O46" s="305"/>
      <c r="P46" s="303"/>
      <c r="Q46" s="303"/>
      <c r="R46" s="303"/>
      <c r="S46" s="33"/>
      <c r="T46" s="106"/>
    </row>
    <row r="47" spans="1:33" s="34" customFormat="1" ht="22.7" customHeight="1" thickBot="1">
      <c r="B47" s="105"/>
      <c r="C47" s="33"/>
      <c r="D47" s="411"/>
      <c r="E47" s="412"/>
      <c r="F47" s="412"/>
      <c r="G47" s="77"/>
      <c r="H47" s="77"/>
      <c r="I47" s="77"/>
      <c r="J47" s="77"/>
      <c r="K47" s="78"/>
      <c r="L47" s="78"/>
      <c r="M47" s="79"/>
      <c r="N47" s="79"/>
      <c r="O47" s="78"/>
      <c r="P47" s="78"/>
      <c r="Q47" s="78"/>
      <c r="R47" s="78"/>
      <c r="S47" s="186"/>
      <c r="T47" s="106"/>
    </row>
    <row r="48" spans="1:33" s="34" customFormat="1" ht="22.7" customHeight="1">
      <c r="B48" s="105"/>
      <c r="C48" s="33"/>
      <c r="D48" s="417"/>
      <c r="E48" s="360"/>
      <c r="F48" s="360"/>
      <c r="G48" s="63"/>
      <c r="H48" s="63"/>
      <c r="I48" s="63"/>
      <c r="J48" s="63"/>
      <c r="K48" s="63"/>
      <c r="L48" s="63"/>
      <c r="M48" s="63"/>
      <c r="N48" s="63"/>
      <c r="O48" s="63"/>
      <c r="P48" s="41"/>
      <c r="Q48" s="41"/>
      <c r="R48" s="41"/>
      <c r="S48" s="33"/>
      <c r="T48" s="106"/>
    </row>
    <row r="49" spans="1:33" s="34" customFormat="1" ht="22.7" customHeight="1">
      <c r="B49" s="105"/>
      <c r="C49" s="33"/>
      <c r="D49" s="304"/>
      <c r="E49" s="301"/>
      <c r="F49" s="301"/>
      <c r="G49" s="304"/>
      <c r="H49" s="304"/>
      <c r="I49" s="304"/>
      <c r="J49" s="304"/>
      <c r="K49" s="304"/>
      <c r="L49" s="304"/>
      <c r="M49" s="304"/>
      <c r="N49" s="304"/>
      <c r="O49" s="304"/>
      <c r="P49" s="303"/>
      <c r="Q49" s="303"/>
      <c r="R49" s="303"/>
      <c r="S49" s="33"/>
      <c r="T49" s="106"/>
    </row>
    <row r="50" spans="1:33" s="34" customFormat="1" ht="22.7" customHeight="1">
      <c r="B50" s="105"/>
      <c r="C50" s="33"/>
      <c r="D50" s="396"/>
      <c r="E50" s="436"/>
      <c r="F50" s="436"/>
      <c r="G50" s="275"/>
      <c r="H50" s="275"/>
      <c r="I50" s="275"/>
      <c r="J50" s="275"/>
      <c r="K50" s="275"/>
      <c r="L50" s="275"/>
      <c r="M50" s="275"/>
      <c r="N50" s="276"/>
      <c r="O50" s="276"/>
      <c r="P50" s="349"/>
      <c r="Q50" s="350"/>
      <c r="R50" s="351"/>
      <c r="S50" s="33"/>
      <c r="T50" s="106"/>
    </row>
    <row r="51" spans="1:33" ht="22.7" customHeight="1">
      <c r="A51" s="34"/>
      <c r="B51" s="105"/>
      <c r="C51" s="33"/>
      <c r="D51" s="368" t="s">
        <v>11</v>
      </c>
      <c r="E51" s="416"/>
      <c r="F51" s="416"/>
      <c r="G51" s="183"/>
      <c r="H51" s="183"/>
      <c r="I51" s="183"/>
      <c r="J51" s="183"/>
      <c r="K51" s="183"/>
      <c r="L51" s="183"/>
      <c r="M51" s="183"/>
      <c r="N51" s="184"/>
      <c r="O51" s="184"/>
      <c r="P51" s="184"/>
      <c r="Q51" s="184"/>
      <c r="R51" s="185" t="s">
        <v>291</v>
      </c>
      <c r="S51" s="120"/>
      <c r="T51" s="106"/>
      <c r="U51" s="34"/>
      <c r="V51" s="34"/>
      <c r="W51" s="34"/>
      <c r="X51" s="34"/>
      <c r="Y51" s="34"/>
      <c r="Z51" s="34"/>
      <c r="AA51" s="34"/>
      <c r="AB51" s="34"/>
      <c r="AC51" s="34"/>
      <c r="AD51" s="34"/>
      <c r="AE51" s="34"/>
      <c r="AF51" s="34"/>
      <c r="AG51" s="34"/>
    </row>
    <row r="52" spans="1:33" s="34" customFormat="1" ht="22.7" customHeight="1">
      <c r="B52" s="105"/>
      <c r="C52" s="33"/>
      <c r="D52" s="364"/>
      <c r="E52" s="365"/>
      <c r="F52" s="365"/>
      <c r="G52" s="68"/>
      <c r="H52" s="68"/>
      <c r="I52" s="46"/>
      <c r="J52" s="46"/>
      <c r="K52" s="46"/>
      <c r="L52" s="46"/>
      <c r="M52" s="46"/>
      <c r="N52" s="46"/>
      <c r="O52" s="46"/>
      <c r="P52" s="41"/>
      <c r="Q52" s="41"/>
      <c r="R52" s="65"/>
      <c r="S52" s="33"/>
      <c r="T52" s="106"/>
    </row>
    <row r="53" spans="1:33" s="34" customFormat="1" ht="22.7" customHeight="1">
      <c r="B53" s="105"/>
      <c r="C53" s="33"/>
      <c r="D53" s="370" t="s">
        <v>0</v>
      </c>
      <c r="E53" s="371"/>
      <c r="F53" s="371"/>
      <c r="G53" s="379" t="s">
        <v>1</v>
      </c>
      <c r="H53" s="379"/>
      <c r="I53" s="379"/>
      <c r="J53" s="379" t="s">
        <v>292</v>
      </c>
      <c r="K53" s="379"/>
      <c r="L53" s="379"/>
      <c r="M53" s="379" t="s">
        <v>2</v>
      </c>
      <c r="N53" s="379"/>
      <c r="O53" s="379"/>
      <c r="P53" s="379" t="s">
        <v>3</v>
      </c>
      <c r="Q53" s="379"/>
      <c r="R53" s="405"/>
      <c r="S53" s="99"/>
      <c r="T53" s="106"/>
    </row>
    <row r="54" spans="1:33" s="34" customFormat="1" ht="22.7" customHeight="1">
      <c r="B54" s="105"/>
      <c r="C54" s="33"/>
      <c r="D54" s="434"/>
      <c r="E54" s="435"/>
      <c r="F54" s="435"/>
      <c r="G54" s="181">
        <v>2018</v>
      </c>
      <c r="H54" s="182">
        <v>2017</v>
      </c>
      <c r="I54" s="179" t="s">
        <v>55</v>
      </c>
      <c r="J54" s="181">
        <v>2018</v>
      </c>
      <c r="K54" s="182">
        <v>2017</v>
      </c>
      <c r="L54" s="179" t="s">
        <v>55</v>
      </c>
      <c r="M54" s="181">
        <v>2018</v>
      </c>
      <c r="N54" s="182">
        <v>2017</v>
      </c>
      <c r="O54" s="132" t="s">
        <v>55</v>
      </c>
      <c r="P54" s="181">
        <v>2018</v>
      </c>
      <c r="Q54" s="182">
        <v>2017</v>
      </c>
      <c r="R54" s="128" t="s">
        <v>55</v>
      </c>
      <c r="S54" s="121"/>
      <c r="T54" s="106"/>
    </row>
    <row r="55" spans="1:33" s="34" customFormat="1" ht="22.7" customHeight="1">
      <c r="B55" s="105"/>
      <c r="C55" s="33"/>
      <c r="D55" s="375" t="s">
        <v>12</v>
      </c>
      <c r="E55" s="365"/>
      <c r="F55" s="365"/>
      <c r="G55" s="56">
        <f>Sèrie!FM48</f>
        <v>1109.8</v>
      </c>
      <c r="H55" s="81">
        <f>Sèrie!FA48</f>
        <v>1329.9</v>
      </c>
      <c r="I55" s="55">
        <f t="shared" ref="I55:I60" si="8">((G55-H55)/H55)*100</f>
        <v>-16.550116550116559</v>
      </c>
      <c r="J55" s="80">
        <f>SUM(Sèrie!FK48:FM48)</f>
        <v>3623.2</v>
      </c>
      <c r="K55" s="82">
        <f>SUM(Sèrie!EY48:FA48)</f>
        <v>3975.6</v>
      </c>
      <c r="L55" s="55">
        <f t="shared" ref="L55" si="9">((J55-K55)/K55)*100</f>
        <v>-8.8640708320756634</v>
      </c>
      <c r="M55" s="81">
        <f>SUM(Sèrie!$FB48:FM48)</f>
        <v>14317.600000000002</v>
      </c>
      <c r="N55" s="81">
        <f>SUM(Sèrie!$EP48:'Sèrie'!FA48)</f>
        <v>15458.9</v>
      </c>
      <c r="O55" s="83">
        <f t="shared" ref="O55" si="10">((M55-N55)/N55)*100</f>
        <v>-7.382802139867632</v>
      </c>
      <c r="P55" s="56">
        <f>SUM(Sèrie!FB48:FM48)</f>
        <v>14317.600000000002</v>
      </c>
      <c r="Q55" s="81">
        <f>SUM(Sèrie!EP48:FA48)</f>
        <v>15458.9</v>
      </c>
      <c r="R55" s="55">
        <f t="shared" ref="R55" si="11">((P55-Q55)/Q55)*100</f>
        <v>-7.382802139867632</v>
      </c>
      <c r="S55" s="67"/>
      <c r="T55" s="106"/>
    </row>
    <row r="56" spans="1:33" s="34" customFormat="1" ht="22.7" customHeight="1">
      <c r="B56" s="105"/>
      <c r="C56" s="33"/>
      <c r="D56" s="376" t="s">
        <v>53</v>
      </c>
      <c r="E56" s="365"/>
      <c r="F56" s="365"/>
      <c r="G56" s="56">
        <f>Sèrie!FM49</f>
        <v>1150.7</v>
      </c>
      <c r="H56" s="81">
        <f>Sèrie!FA49</f>
        <v>1103</v>
      </c>
      <c r="I56" s="55">
        <f t="shared" ref="I56:I59" si="12">((G56-H56)/H56)*100</f>
        <v>4.3245693563010015</v>
      </c>
      <c r="J56" s="80">
        <f>SUM(Sèrie!FK49:FM49)</f>
        <v>3668.6000000000004</v>
      </c>
      <c r="K56" s="82">
        <f>SUM(Sèrie!EY49:FA49)</f>
        <v>3462.3</v>
      </c>
      <c r="L56" s="55">
        <f t="shared" ref="L56:L59" si="13">((J56-K56)/K56)*100</f>
        <v>5.9584669150564711</v>
      </c>
      <c r="M56" s="81">
        <f>SUM(Sèrie!$FB49:FM49)</f>
        <v>14542.100000000004</v>
      </c>
      <c r="N56" s="81">
        <f>SUM(Sèrie!$EP49:'Sèrie'!FA49)</f>
        <v>14240.199999999999</v>
      </c>
      <c r="O56" s="83">
        <f t="shared" ref="O56:O59" si="14">((M56-N56)/N56)*100</f>
        <v>2.1200544936166987</v>
      </c>
      <c r="P56" s="56">
        <f>SUM(Sèrie!FB49:FM49)</f>
        <v>14542.100000000004</v>
      </c>
      <c r="Q56" s="81">
        <f>SUM(Sèrie!EP49:FA49)</f>
        <v>14240.199999999999</v>
      </c>
      <c r="R56" s="55">
        <f t="shared" ref="R56:R59" si="15">((P56-Q56)/Q56)*100</f>
        <v>2.1200544936166987</v>
      </c>
      <c r="S56" s="67"/>
      <c r="T56" s="106"/>
    </row>
    <row r="57" spans="1:33" s="34" customFormat="1" ht="22.7" customHeight="1">
      <c r="B57" s="105"/>
      <c r="C57" s="33"/>
      <c r="D57" s="375" t="s">
        <v>13</v>
      </c>
      <c r="E57" s="365"/>
      <c r="F57" s="365"/>
      <c r="G57" s="56">
        <f>Sèrie!FM50</f>
        <v>1063.8</v>
      </c>
      <c r="H57" s="81">
        <f>Sèrie!FA50</f>
        <v>1016.8</v>
      </c>
      <c r="I57" s="55">
        <f t="shared" si="12"/>
        <v>4.6223446105428803</v>
      </c>
      <c r="J57" s="80">
        <f>SUM(Sèrie!FK50:FM50)</f>
        <v>2745.2</v>
      </c>
      <c r="K57" s="82">
        <f>SUM(Sèrie!EY50:FA50)</f>
        <v>2699.1000000000004</v>
      </c>
      <c r="L57" s="55">
        <f t="shared" si="13"/>
        <v>1.7079767329850486</v>
      </c>
      <c r="M57" s="81">
        <f>SUM(Sèrie!$FB50:FM50)</f>
        <v>11295.4</v>
      </c>
      <c r="N57" s="81">
        <f>SUM(Sèrie!$EP50:'Sèrie'!FA50)</f>
        <v>10895</v>
      </c>
      <c r="O57" s="83">
        <f t="shared" si="14"/>
        <v>3.6750803120697535</v>
      </c>
      <c r="P57" s="56">
        <f>SUM(Sèrie!FB50:FM50)</f>
        <v>11295.4</v>
      </c>
      <c r="Q57" s="81">
        <f>SUM(Sèrie!EP50:FA50)</f>
        <v>10895</v>
      </c>
      <c r="R57" s="55">
        <f t="shared" si="15"/>
        <v>3.6750803120697535</v>
      </c>
      <c r="S57" s="67"/>
      <c r="T57" s="106"/>
    </row>
    <row r="58" spans="1:33" s="34" customFormat="1" ht="22.7" customHeight="1">
      <c r="B58" s="105"/>
      <c r="C58" s="33"/>
      <c r="D58" s="375" t="s">
        <v>14</v>
      </c>
      <c r="E58" s="365"/>
      <c r="F58" s="365"/>
      <c r="G58" s="56">
        <f>Sèrie!FM51</f>
        <v>26.8</v>
      </c>
      <c r="H58" s="81">
        <f>Sèrie!FA51</f>
        <v>29.2</v>
      </c>
      <c r="I58" s="55">
        <f t="shared" si="12"/>
        <v>-8.2191780821917764</v>
      </c>
      <c r="J58" s="80">
        <f>SUM(Sèrie!FK51:FM51)</f>
        <v>100.2</v>
      </c>
      <c r="K58" s="82">
        <f>SUM(Sèrie!EY51:FA51)</f>
        <v>104.60000000000001</v>
      </c>
      <c r="L58" s="55">
        <f t="shared" si="13"/>
        <v>-4.2065009560229498</v>
      </c>
      <c r="M58" s="81">
        <f>SUM(Sèrie!$FB51:FM51)</f>
        <v>410.9</v>
      </c>
      <c r="N58" s="81">
        <f>SUM(Sèrie!$EP51:'Sèrie'!FA51)</f>
        <v>420.6</v>
      </c>
      <c r="O58" s="83">
        <f t="shared" si="14"/>
        <v>-2.3062291963861257</v>
      </c>
      <c r="P58" s="56">
        <f>SUM(Sèrie!FB51:FM51)</f>
        <v>410.9</v>
      </c>
      <c r="Q58" s="81">
        <f>SUM(Sèrie!EP51:FA51)</f>
        <v>420.6</v>
      </c>
      <c r="R58" s="55">
        <f t="shared" si="15"/>
        <v>-2.3062291963861257</v>
      </c>
      <c r="S58" s="67"/>
      <c r="T58" s="106"/>
    </row>
    <row r="59" spans="1:33" s="34" customFormat="1" ht="22.7" customHeight="1">
      <c r="B59" s="105"/>
      <c r="C59" s="33"/>
      <c r="D59" s="375" t="s">
        <v>85</v>
      </c>
      <c r="E59" s="365"/>
      <c r="F59" s="365"/>
      <c r="G59" s="56">
        <f>Sèrie!FM52</f>
        <v>50.4</v>
      </c>
      <c r="H59" s="81">
        <f>Sèrie!FA52</f>
        <v>49.6</v>
      </c>
      <c r="I59" s="55">
        <f t="shared" si="12"/>
        <v>1.6129032258064457</v>
      </c>
      <c r="J59" s="80">
        <f>SUM(Sèrie!FK52:FM52)</f>
        <v>158.30000000000001</v>
      </c>
      <c r="K59" s="82">
        <f>SUM(Sèrie!EY52:FA52)</f>
        <v>154.69999999999999</v>
      </c>
      <c r="L59" s="55">
        <f t="shared" si="13"/>
        <v>2.3270846800258713</v>
      </c>
      <c r="M59" s="81">
        <f>SUM(Sèrie!$FB52:FM52)</f>
        <v>620.69999999999993</v>
      </c>
      <c r="N59" s="81">
        <f>SUM(Sèrie!$EP52:'Sèrie'!FA52)</f>
        <v>628.9</v>
      </c>
      <c r="O59" s="83">
        <f t="shared" si="14"/>
        <v>-1.3038638893305845</v>
      </c>
      <c r="P59" s="56">
        <f>SUM(Sèrie!FB52:FM52)</f>
        <v>620.69999999999993</v>
      </c>
      <c r="Q59" s="81">
        <f>SUM(Sèrie!EP52:FA52)</f>
        <v>628.9</v>
      </c>
      <c r="R59" s="55">
        <f t="shared" si="15"/>
        <v>-1.3038638893305845</v>
      </c>
      <c r="S59" s="67"/>
      <c r="T59" s="106"/>
    </row>
    <row r="60" spans="1:33" s="58" customFormat="1" ht="22.7" customHeight="1">
      <c r="A60" s="57"/>
      <c r="B60" s="107"/>
      <c r="C60" s="119"/>
      <c r="D60" s="361" t="s">
        <v>15</v>
      </c>
      <c r="E60" s="404"/>
      <c r="F60" s="404"/>
      <c r="G60" s="36">
        <f>SUM(G55:G59)</f>
        <v>3401.5000000000005</v>
      </c>
      <c r="H60" s="37">
        <f>SUM(H55:H59)</f>
        <v>3528.4999999999995</v>
      </c>
      <c r="I60" s="38">
        <f t="shared" si="8"/>
        <v>-3.5992631429785775</v>
      </c>
      <c r="J60" s="36">
        <f>SUM(J55:J59)</f>
        <v>10295.5</v>
      </c>
      <c r="K60" s="37">
        <f>SUM(K55:K59)</f>
        <v>10396.300000000001</v>
      </c>
      <c r="L60" s="38">
        <f t="shared" ref="L60" si="16">((J60-K60)/K60)*100</f>
        <v>-0.96957571443687729</v>
      </c>
      <c r="M60" s="37">
        <f>SUM(M55:M59)</f>
        <v>41186.700000000004</v>
      </c>
      <c r="N60" s="37">
        <f>SUM(N55:N59)</f>
        <v>41643.599999999999</v>
      </c>
      <c r="O60" s="39">
        <f t="shared" ref="O60" si="17">((M60-N60)/N60)*100</f>
        <v>-1.0971673918681244</v>
      </c>
      <c r="P60" s="36">
        <f>SUM(P55:P59)</f>
        <v>41186.700000000004</v>
      </c>
      <c r="Q60" s="37">
        <f>SUM(Q55:Q59)</f>
        <v>41643.599999999999</v>
      </c>
      <c r="R60" s="38">
        <f t="shared" ref="R60" si="18">((P60-Q60)/Q60)*100</f>
        <v>-1.0971673918681244</v>
      </c>
      <c r="S60" s="70"/>
      <c r="T60" s="108"/>
      <c r="U60" s="57"/>
      <c r="V60" s="57"/>
      <c r="W60" s="57"/>
      <c r="X60" s="57"/>
      <c r="Y60" s="57"/>
      <c r="Z60" s="57"/>
      <c r="AA60" s="57"/>
      <c r="AB60" s="57"/>
      <c r="AC60" s="57"/>
      <c r="AD60" s="57"/>
      <c r="AE60" s="57"/>
      <c r="AF60" s="57"/>
      <c r="AG60" s="57"/>
    </row>
    <row r="61" spans="1:33" s="34" customFormat="1" ht="22.7" customHeight="1">
      <c r="B61" s="105"/>
      <c r="C61" s="33"/>
      <c r="D61" s="427"/>
      <c r="E61" s="409"/>
      <c r="F61" s="409"/>
      <c r="G61" s="69"/>
      <c r="H61" s="69"/>
      <c r="I61" s="70"/>
      <c r="J61" s="69"/>
      <c r="K61" s="69"/>
      <c r="L61" s="70"/>
      <c r="M61" s="69"/>
      <c r="N61" s="69"/>
      <c r="O61" s="70"/>
      <c r="P61" s="41"/>
      <c r="Q61" s="41"/>
      <c r="R61" s="65"/>
      <c r="S61" s="33"/>
      <c r="T61" s="106"/>
    </row>
    <row r="62" spans="1:33" s="34" customFormat="1" ht="22.7" customHeight="1">
      <c r="B62" s="105"/>
      <c r="C62" s="33"/>
      <c r="D62" s="402" t="s">
        <v>56</v>
      </c>
      <c r="E62" s="403"/>
      <c r="F62" s="403"/>
      <c r="G62" s="403"/>
      <c r="H62" s="403"/>
      <c r="I62" s="403"/>
      <c r="J62" s="403"/>
      <c r="K62" s="403"/>
      <c r="L62" s="403"/>
      <c r="M62" s="403"/>
      <c r="N62" s="403"/>
      <c r="O62" s="403"/>
      <c r="P62" s="403"/>
      <c r="Q62" s="41"/>
      <c r="R62" s="65"/>
      <c r="S62" s="33"/>
      <c r="T62" s="106"/>
    </row>
    <row r="63" spans="1:33" s="34" customFormat="1" ht="22.7" customHeight="1">
      <c r="B63" s="105"/>
      <c r="C63" s="33"/>
      <c r="D63" s="402"/>
      <c r="E63" s="428"/>
      <c r="F63" s="428"/>
      <c r="G63" s="428"/>
      <c r="H63" s="72"/>
      <c r="I63" s="72"/>
      <c r="J63" s="72"/>
      <c r="K63" s="72"/>
      <c r="L63" s="72"/>
      <c r="M63" s="72"/>
      <c r="N63" s="72"/>
      <c r="O63" s="72"/>
      <c r="P63" s="41"/>
      <c r="Q63" s="41"/>
      <c r="R63" s="65"/>
      <c r="S63" s="33"/>
      <c r="T63" s="106"/>
    </row>
    <row r="64" spans="1:33" s="34" customFormat="1" ht="22.7" customHeight="1">
      <c r="B64" s="105"/>
      <c r="C64" s="33"/>
      <c r="D64" s="359" t="s">
        <v>22</v>
      </c>
      <c r="E64" s="360"/>
      <c r="F64" s="360"/>
      <c r="G64" s="360"/>
      <c r="H64" s="360"/>
      <c r="I64" s="63"/>
      <c r="J64" s="63"/>
      <c r="K64" s="63"/>
      <c r="L64" s="63"/>
      <c r="M64" s="63"/>
      <c r="N64" s="63"/>
      <c r="O64" s="63"/>
      <c r="P64" s="41"/>
      <c r="Q64" s="41"/>
      <c r="R64" s="65"/>
      <c r="S64" s="33"/>
      <c r="T64" s="106"/>
    </row>
    <row r="65" spans="1:33" s="34" customFormat="1" ht="22.7" customHeight="1">
      <c r="B65" s="105"/>
      <c r="C65" s="33"/>
      <c r="D65" s="359"/>
      <c r="E65" s="360"/>
      <c r="F65" s="360"/>
      <c r="G65" s="63"/>
      <c r="H65" s="63"/>
      <c r="I65" s="63"/>
      <c r="J65" s="63"/>
      <c r="K65" s="63"/>
      <c r="L65" s="63"/>
      <c r="M65" s="63"/>
      <c r="N65" s="63"/>
      <c r="O65" s="63"/>
      <c r="P65" s="41"/>
      <c r="Q65" s="41"/>
      <c r="R65" s="65"/>
      <c r="S65" s="33"/>
      <c r="T65" s="106"/>
    </row>
    <row r="66" spans="1:33" s="34" customFormat="1" ht="22.7" customHeight="1">
      <c r="B66" s="105"/>
      <c r="C66" s="33"/>
      <c r="D66" s="402" t="s">
        <v>54</v>
      </c>
      <c r="E66" s="403"/>
      <c r="F66" s="403"/>
      <c r="G66" s="403"/>
      <c r="H66" s="403"/>
      <c r="I66" s="403"/>
      <c r="J66" s="403"/>
      <c r="K66" s="403"/>
      <c r="L66" s="403"/>
      <c r="M66" s="403"/>
      <c r="N66" s="403"/>
      <c r="O66" s="403"/>
      <c r="P66" s="87"/>
      <c r="Q66" s="87"/>
      <c r="R66" s="65"/>
      <c r="S66" s="33"/>
      <c r="T66" s="106"/>
    </row>
    <row r="67" spans="1:33" s="34" customFormat="1" ht="22.7" customHeight="1">
      <c r="B67" s="105"/>
      <c r="C67" s="33"/>
      <c r="D67" s="359"/>
      <c r="E67" s="360"/>
      <c r="F67" s="360"/>
      <c r="G67" s="63"/>
      <c r="H67" s="63"/>
      <c r="I67" s="63"/>
      <c r="J67" s="63"/>
      <c r="K67" s="63"/>
      <c r="L67" s="63"/>
      <c r="M67" s="63"/>
      <c r="N67" s="63"/>
      <c r="O67" s="63"/>
      <c r="P67" s="87"/>
      <c r="Q67" s="87"/>
      <c r="R67" s="65"/>
      <c r="S67" s="33"/>
      <c r="T67" s="106"/>
    </row>
    <row r="68" spans="1:33" s="62" customFormat="1" ht="22.7" customHeight="1">
      <c r="B68" s="109"/>
      <c r="C68" s="176"/>
      <c r="D68" s="66" t="s">
        <v>18</v>
      </c>
      <c r="E68" s="159"/>
      <c r="F68" s="159"/>
      <c r="G68" s="159"/>
      <c r="H68" s="159"/>
      <c r="I68" s="159"/>
      <c r="J68" s="159"/>
      <c r="K68" s="159"/>
      <c r="L68" s="159"/>
      <c r="M68" s="159"/>
      <c r="N68" s="159"/>
      <c r="O68" s="159"/>
      <c r="P68" s="76"/>
      <c r="Q68" s="76"/>
      <c r="R68" s="84"/>
      <c r="S68" s="41"/>
      <c r="T68" s="110"/>
    </row>
    <row r="69" spans="1:33" s="34" customFormat="1" ht="22.7" customHeight="1" thickBot="1">
      <c r="B69" s="105"/>
      <c r="C69" s="114"/>
      <c r="D69" s="411"/>
      <c r="E69" s="412"/>
      <c r="F69" s="412"/>
      <c r="G69" s="174"/>
      <c r="H69" s="174"/>
      <c r="I69" s="174"/>
      <c r="J69" s="174"/>
      <c r="K69" s="78"/>
      <c r="L69" s="78"/>
      <c r="M69" s="79"/>
      <c r="N69" s="79"/>
      <c r="O69" s="78"/>
      <c r="P69" s="78"/>
      <c r="Q69" s="78"/>
      <c r="R69" s="78"/>
      <c r="S69" s="32"/>
      <c r="T69" s="106"/>
    </row>
    <row r="70" spans="1:33" s="34" customFormat="1" ht="22.7" customHeight="1" thickTop="1">
      <c r="B70" s="101"/>
      <c r="C70" s="101"/>
      <c r="D70" s="167"/>
      <c r="E70" s="160"/>
      <c r="F70" s="160"/>
      <c r="G70" s="168"/>
      <c r="H70" s="169"/>
      <c r="I70" s="169"/>
      <c r="J70" s="170"/>
      <c r="K70" s="169"/>
      <c r="L70" s="169"/>
      <c r="M70" s="170"/>
      <c r="N70" s="169"/>
      <c r="O70" s="169"/>
      <c r="P70" s="170"/>
      <c r="Q70" s="169"/>
      <c r="R70" s="169"/>
      <c r="S70" s="171"/>
      <c r="T70" s="101"/>
    </row>
    <row r="71" spans="1:33" s="34" customFormat="1" ht="22.7" customHeight="1">
      <c r="B71" s="33"/>
      <c r="C71" s="33"/>
      <c r="D71" s="274"/>
      <c r="E71" s="137"/>
      <c r="F71" s="137"/>
      <c r="G71" s="88"/>
      <c r="H71" s="69"/>
      <c r="I71" s="69"/>
      <c r="J71" s="70"/>
      <c r="K71" s="69"/>
      <c r="L71" s="69"/>
      <c r="M71" s="70"/>
      <c r="N71" s="69"/>
      <c r="O71" s="69"/>
      <c r="P71" s="70"/>
      <c r="Q71" s="69"/>
      <c r="R71" s="69"/>
      <c r="S71" s="32"/>
      <c r="T71" s="33"/>
    </row>
    <row r="72" spans="1:33" s="34" customFormat="1" ht="22.7" customHeight="1">
      <c r="B72" s="33"/>
      <c r="C72" s="33"/>
      <c r="D72" s="274"/>
      <c r="E72" s="137"/>
      <c r="F72" s="137"/>
      <c r="G72" s="88"/>
      <c r="H72" s="69"/>
      <c r="I72" s="69"/>
      <c r="J72" s="70"/>
      <c r="K72" s="69"/>
      <c r="L72" s="69"/>
      <c r="M72" s="70"/>
      <c r="N72" s="69"/>
      <c r="O72" s="69"/>
      <c r="P72" s="70"/>
      <c r="Q72" s="69"/>
      <c r="R72" s="69"/>
      <c r="S72" s="32"/>
      <c r="T72" s="33"/>
    </row>
    <row r="73" spans="1:33" s="34" customFormat="1" ht="22.7" customHeight="1" thickBot="1">
      <c r="B73" s="114"/>
      <c r="C73" s="114"/>
      <c r="D73" s="114"/>
      <c r="E73" s="162"/>
      <c r="F73" s="161"/>
      <c r="G73" s="163"/>
      <c r="H73" s="164"/>
      <c r="I73" s="164"/>
      <c r="J73" s="165"/>
      <c r="K73" s="164"/>
      <c r="L73" s="164"/>
      <c r="M73" s="165"/>
      <c r="N73" s="164"/>
      <c r="O73" s="164"/>
      <c r="P73" s="165"/>
      <c r="Q73" s="164"/>
      <c r="R73" s="164"/>
      <c r="S73" s="166"/>
      <c r="T73" s="114"/>
    </row>
    <row r="74" spans="1:33" s="34" customFormat="1" ht="22.7" customHeight="1" thickTop="1">
      <c r="B74" s="105"/>
      <c r="C74" s="54"/>
      <c r="D74" s="358"/>
      <c r="E74" s="358"/>
      <c r="F74" s="358"/>
      <c r="G74" s="158"/>
      <c r="H74" s="89"/>
      <c r="I74" s="90"/>
      <c r="J74" s="90"/>
      <c r="K74" s="90"/>
      <c r="L74" s="90"/>
      <c r="M74" s="90"/>
      <c r="N74" s="90"/>
      <c r="O74" s="90"/>
      <c r="P74" s="90"/>
      <c r="Q74" s="91"/>
      <c r="R74" s="91"/>
      <c r="S74" s="54"/>
      <c r="T74" s="106"/>
    </row>
    <row r="75" spans="1:33" s="34" customFormat="1" ht="22.7" customHeight="1">
      <c r="B75" s="105"/>
      <c r="C75" s="33"/>
      <c r="D75" s="396"/>
      <c r="E75" s="397"/>
      <c r="F75" s="397"/>
      <c r="G75" s="275"/>
      <c r="H75" s="275"/>
      <c r="I75" s="275"/>
      <c r="J75" s="275"/>
      <c r="K75" s="275"/>
      <c r="L75" s="275"/>
      <c r="M75" s="275"/>
      <c r="N75" s="275"/>
      <c r="O75" s="276"/>
      <c r="P75" s="349"/>
      <c r="Q75" s="350"/>
      <c r="R75" s="351"/>
      <c r="S75" s="33"/>
      <c r="T75" s="106"/>
    </row>
    <row r="76" spans="1:33" s="34" customFormat="1" ht="22.7" customHeight="1">
      <c r="B76" s="105"/>
      <c r="C76" s="33"/>
      <c r="D76" s="368" t="s">
        <v>6</v>
      </c>
      <c r="E76" s="369"/>
      <c r="F76" s="369"/>
      <c r="G76" s="183"/>
      <c r="H76" s="183"/>
      <c r="I76" s="183"/>
      <c r="J76" s="183"/>
      <c r="K76" s="183"/>
      <c r="L76" s="183"/>
      <c r="M76" s="183"/>
      <c r="N76" s="183"/>
      <c r="O76" s="184"/>
      <c r="P76" s="183"/>
      <c r="Q76" s="184"/>
      <c r="R76" s="185" t="s">
        <v>291</v>
      </c>
      <c r="S76" s="117"/>
      <c r="T76" s="106"/>
    </row>
    <row r="77" spans="1:33" s="34" customFormat="1" ht="22.7" customHeight="1">
      <c r="B77" s="105"/>
      <c r="C77" s="33"/>
      <c r="D77" s="64"/>
      <c r="E77" s="43"/>
      <c r="F77" s="43"/>
      <c r="G77" s="43"/>
      <c r="H77" s="44"/>
      <c r="I77" s="45"/>
      <c r="J77" s="45"/>
      <c r="K77" s="45"/>
      <c r="L77" s="45"/>
      <c r="M77" s="45"/>
      <c r="N77" s="45"/>
      <c r="O77" s="45"/>
      <c r="P77" s="45"/>
      <c r="Q77" s="41"/>
      <c r="R77" s="65"/>
      <c r="S77" s="41"/>
      <c r="T77" s="106"/>
    </row>
    <row r="78" spans="1:33" s="34" customFormat="1" ht="22.7" customHeight="1">
      <c r="B78" s="105"/>
      <c r="C78" s="33"/>
      <c r="D78" s="398" t="s">
        <v>7</v>
      </c>
      <c r="E78" s="365"/>
      <c r="F78" s="365"/>
      <c r="G78" s="46"/>
      <c r="H78" s="44"/>
      <c r="I78" s="45"/>
      <c r="J78" s="45"/>
      <c r="K78" s="45"/>
      <c r="L78" s="45"/>
      <c r="M78" s="41"/>
      <c r="N78" s="41"/>
      <c r="O78" s="41"/>
      <c r="P78" s="45"/>
      <c r="Q78" s="41"/>
      <c r="R78" s="65"/>
      <c r="S78" s="41"/>
      <c r="T78" s="106"/>
    </row>
    <row r="79" spans="1:33" ht="22.7" customHeight="1">
      <c r="A79" s="34"/>
      <c r="B79" s="105"/>
      <c r="C79" s="59"/>
      <c r="D79" s="143"/>
      <c r="E79" s="144"/>
      <c r="F79" s="144"/>
      <c r="G79" s="379" t="s">
        <v>1</v>
      </c>
      <c r="H79" s="380"/>
      <c r="I79" s="380"/>
      <c r="J79" s="379" t="s">
        <v>292</v>
      </c>
      <c r="K79" s="379"/>
      <c r="L79" s="379"/>
      <c r="M79" s="379" t="s">
        <v>2</v>
      </c>
      <c r="N79" s="379"/>
      <c r="O79" s="379"/>
      <c r="P79" s="379" t="s">
        <v>3</v>
      </c>
      <c r="Q79" s="379"/>
      <c r="R79" s="405"/>
      <c r="S79" s="123"/>
      <c r="T79" s="106"/>
      <c r="U79" s="34"/>
      <c r="V79" s="34"/>
      <c r="W79" s="34"/>
      <c r="X79" s="34"/>
      <c r="Y79" s="34"/>
      <c r="Z79" s="34"/>
      <c r="AA79" s="34"/>
      <c r="AB79" s="34"/>
      <c r="AC79" s="34"/>
      <c r="AD79" s="34"/>
      <c r="AE79" s="34"/>
      <c r="AF79" s="34"/>
      <c r="AG79" s="34"/>
    </row>
    <row r="80" spans="1:33" ht="22.7" customHeight="1">
      <c r="A80" s="34"/>
      <c r="B80" s="105"/>
      <c r="C80" s="59"/>
      <c r="D80" s="134" t="s">
        <v>79</v>
      </c>
      <c r="E80" s="135"/>
      <c r="F80" s="135"/>
      <c r="G80" s="181">
        <v>2018</v>
      </c>
      <c r="H80" s="182">
        <v>2017</v>
      </c>
      <c r="I80" s="133" t="s">
        <v>4</v>
      </c>
      <c r="J80" s="181">
        <v>2018</v>
      </c>
      <c r="K80" s="182">
        <v>2017</v>
      </c>
      <c r="L80" s="133" t="s">
        <v>5</v>
      </c>
      <c r="M80" s="181">
        <v>2018</v>
      </c>
      <c r="N80" s="182">
        <v>2017</v>
      </c>
      <c r="O80" s="133" t="s">
        <v>5</v>
      </c>
      <c r="P80" s="181">
        <v>2018</v>
      </c>
      <c r="Q80" s="182">
        <v>2017</v>
      </c>
      <c r="R80" s="133" t="s">
        <v>55</v>
      </c>
      <c r="S80" s="124"/>
      <c r="T80" s="106"/>
      <c r="U80" s="34"/>
      <c r="V80" s="34"/>
      <c r="W80" s="34"/>
      <c r="X80" s="34"/>
      <c r="Y80" s="34"/>
      <c r="Z80" s="34"/>
      <c r="AA80" s="34"/>
      <c r="AB80" s="34"/>
      <c r="AC80" s="34"/>
      <c r="AD80" s="34"/>
      <c r="AE80" s="34"/>
      <c r="AF80" s="34"/>
      <c r="AG80" s="34"/>
    </row>
    <row r="81" spans="1:33" ht="22.7" customHeight="1">
      <c r="A81" s="34"/>
      <c r="B81" s="105"/>
      <c r="C81" s="59"/>
      <c r="D81" s="136" t="s">
        <v>80</v>
      </c>
      <c r="E81" s="137"/>
      <c r="F81" s="137"/>
      <c r="G81" s="138">
        <f>Sèrie!FM82</f>
        <v>7009.4</v>
      </c>
      <c r="H81" s="139">
        <f>Sèrie!FA82</f>
        <v>7698.7</v>
      </c>
      <c r="I81" s="55">
        <f>((G81-H81)/H81)*100</f>
        <v>-8.9534596750100697</v>
      </c>
      <c r="J81" s="138">
        <f>SUM(Sèrie!FK82:FM82)</f>
        <v>18987</v>
      </c>
      <c r="K81" s="139">
        <f>SUM(Sèrie!EY82:FA82)</f>
        <v>20346.7</v>
      </c>
      <c r="L81" s="55">
        <f>((J81-K81)/K81)*100</f>
        <v>-6.6826561555436541</v>
      </c>
      <c r="M81" s="138">
        <f>SUM(Sèrie!$FB82:FM82)</f>
        <v>67922.7</v>
      </c>
      <c r="N81" s="139">
        <f>SUM(Sèrie!$EP82:FA82)</f>
        <v>69107.8</v>
      </c>
      <c r="O81" s="55">
        <f>((M81-N81)/N81)*100</f>
        <v>-1.7148570783616406</v>
      </c>
      <c r="P81" s="138">
        <f>SUM(Sèrie!FB82:FM82)</f>
        <v>67922.7</v>
      </c>
      <c r="Q81" s="139">
        <f>SUM(Sèrie!EP82:FA82)</f>
        <v>69107.8</v>
      </c>
      <c r="R81" s="55">
        <f>((P81-Q81)/Q81)*100</f>
        <v>-1.7148570783616406</v>
      </c>
      <c r="S81" s="83"/>
      <c r="T81" s="106"/>
      <c r="U81" s="34"/>
      <c r="V81" s="34"/>
      <c r="W81" s="34"/>
      <c r="X81" s="34"/>
      <c r="Y81" s="34"/>
      <c r="Z81" s="34"/>
      <c r="AA81" s="34"/>
      <c r="AB81" s="34"/>
      <c r="AC81" s="34"/>
      <c r="AD81" s="34"/>
      <c r="AE81" s="34"/>
      <c r="AF81" s="34"/>
      <c r="AG81" s="34"/>
    </row>
    <row r="82" spans="1:33" ht="22.7" customHeight="1">
      <c r="A82" s="34"/>
      <c r="B82" s="105"/>
      <c r="C82" s="59"/>
      <c r="D82" s="140" t="s">
        <v>81</v>
      </c>
      <c r="E82" s="137"/>
      <c r="F82" s="137"/>
      <c r="G82" s="138">
        <f>Sèrie!FM83</f>
        <v>29.9</v>
      </c>
      <c r="H82" s="139">
        <f>Sèrie!FA83</f>
        <v>1.6</v>
      </c>
      <c r="I82" s="55">
        <f>((G82-H82)/H82)*100</f>
        <v>1768.7499999999995</v>
      </c>
      <c r="J82" s="138">
        <f>SUM(Sèrie!FK83:FM83)</f>
        <v>56.5</v>
      </c>
      <c r="K82" s="139">
        <f>SUM(Sèrie!EY83:FA83)</f>
        <v>6.3000000000000007</v>
      </c>
      <c r="L82" s="55">
        <f>((J82-K82)/K82)*100</f>
        <v>796.82539682539675</v>
      </c>
      <c r="M82" s="138">
        <f>SUM(Sèrie!$FB83:FM83)</f>
        <v>154.4</v>
      </c>
      <c r="N82" s="139">
        <f>SUM(Sèrie!$EP83:FA83)</f>
        <v>73.100000000000009</v>
      </c>
      <c r="O82" s="55">
        <f>((M82-N82)/N82)*100</f>
        <v>111.2175102599179</v>
      </c>
      <c r="P82" s="138">
        <f>SUM(Sèrie!FB83:FM83)</f>
        <v>154.4</v>
      </c>
      <c r="Q82" s="139">
        <f>SUM(Sèrie!EP83:FA83)</f>
        <v>73.100000000000009</v>
      </c>
      <c r="R82" s="55">
        <f>((P82-Q82)/Q82)*100</f>
        <v>111.2175102599179</v>
      </c>
      <c r="S82" s="83"/>
      <c r="T82" s="106"/>
      <c r="U82" s="34"/>
      <c r="V82" s="34"/>
      <c r="W82" s="34"/>
      <c r="X82" s="34"/>
      <c r="Y82" s="34"/>
      <c r="Z82" s="34"/>
      <c r="AA82" s="34"/>
      <c r="AB82" s="34"/>
      <c r="AC82" s="34"/>
      <c r="AD82" s="34"/>
      <c r="AE82" s="34"/>
      <c r="AF82" s="34"/>
      <c r="AG82" s="34"/>
    </row>
    <row r="83" spans="1:33" ht="22.7" customHeight="1">
      <c r="A83" s="34"/>
      <c r="B83" s="105"/>
      <c r="C83" s="59"/>
      <c r="D83" s="187" t="s">
        <v>82</v>
      </c>
      <c r="E83" s="188"/>
      <c r="F83" s="188"/>
      <c r="G83" s="189">
        <f>G81+G82</f>
        <v>7039.2999999999993</v>
      </c>
      <c r="H83" s="190">
        <f>H81+H82</f>
        <v>7700.3</v>
      </c>
      <c r="I83" s="191">
        <f>((G83-H83)/H83)*100</f>
        <v>-8.5840811396958685</v>
      </c>
      <c r="J83" s="189">
        <f>J81+J82</f>
        <v>19043.5</v>
      </c>
      <c r="K83" s="190">
        <f>K81+K82</f>
        <v>20353</v>
      </c>
      <c r="L83" s="191">
        <f>((J83-K83)/K83)*100</f>
        <v>-6.4339409423672178</v>
      </c>
      <c r="M83" s="189">
        <f>M81+M82</f>
        <v>68077.099999999991</v>
      </c>
      <c r="N83" s="190">
        <f>N81+N82</f>
        <v>69180.900000000009</v>
      </c>
      <c r="O83" s="191">
        <f>((M83-N83)/N83)*100</f>
        <v>-1.5955270891243354</v>
      </c>
      <c r="P83" s="189">
        <f>P81+P82</f>
        <v>68077.099999999991</v>
      </c>
      <c r="Q83" s="190">
        <f>Q81+Q82</f>
        <v>69180.900000000009</v>
      </c>
      <c r="R83" s="191">
        <f>((P83-Q83)/Q83)*100</f>
        <v>-1.5955270891243354</v>
      </c>
      <c r="S83" s="70"/>
      <c r="T83" s="106"/>
      <c r="U83" s="34"/>
      <c r="V83" s="34"/>
      <c r="W83" s="34"/>
      <c r="X83" s="34"/>
      <c r="Y83" s="34"/>
      <c r="Z83" s="34"/>
      <c r="AA83" s="34"/>
      <c r="AB83" s="34"/>
      <c r="AC83" s="34"/>
      <c r="AD83" s="34"/>
      <c r="AE83" s="34"/>
      <c r="AF83" s="34"/>
      <c r="AG83" s="34"/>
    </row>
    <row r="84" spans="1:33" ht="22.7" customHeight="1">
      <c r="A84" s="34"/>
      <c r="B84" s="105"/>
      <c r="C84" s="59"/>
      <c r="D84" s="141"/>
      <c r="E84" s="137"/>
      <c r="F84" s="137"/>
      <c r="G84" s="47"/>
      <c r="H84" s="129"/>
      <c r="I84" s="142"/>
      <c r="J84" s="47"/>
      <c r="K84" s="129"/>
      <c r="L84" s="142"/>
      <c r="M84" s="47"/>
      <c r="N84" s="129"/>
      <c r="O84" s="142"/>
      <c r="P84" s="47"/>
      <c r="Q84" s="129"/>
      <c r="R84" s="142"/>
      <c r="S84" s="125"/>
      <c r="T84" s="106"/>
      <c r="U84" s="34"/>
      <c r="V84" s="34"/>
      <c r="W84" s="34"/>
      <c r="X84" s="34"/>
      <c r="Y84" s="34"/>
      <c r="Z84" s="34"/>
      <c r="AA84" s="34"/>
      <c r="AB84" s="34"/>
      <c r="AC84" s="34"/>
      <c r="AD84" s="34"/>
      <c r="AE84" s="34"/>
      <c r="AF84" s="34"/>
      <c r="AG84" s="34"/>
    </row>
    <row r="85" spans="1:33" ht="22.7" customHeight="1">
      <c r="A85" s="34"/>
      <c r="B85" s="105"/>
      <c r="C85" s="59"/>
      <c r="D85" s="355" t="s">
        <v>83</v>
      </c>
      <c r="E85" s="356"/>
      <c r="F85" s="357"/>
      <c r="G85" s="138">
        <f>Sèrie!FM86</f>
        <v>1571.1</v>
      </c>
      <c r="H85" s="139">
        <f>Sèrie!FA86</f>
        <v>1509.1</v>
      </c>
      <c r="I85" s="55">
        <f>((G85-H85)/H85)*100</f>
        <v>4.1084089854880395</v>
      </c>
      <c r="J85" s="138">
        <f>SUM(Sèrie!FK86:FM86)</f>
        <v>4593.2999999999993</v>
      </c>
      <c r="K85" s="139">
        <f>SUM(Sèrie!EY86:FA86)</f>
        <v>5450.6</v>
      </c>
      <c r="L85" s="55">
        <f>((J85-K85)/K85)*100</f>
        <v>-15.728543646571039</v>
      </c>
      <c r="M85" s="138">
        <f>SUM(Sèrie!$FB86:FM86)</f>
        <v>15965.5</v>
      </c>
      <c r="N85" s="139">
        <f>SUM(Sèrie!$EP86:FA86)</f>
        <v>17511.199999999997</v>
      </c>
      <c r="O85" s="55">
        <f>((M85-N85)/N85)*100</f>
        <v>-8.8269221983644606</v>
      </c>
      <c r="P85" s="138">
        <f>SUM(Sèrie!FB86:FM86)</f>
        <v>15965.5</v>
      </c>
      <c r="Q85" s="139">
        <f>SUM(Sèrie!EP86:FA86)</f>
        <v>17511.199999999997</v>
      </c>
      <c r="R85" s="55">
        <f>((P85-Q85)/Q85)*100</f>
        <v>-8.8269221983644606</v>
      </c>
      <c r="S85" s="83"/>
      <c r="T85" s="106"/>
      <c r="U85" s="34"/>
      <c r="V85" s="34"/>
      <c r="W85" s="34"/>
      <c r="X85" s="34"/>
      <c r="Y85" s="34"/>
      <c r="Z85" s="34"/>
      <c r="AA85" s="34"/>
      <c r="AB85" s="34"/>
      <c r="AC85" s="34"/>
      <c r="AD85" s="34"/>
      <c r="AE85" s="34"/>
      <c r="AF85" s="34"/>
      <c r="AG85" s="34"/>
    </row>
    <row r="86" spans="1:33" s="58" customFormat="1" ht="22.7" customHeight="1">
      <c r="A86" s="57"/>
      <c r="B86" s="107"/>
      <c r="C86" s="60"/>
      <c r="D86" s="352" t="s">
        <v>59</v>
      </c>
      <c r="E86" s="353"/>
      <c r="F86" s="354"/>
      <c r="G86" s="130">
        <f>G83-G85</f>
        <v>5468.1999999999989</v>
      </c>
      <c r="H86" s="131">
        <f>H83-H85</f>
        <v>6191.2000000000007</v>
      </c>
      <c r="I86" s="38">
        <f>((G86-H86)/H86)*100</f>
        <v>-11.67786535728133</v>
      </c>
      <c r="J86" s="130">
        <f>J83-J85</f>
        <v>14450.2</v>
      </c>
      <c r="K86" s="131">
        <f>K83-K85</f>
        <v>14902.4</v>
      </c>
      <c r="L86" s="38">
        <f>((J86-K86)/K86)*100</f>
        <v>-3.0344105647412425</v>
      </c>
      <c r="M86" s="130">
        <f>M83-M85</f>
        <v>52111.599999999991</v>
      </c>
      <c r="N86" s="131">
        <f>N83-N85</f>
        <v>51669.700000000012</v>
      </c>
      <c r="O86" s="38">
        <f>((M86-N86)/N86)*100</f>
        <v>0.85524011170953107</v>
      </c>
      <c r="P86" s="130">
        <f>P83-P85</f>
        <v>52111.599999999991</v>
      </c>
      <c r="Q86" s="131">
        <f>Q83-Q85</f>
        <v>51669.700000000012</v>
      </c>
      <c r="R86" s="38">
        <f>((P86-Q86)/Q86)*100</f>
        <v>0.85524011170953107</v>
      </c>
      <c r="S86" s="70"/>
      <c r="T86" s="108"/>
      <c r="U86" s="57"/>
      <c r="V86" s="57"/>
      <c r="W86" s="57"/>
      <c r="X86" s="57"/>
      <c r="Y86" s="57"/>
      <c r="Z86" s="57"/>
      <c r="AA86" s="57"/>
      <c r="AB86" s="57"/>
      <c r="AC86" s="57"/>
      <c r="AD86" s="57"/>
      <c r="AE86" s="57"/>
      <c r="AF86" s="57"/>
      <c r="AG86" s="57"/>
    </row>
    <row r="87" spans="1:33" ht="22.7" customHeight="1">
      <c r="A87" s="34"/>
      <c r="B87" s="105"/>
      <c r="C87" s="33"/>
      <c r="D87" s="408"/>
      <c r="E87" s="409"/>
      <c r="F87" s="409"/>
      <c r="G87" s="88"/>
      <c r="H87" s="40"/>
      <c r="I87" s="40"/>
      <c r="J87" s="92"/>
      <c r="K87" s="40"/>
      <c r="L87" s="40"/>
      <c r="M87" s="93"/>
      <c r="N87" s="40"/>
      <c r="O87" s="40"/>
      <c r="P87" s="94"/>
      <c r="Q87" s="41"/>
      <c r="R87" s="65"/>
      <c r="S87" s="33"/>
      <c r="T87" s="106"/>
      <c r="U87" s="34"/>
      <c r="V87" s="34"/>
      <c r="W87" s="34"/>
      <c r="X87" s="34"/>
      <c r="Y87" s="34"/>
      <c r="Z87" s="34"/>
      <c r="AA87" s="34"/>
      <c r="AB87" s="34"/>
      <c r="AC87" s="34"/>
      <c r="AD87" s="34"/>
      <c r="AE87" s="34"/>
      <c r="AF87" s="34"/>
      <c r="AG87" s="34"/>
    </row>
    <row r="88" spans="1:33" ht="22.7" customHeight="1">
      <c r="A88" s="34"/>
      <c r="B88" s="105"/>
      <c r="C88" s="33"/>
      <c r="D88" s="402" t="s">
        <v>17</v>
      </c>
      <c r="E88" s="403"/>
      <c r="F88" s="403"/>
      <c r="G88" s="403"/>
      <c r="H88" s="403"/>
      <c r="I88" s="403"/>
      <c r="J88" s="403"/>
      <c r="K88" s="403"/>
      <c r="L88" s="403"/>
      <c r="M88" s="403"/>
      <c r="N88" s="403"/>
      <c r="O88" s="403"/>
      <c r="P88" s="403"/>
      <c r="Q88" s="41"/>
      <c r="R88" s="65"/>
      <c r="S88" s="33"/>
      <c r="T88" s="106"/>
      <c r="U88" s="34"/>
      <c r="V88" s="34"/>
      <c r="W88" s="34"/>
      <c r="X88" s="34"/>
      <c r="Y88" s="34"/>
      <c r="Z88" s="34"/>
      <c r="AA88" s="34"/>
      <c r="AB88" s="34"/>
      <c r="AC88" s="34"/>
      <c r="AD88" s="34"/>
      <c r="AE88" s="34"/>
      <c r="AF88" s="34"/>
      <c r="AG88" s="34"/>
    </row>
    <row r="89" spans="1:33" ht="22.7" customHeight="1">
      <c r="A89" s="34"/>
      <c r="B89" s="105"/>
      <c r="C89" s="33"/>
      <c r="D89" s="402"/>
      <c r="E89" s="365"/>
      <c r="F89" s="365"/>
      <c r="G89" s="72"/>
      <c r="H89" s="72"/>
      <c r="I89" s="72"/>
      <c r="J89" s="72"/>
      <c r="K89" s="72"/>
      <c r="L89" s="72"/>
      <c r="M89" s="72"/>
      <c r="N89" s="72"/>
      <c r="O89" s="72"/>
      <c r="P89" s="72"/>
      <c r="Q89" s="41"/>
      <c r="R89" s="65"/>
      <c r="S89" s="33"/>
      <c r="T89" s="106"/>
      <c r="U89" s="34"/>
      <c r="V89" s="34"/>
      <c r="W89" s="34"/>
      <c r="X89" s="34"/>
      <c r="Y89" s="34"/>
      <c r="Z89" s="34"/>
      <c r="AA89" s="34"/>
      <c r="AB89" s="34"/>
      <c r="AC89" s="34"/>
      <c r="AD89" s="34"/>
      <c r="AE89" s="34"/>
      <c r="AF89" s="34"/>
      <c r="AG89" s="34"/>
    </row>
    <row r="90" spans="1:33" ht="22.7" customHeight="1">
      <c r="A90" s="34"/>
      <c r="B90" s="105"/>
      <c r="C90" s="33"/>
      <c r="D90" s="389" t="s">
        <v>16</v>
      </c>
      <c r="E90" s="399"/>
      <c r="F90" s="399"/>
      <c r="G90" s="399"/>
      <c r="H90" s="399"/>
      <c r="I90" s="399"/>
      <c r="J90" s="399"/>
      <c r="K90" s="399"/>
      <c r="L90" s="399"/>
      <c r="M90" s="399"/>
      <c r="N90" s="399"/>
      <c r="O90" s="399"/>
      <c r="P90" s="399"/>
      <c r="Q90" s="41"/>
      <c r="R90" s="65"/>
      <c r="S90" s="33"/>
      <c r="T90" s="106"/>
      <c r="U90" s="34"/>
      <c r="V90" s="34"/>
      <c r="W90" s="34"/>
      <c r="X90" s="34"/>
      <c r="Y90" s="34"/>
      <c r="Z90" s="34"/>
      <c r="AA90" s="34"/>
      <c r="AB90" s="34"/>
      <c r="AC90" s="34"/>
      <c r="AD90" s="34"/>
      <c r="AE90" s="34"/>
      <c r="AF90" s="34"/>
      <c r="AG90" s="34"/>
    </row>
    <row r="91" spans="1:33" ht="22.7" customHeight="1">
      <c r="A91" s="34"/>
      <c r="B91" s="105"/>
      <c r="C91" s="33"/>
      <c r="D91" s="389" t="s">
        <v>58</v>
      </c>
      <c r="E91" s="399"/>
      <c r="F91" s="399"/>
      <c r="G91" s="399"/>
      <c r="H91" s="399"/>
      <c r="I91" s="399"/>
      <c r="J91" s="399"/>
      <c r="K91" s="399"/>
      <c r="L91" s="399"/>
      <c r="M91" s="399"/>
      <c r="N91" s="399"/>
      <c r="O91" s="399"/>
      <c r="P91" s="399"/>
      <c r="Q91" s="41"/>
      <c r="R91" s="65"/>
      <c r="S91" s="33"/>
      <c r="T91" s="106"/>
      <c r="U91" s="34"/>
      <c r="V91" s="34"/>
      <c r="W91" s="34"/>
      <c r="X91" s="34"/>
      <c r="Y91" s="34"/>
      <c r="Z91" s="34"/>
      <c r="AA91" s="34"/>
      <c r="AB91" s="34"/>
      <c r="AC91" s="34"/>
      <c r="AD91" s="34"/>
      <c r="AE91" s="34"/>
      <c r="AF91" s="34"/>
      <c r="AG91" s="34"/>
    </row>
    <row r="92" spans="1:33" ht="22.7" customHeight="1">
      <c r="A92" s="34"/>
      <c r="B92" s="105"/>
      <c r="C92" s="33"/>
      <c r="D92" s="389"/>
      <c r="E92" s="365"/>
      <c r="F92" s="365"/>
      <c r="G92" s="71"/>
      <c r="H92" s="71"/>
      <c r="I92" s="71"/>
      <c r="J92" s="71"/>
      <c r="K92" s="71"/>
      <c r="L92" s="71"/>
      <c r="M92" s="71"/>
      <c r="N92" s="71"/>
      <c r="O92" s="71"/>
      <c r="P92" s="71"/>
      <c r="Q92" s="41"/>
      <c r="R92" s="65"/>
      <c r="S92" s="33"/>
      <c r="T92" s="106"/>
      <c r="U92" s="34"/>
      <c r="V92" s="34"/>
      <c r="W92" s="34"/>
      <c r="X92" s="34"/>
      <c r="Y92" s="34"/>
      <c r="Z92" s="34"/>
      <c r="AA92" s="34"/>
      <c r="AB92" s="34"/>
      <c r="AC92" s="34"/>
      <c r="AD92" s="34"/>
      <c r="AE92" s="34"/>
      <c r="AF92" s="34"/>
      <c r="AG92" s="34"/>
    </row>
    <row r="93" spans="1:33" ht="22.7" customHeight="1">
      <c r="A93" s="34"/>
      <c r="B93" s="105"/>
      <c r="C93" s="33"/>
      <c r="D93" s="406" t="s">
        <v>19</v>
      </c>
      <c r="E93" s="407"/>
      <c r="F93" s="407"/>
      <c r="G93" s="407"/>
      <c r="H93" s="407"/>
      <c r="I93" s="407"/>
      <c r="J93" s="407"/>
      <c r="K93" s="407"/>
      <c r="L93" s="407"/>
      <c r="M93" s="407"/>
      <c r="N93" s="407"/>
      <c r="O93" s="407"/>
      <c r="P93" s="407"/>
      <c r="Q93" s="76"/>
      <c r="R93" s="84"/>
      <c r="S93" s="33"/>
      <c r="T93" s="106"/>
      <c r="U93" s="34"/>
      <c r="V93" s="34"/>
      <c r="W93" s="34"/>
      <c r="X93" s="34"/>
      <c r="Y93" s="34"/>
      <c r="Z93" s="34"/>
      <c r="AA93" s="34"/>
      <c r="AB93" s="34"/>
      <c r="AC93" s="34"/>
      <c r="AD93" s="34"/>
      <c r="AE93" s="34"/>
      <c r="AF93" s="34"/>
      <c r="AG93" s="34"/>
    </row>
    <row r="94" spans="1:33" ht="22.7" customHeight="1" thickBot="1">
      <c r="A94" s="34"/>
      <c r="B94" s="172"/>
      <c r="C94" s="111"/>
      <c r="D94" s="390"/>
      <c r="E94" s="391"/>
      <c r="F94" s="391"/>
      <c r="G94" s="178"/>
      <c r="H94" s="178"/>
      <c r="I94" s="178"/>
      <c r="J94" s="178"/>
      <c r="K94" s="178"/>
      <c r="L94" s="178"/>
      <c r="M94" s="178"/>
      <c r="N94" s="178"/>
      <c r="O94" s="178"/>
      <c r="P94" s="178"/>
      <c r="Q94" s="113"/>
      <c r="R94" s="113"/>
      <c r="S94" s="114"/>
      <c r="T94" s="115"/>
      <c r="U94" s="34"/>
      <c r="V94" s="34"/>
      <c r="W94" s="34"/>
      <c r="X94" s="34"/>
      <c r="Y94" s="34"/>
      <c r="Z94" s="34"/>
      <c r="AA94" s="34"/>
      <c r="AB94" s="34"/>
      <c r="AC94" s="34"/>
      <c r="AD94" s="34"/>
      <c r="AE94" s="34"/>
      <c r="AF94" s="34"/>
      <c r="AG94" s="34"/>
    </row>
    <row r="95" spans="1:33" ht="22.7" customHeight="1" thickTop="1">
      <c r="A95" s="34"/>
      <c r="B95" s="101"/>
      <c r="C95" s="59"/>
      <c r="D95" s="192"/>
      <c r="E95" s="173"/>
      <c r="F95" s="173"/>
      <c r="G95" s="192"/>
      <c r="H95" s="192"/>
      <c r="I95" s="192"/>
      <c r="J95" s="192"/>
      <c r="K95" s="192"/>
      <c r="L95" s="192"/>
      <c r="M95" s="192"/>
      <c r="N95" s="192"/>
      <c r="O95" s="192"/>
      <c r="P95" s="192"/>
      <c r="Q95" s="176"/>
      <c r="R95" s="176"/>
      <c r="S95" s="33"/>
      <c r="T95" s="59"/>
      <c r="U95" s="33"/>
      <c r="V95" s="34"/>
      <c r="W95" s="34"/>
      <c r="X95" s="34"/>
      <c r="Y95" s="34"/>
      <c r="Z95" s="34"/>
      <c r="AA95" s="34"/>
      <c r="AB95" s="34"/>
      <c r="AC95" s="34"/>
      <c r="AD95" s="34"/>
      <c r="AE95" s="34"/>
      <c r="AF95" s="34"/>
      <c r="AG95" s="34"/>
    </row>
    <row r="96" spans="1:33" ht="22.7" customHeight="1">
      <c r="A96" s="34"/>
      <c r="B96" s="33"/>
      <c r="C96" s="59"/>
      <c r="D96" s="192"/>
      <c r="E96" s="302"/>
      <c r="F96" s="302"/>
      <c r="G96" s="192"/>
      <c r="H96" s="192"/>
      <c r="I96" s="192"/>
      <c r="J96" s="192"/>
      <c r="K96" s="192"/>
      <c r="L96" s="192"/>
      <c r="M96" s="192"/>
      <c r="N96" s="192"/>
      <c r="O96" s="192"/>
      <c r="P96" s="192"/>
      <c r="Q96" s="303"/>
      <c r="R96" s="303"/>
      <c r="S96" s="33"/>
      <c r="T96" s="59"/>
      <c r="U96" s="33"/>
      <c r="V96" s="34"/>
      <c r="W96" s="34"/>
      <c r="X96" s="34"/>
      <c r="Y96" s="34"/>
      <c r="Z96" s="34"/>
      <c r="AA96" s="34"/>
      <c r="AB96" s="34"/>
      <c r="AC96" s="34"/>
      <c r="AD96" s="34"/>
      <c r="AE96" s="34"/>
      <c r="AF96" s="34"/>
      <c r="AG96" s="34"/>
    </row>
    <row r="97" spans="1:33" ht="22.7" customHeight="1" thickBot="1">
      <c r="A97" s="34"/>
      <c r="B97" s="114"/>
      <c r="C97" s="114"/>
      <c r="D97" s="114"/>
      <c r="E97" s="162"/>
      <c r="F97" s="161"/>
      <c r="G97" s="163"/>
      <c r="H97" s="164"/>
      <c r="I97" s="164"/>
      <c r="J97" s="165"/>
      <c r="K97" s="164"/>
      <c r="L97" s="164"/>
      <c r="M97" s="165"/>
      <c r="N97" s="164"/>
      <c r="O97" s="164"/>
      <c r="P97" s="165"/>
      <c r="Q97" s="164"/>
      <c r="R97" s="164"/>
      <c r="S97" s="166"/>
      <c r="T97" s="114"/>
      <c r="U97" s="33"/>
      <c r="V97" s="34"/>
      <c r="W97" s="34"/>
      <c r="X97" s="34"/>
      <c r="Y97" s="34"/>
      <c r="Z97" s="34"/>
      <c r="AA97" s="34"/>
      <c r="AB97" s="34"/>
      <c r="AC97" s="34"/>
      <c r="AD97" s="34"/>
      <c r="AE97" s="34"/>
      <c r="AF97" s="34"/>
      <c r="AG97" s="34"/>
    </row>
    <row r="98" spans="1:33" ht="22.7" customHeight="1" thickTop="1">
      <c r="A98" s="34"/>
      <c r="B98" s="105"/>
      <c r="C98" s="54"/>
      <c r="D98" s="358"/>
      <c r="E98" s="358"/>
      <c r="F98" s="358"/>
      <c r="G98" s="177"/>
      <c r="H98" s="89"/>
      <c r="I98" s="90"/>
      <c r="J98" s="90"/>
      <c r="K98" s="90"/>
      <c r="L98" s="90"/>
      <c r="M98" s="90"/>
      <c r="N98" s="90"/>
      <c r="O98" s="90"/>
      <c r="P98" s="90"/>
      <c r="Q98" s="91"/>
      <c r="R98" s="91"/>
      <c r="S98" s="54"/>
      <c r="T98" s="106"/>
      <c r="U98" s="34"/>
      <c r="V98" s="34"/>
      <c r="W98" s="34"/>
      <c r="X98" s="34"/>
      <c r="Y98" s="34"/>
      <c r="Z98" s="34"/>
      <c r="AA98" s="34"/>
      <c r="AB98" s="34"/>
      <c r="AC98" s="34"/>
      <c r="AD98" s="34"/>
      <c r="AE98" s="34"/>
      <c r="AF98" s="34"/>
      <c r="AG98" s="34"/>
    </row>
    <row r="99" spans="1:33" ht="22.7" customHeight="1">
      <c r="A99" s="34"/>
      <c r="B99" s="105"/>
      <c r="C99" s="33"/>
      <c r="D99" s="396"/>
      <c r="E99" s="397"/>
      <c r="F99" s="397"/>
      <c r="G99" s="275"/>
      <c r="H99" s="275"/>
      <c r="I99" s="275"/>
      <c r="J99" s="275"/>
      <c r="K99" s="275"/>
      <c r="L99" s="275"/>
      <c r="M99" s="275"/>
      <c r="N99" s="275"/>
      <c r="O99" s="276"/>
      <c r="P99" s="349"/>
      <c r="Q99" s="350"/>
      <c r="R99" s="351"/>
      <c r="S99" s="33"/>
      <c r="T99" s="106"/>
      <c r="U99" s="34"/>
      <c r="V99" s="34"/>
      <c r="W99" s="34"/>
      <c r="X99" s="34"/>
      <c r="Y99" s="34"/>
      <c r="Z99" s="34"/>
      <c r="AA99" s="34"/>
      <c r="AB99" s="34"/>
      <c r="AC99" s="34"/>
      <c r="AD99" s="34"/>
      <c r="AE99" s="34"/>
      <c r="AF99" s="34"/>
      <c r="AG99" s="34"/>
    </row>
    <row r="100" spans="1:33" ht="22.7" customHeight="1">
      <c r="A100" s="34"/>
      <c r="B100" s="105"/>
      <c r="C100" s="33"/>
      <c r="D100" s="392" t="s">
        <v>8</v>
      </c>
      <c r="E100" s="393"/>
      <c r="F100" s="393"/>
      <c r="G100" s="393"/>
      <c r="H100" s="277"/>
      <c r="I100" s="277"/>
      <c r="J100" s="277"/>
      <c r="K100" s="277"/>
      <c r="L100" s="277"/>
      <c r="M100" s="277"/>
      <c r="N100" s="277"/>
      <c r="O100" s="278"/>
      <c r="P100" s="278"/>
      <c r="Q100" s="278"/>
      <c r="R100" s="185" t="s">
        <v>291</v>
      </c>
      <c r="S100" s="120"/>
      <c r="T100" s="106"/>
      <c r="U100" s="34"/>
      <c r="V100" s="34"/>
      <c r="W100" s="34"/>
      <c r="X100" s="34"/>
      <c r="Y100" s="34"/>
      <c r="Z100" s="34"/>
      <c r="AA100" s="34"/>
      <c r="AB100" s="34"/>
      <c r="AC100" s="34"/>
      <c r="AD100" s="34"/>
      <c r="AE100" s="34"/>
      <c r="AF100" s="34"/>
      <c r="AG100" s="34"/>
    </row>
    <row r="101" spans="1:33" ht="22.7" customHeight="1">
      <c r="A101" s="34"/>
      <c r="B101" s="105"/>
      <c r="C101" s="33"/>
      <c r="D101" s="383"/>
      <c r="E101" s="384"/>
      <c r="F101" s="384"/>
      <c r="G101" s="61"/>
      <c r="H101" s="61"/>
      <c r="I101" s="61"/>
      <c r="J101" s="61"/>
      <c r="K101" s="95"/>
      <c r="L101" s="95"/>
      <c r="M101" s="95"/>
      <c r="N101" s="95"/>
      <c r="O101" s="95"/>
      <c r="P101" s="95"/>
      <c r="Q101" s="61"/>
      <c r="R101" s="96"/>
      <c r="S101" s="48"/>
      <c r="T101" s="106"/>
      <c r="U101" s="34"/>
      <c r="V101" s="34"/>
      <c r="W101" s="34"/>
      <c r="X101" s="34"/>
      <c r="Y101" s="34"/>
      <c r="Z101" s="34"/>
      <c r="AA101" s="34"/>
      <c r="AB101" s="34"/>
      <c r="AC101" s="34"/>
      <c r="AD101" s="34"/>
      <c r="AE101" s="34"/>
      <c r="AF101" s="34"/>
      <c r="AG101" s="34"/>
    </row>
    <row r="102" spans="1:33" ht="22.7" customHeight="1">
      <c r="A102" s="34"/>
      <c r="B102" s="105"/>
      <c r="C102" s="33"/>
      <c r="D102" s="385" t="s">
        <v>9</v>
      </c>
      <c r="E102" s="386"/>
      <c r="F102" s="386"/>
      <c r="G102" s="379" t="s">
        <v>1</v>
      </c>
      <c r="H102" s="394"/>
      <c r="I102" s="394"/>
      <c r="J102" s="410" t="s">
        <v>292</v>
      </c>
      <c r="K102" s="410"/>
      <c r="L102" s="410"/>
      <c r="M102" s="379" t="s">
        <v>2</v>
      </c>
      <c r="N102" s="379"/>
      <c r="O102" s="379"/>
      <c r="P102" s="379" t="s">
        <v>3</v>
      </c>
      <c r="Q102" s="379"/>
      <c r="R102" s="405"/>
      <c r="S102" s="122"/>
      <c r="T102" s="106"/>
      <c r="U102" s="34"/>
      <c r="V102" s="34"/>
      <c r="W102" s="34"/>
      <c r="X102" s="34"/>
      <c r="Y102" s="34"/>
      <c r="Z102" s="34"/>
      <c r="AA102" s="34"/>
      <c r="AB102" s="34"/>
      <c r="AC102" s="34"/>
      <c r="AD102" s="34"/>
      <c r="AE102" s="34"/>
      <c r="AF102" s="34"/>
      <c r="AG102" s="34"/>
    </row>
    <row r="103" spans="1:33" ht="22.7" customHeight="1">
      <c r="A103" s="34"/>
      <c r="B103" s="105"/>
      <c r="C103" s="33"/>
      <c r="D103" s="387"/>
      <c r="E103" s="388"/>
      <c r="F103" s="388"/>
      <c r="G103" s="181">
        <v>2018</v>
      </c>
      <c r="H103" s="182">
        <v>2017</v>
      </c>
      <c r="I103" s="133" t="s">
        <v>4</v>
      </c>
      <c r="J103" s="181">
        <v>2018</v>
      </c>
      <c r="K103" s="182">
        <v>2017</v>
      </c>
      <c r="L103" s="133" t="s">
        <v>4</v>
      </c>
      <c r="M103" s="181">
        <v>2018</v>
      </c>
      <c r="N103" s="182">
        <v>2017</v>
      </c>
      <c r="O103" s="127" t="s">
        <v>5</v>
      </c>
      <c r="P103" s="181">
        <v>2018</v>
      </c>
      <c r="Q103" s="182">
        <v>2017</v>
      </c>
      <c r="R103" s="128" t="s">
        <v>55</v>
      </c>
      <c r="S103" s="126"/>
      <c r="T103" s="106"/>
      <c r="U103" s="34"/>
      <c r="V103" s="34"/>
      <c r="W103" s="34"/>
      <c r="X103" s="34"/>
      <c r="Y103" s="34"/>
      <c r="Z103" s="34"/>
      <c r="AA103" s="34"/>
      <c r="AB103" s="34"/>
      <c r="AC103" s="34"/>
      <c r="AD103" s="34"/>
      <c r="AE103" s="34"/>
      <c r="AF103" s="34"/>
      <c r="AG103" s="34"/>
    </row>
    <row r="104" spans="1:33" ht="22.7" customHeight="1">
      <c r="A104" s="34"/>
      <c r="B104" s="105"/>
      <c r="C104" s="33"/>
      <c r="D104" s="376" t="s">
        <v>24</v>
      </c>
      <c r="E104" s="360"/>
      <c r="F104" s="360"/>
      <c r="G104" s="312">
        <f>Sèrie!FM95</f>
        <v>77</v>
      </c>
      <c r="H104" s="313">
        <f>Sèrie!FA95</f>
        <v>71.492895299999958</v>
      </c>
      <c r="I104" s="327">
        <f>((G104-H104)/H104*100)</f>
        <v>7.7030097562716078</v>
      </c>
      <c r="J104" s="312">
        <f>SUM(Sèrie!FK95:FM95)</f>
        <v>229.89999999999998</v>
      </c>
      <c r="K104" s="313">
        <f>SUM(Sèrie!EY95:FA95)</f>
        <v>209.17523089999995</v>
      </c>
      <c r="L104" s="327">
        <f>((J104-K104)/K104*100)</f>
        <v>9.9078504710282296</v>
      </c>
      <c r="M104" s="312">
        <f>SUM(Sèrie!$FB95:FM95)</f>
        <v>923.86502260000009</v>
      </c>
      <c r="N104" s="313">
        <f>SUM(Sèrie!$EP95:FA95)</f>
        <v>856.51670299999989</v>
      </c>
      <c r="O104" s="327">
        <f>((M104-N104)/N104*100)</f>
        <v>7.8630480134373055</v>
      </c>
      <c r="P104" s="312">
        <f>SUM(Sèrie!FB95:FM95)</f>
        <v>923.86502260000009</v>
      </c>
      <c r="Q104" s="313">
        <f>SUM(Sèrie!EP95:FA95)</f>
        <v>856.51670299999989</v>
      </c>
      <c r="R104" s="327">
        <f>((P104-Q104)/Q104*100)</f>
        <v>7.8630480134373055</v>
      </c>
      <c r="S104" s="67"/>
      <c r="T104" s="106"/>
      <c r="U104" s="34"/>
      <c r="V104" s="34"/>
      <c r="W104" s="34"/>
      <c r="X104" s="34"/>
      <c r="Y104" s="34"/>
      <c r="Z104" s="34"/>
      <c r="AA104" s="34"/>
      <c r="AB104" s="34"/>
      <c r="AC104" s="34"/>
      <c r="AD104" s="34"/>
      <c r="AE104" s="34"/>
      <c r="AF104" s="34"/>
      <c r="AG104" s="34"/>
    </row>
    <row r="105" spans="1:33" ht="22.7" customHeight="1">
      <c r="A105" s="34"/>
      <c r="B105" s="105"/>
      <c r="C105" s="33"/>
      <c r="D105" s="376" t="s">
        <v>21</v>
      </c>
      <c r="E105" s="360"/>
      <c r="F105" s="360"/>
      <c r="G105" s="312">
        <f>Sèrie!FM96</f>
        <v>299.5</v>
      </c>
      <c r="H105" s="313">
        <f>Sèrie!FA96</f>
        <v>303.07925700000004</v>
      </c>
      <c r="I105" s="327">
        <f>((G105-H105)/H105*100)</f>
        <v>-1.1809640275052016</v>
      </c>
      <c r="J105" s="312">
        <f>SUM(Sèrie!FK96:FM96)</f>
        <v>947.59999999999991</v>
      </c>
      <c r="K105" s="313">
        <f>SUM(Sèrie!EY96:FA96)</f>
        <v>916.6149405000001</v>
      </c>
      <c r="L105" s="327">
        <f>((J105-K105)/K105*100)</f>
        <v>3.3803790589642704</v>
      </c>
      <c r="M105" s="312">
        <f>SUM(Sèrie!$FB96:FM96)</f>
        <v>3808.32009935</v>
      </c>
      <c r="N105" s="313">
        <f>SUM(Sèrie!$EP96:FA96)</f>
        <v>3706.8936515999999</v>
      </c>
      <c r="O105" s="327">
        <f>((M105-N105)/N105*100)</f>
        <v>2.7361574753087821</v>
      </c>
      <c r="P105" s="312">
        <f>SUM(Sèrie!FB96:FM96)</f>
        <v>3808.32009935</v>
      </c>
      <c r="Q105" s="313">
        <f>SUM(Sèrie!EP96:FA96)</f>
        <v>3706.8936515999999</v>
      </c>
      <c r="R105" s="327">
        <f>((P105-Q105)/Q105*100)</f>
        <v>2.7361574753087821</v>
      </c>
      <c r="S105" s="67"/>
      <c r="T105" s="106"/>
      <c r="U105" s="34"/>
      <c r="V105" s="34"/>
      <c r="W105" s="34"/>
      <c r="X105" s="34"/>
      <c r="Y105" s="34"/>
      <c r="Z105" s="34"/>
      <c r="AA105" s="34"/>
      <c r="AB105" s="34"/>
      <c r="AC105" s="34"/>
      <c r="AD105" s="34"/>
      <c r="AE105" s="34"/>
      <c r="AF105" s="34"/>
      <c r="AG105" s="34"/>
    </row>
    <row r="106" spans="1:33" s="58" customFormat="1" ht="22.7" customHeight="1">
      <c r="A106" s="57"/>
      <c r="B106" s="107"/>
      <c r="C106" s="119"/>
      <c r="D106" s="352" t="s">
        <v>23</v>
      </c>
      <c r="E106" s="353"/>
      <c r="F106" s="353"/>
      <c r="G106" s="130">
        <f>SUM(G104:G105)</f>
        <v>376.5</v>
      </c>
      <c r="H106" s="131">
        <f>SUM(H104:H105)</f>
        <v>374.57215229999997</v>
      </c>
      <c r="I106" s="147">
        <f>((G106-H106)/H106*100)</f>
        <v>0.51467993233410203</v>
      </c>
      <c r="J106" s="130">
        <f>SUM(J104:J105)</f>
        <v>1177.5</v>
      </c>
      <c r="K106" s="131">
        <f>SUM(K104:K105)</f>
        <v>1125.7901714</v>
      </c>
      <c r="L106" s="147">
        <f>((J106-K106)/K106*100)</f>
        <v>4.5932030598290972</v>
      </c>
      <c r="M106" s="130">
        <f>SUM(M104:M105)</f>
        <v>4732.1851219500004</v>
      </c>
      <c r="N106" s="131">
        <f>SUM(N104:N105)</f>
        <v>4563.4103545999997</v>
      </c>
      <c r="O106" s="147">
        <f>((M106-N106)/N106*100)</f>
        <v>3.6984350351020421</v>
      </c>
      <c r="P106" s="130">
        <f>SUM(P104:P105)</f>
        <v>4732.1851219500004</v>
      </c>
      <c r="Q106" s="131">
        <f>SUM(Q104:Q105)</f>
        <v>4563.4103545999997</v>
      </c>
      <c r="R106" s="147">
        <f>((P106-Q106)/Q106*100)</f>
        <v>3.6984350351020421</v>
      </c>
      <c r="S106" s="70"/>
      <c r="T106" s="108"/>
      <c r="U106" s="57"/>
      <c r="V106" s="57"/>
      <c r="W106" s="57"/>
      <c r="X106" s="57"/>
      <c r="Y106" s="57"/>
      <c r="Z106" s="57"/>
      <c r="AA106" s="57"/>
      <c r="AB106" s="57"/>
      <c r="AC106" s="57"/>
      <c r="AD106" s="57"/>
      <c r="AE106" s="57"/>
      <c r="AF106" s="57"/>
      <c r="AG106" s="57"/>
    </row>
    <row r="107" spans="1:33" ht="22.7" customHeight="1">
      <c r="A107" s="34"/>
      <c r="B107" s="105"/>
      <c r="C107" s="33"/>
      <c r="D107" s="381"/>
      <c r="E107" s="382"/>
      <c r="F107" s="382"/>
      <c r="G107" s="97"/>
      <c r="H107" s="98"/>
      <c r="I107" s="98"/>
      <c r="J107" s="83"/>
      <c r="K107" s="98"/>
      <c r="L107" s="98"/>
      <c r="M107" s="98"/>
      <c r="N107" s="98"/>
      <c r="O107" s="98"/>
      <c r="P107" s="83"/>
      <c r="Q107" s="41"/>
      <c r="R107" s="65"/>
      <c r="S107" s="33"/>
      <c r="T107" s="106"/>
      <c r="U107" s="34"/>
      <c r="V107" s="34"/>
      <c r="W107" s="34"/>
      <c r="X107" s="34"/>
      <c r="Y107" s="34"/>
      <c r="Z107" s="34"/>
      <c r="AA107" s="34"/>
      <c r="AB107" s="34"/>
      <c r="AC107" s="34"/>
      <c r="AD107" s="34"/>
      <c r="AE107" s="34"/>
      <c r="AF107" s="34"/>
      <c r="AG107" s="34"/>
    </row>
    <row r="108" spans="1:33" ht="22.7" customHeight="1">
      <c r="A108" s="34"/>
      <c r="B108" s="105"/>
      <c r="C108" s="33"/>
      <c r="D108" s="389" t="s">
        <v>25</v>
      </c>
      <c r="E108" s="399"/>
      <c r="F108" s="399"/>
      <c r="G108" s="399"/>
      <c r="H108" s="399"/>
      <c r="I108" s="399"/>
      <c r="J108" s="399"/>
      <c r="K108" s="399"/>
      <c r="L108" s="399"/>
      <c r="M108" s="399"/>
      <c r="N108" s="399"/>
      <c r="O108" s="399"/>
      <c r="P108" s="399"/>
      <c r="Q108" s="41"/>
      <c r="R108" s="65"/>
      <c r="S108" s="33"/>
      <c r="T108" s="106"/>
      <c r="U108" s="34"/>
      <c r="V108" s="34"/>
      <c r="W108" s="34"/>
      <c r="X108" s="34"/>
      <c r="Y108" s="34"/>
      <c r="Z108" s="34"/>
      <c r="AA108" s="34"/>
      <c r="AB108" s="34"/>
      <c r="AC108" s="34"/>
      <c r="AD108" s="34"/>
      <c r="AE108" s="34"/>
      <c r="AF108" s="34"/>
      <c r="AG108" s="34"/>
    </row>
    <row r="109" spans="1:33" ht="22.7" customHeight="1">
      <c r="A109" s="34"/>
      <c r="B109" s="105"/>
      <c r="C109" s="33"/>
      <c r="D109" s="355"/>
      <c r="E109" s="365"/>
      <c r="F109" s="365"/>
      <c r="G109" s="97"/>
      <c r="H109" s="98"/>
      <c r="I109" s="98"/>
      <c r="J109" s="83"/>
      <c r="K109" s="98"/>
      <c r="L109" s="98"/>
      <c r="M109" s="83"/>
      <c r="N109" s="98"/>
      <c r="O109" s="98"/>
      <c r="P109" s="83"/>
      <c r="Q109" s="41"/>
      <c r="R109" s="65"/>
      <c r="S109" s="33"/>
      <c r="T109" s="106"/>
      <c r="U109" s="34"/>
      <c r="V109" s="34"/>
      <c r="W109" s="34"/>
      <c r="X109" s="34"/>
      <c r="Y109" s="34"/>
      <c r="Z109" s="34"/>
      <c r="AA109" s="34"/>
      <c r="AB109" s="34"/>
      <c r="AC109" s="34"/>
      <c r="AD109" s="34"/>
      <c r="AE109" s="34"/>
      <c r="AF109" s="34"/>
      <c r="AG109" s="34"/>
    </row>
    <row r="110" spans="1:33" ht="22.7" customHeight="1">
      <c r="A110" s="34"/>
      <c r="B110" s="105"/>
      <c r="C110" s="33"/>
      <c r="D110" s="400" t="s">
        <v>28</v>
      </c>
      <c r="E110" s="401"/>
      <c r="F110" s="401"/>
      <c r="G110" s="401"/>
      <c r="H110" s="401"/>
      <c r="I110" s="401"/>
      <c r="J110" s="401"/>
      <c r="K110" s="401"/>
      <c r="L110" s="401"/>
      <c r="M110" s="401"/>
      <c r="N110" s="401"/>
      <c r="O110" s="401"/>
      <c r="P110" s="401"/>
      <c r="Q110" s="76"/>
      <c r="R110" s="84"/>
      <c r="S110" s="33"/>
      <c r="T110" s="106"/>
      <c r="U110" s="34"/>
      <c r="V110" s="34"/>
      <c r="W110" s="34"/>
      <c r="X110" s="34"/>
      <c r="Y110" s="34"/>
      <c r="Z110" s="34"/>
      <c r="AA110" s="34"/>
      <c r="AB110" s="34"/>
      <c r="AC110" s="34"/>
      <c r="AD110" s="34"/>
      <c r="AE110" s="34"/>
      <c r="AF110" s="34"/>
      <c r="AG110" s="34"/>
    </row>
    <row r="111" spans="1:33" ht="22.7" customHeight="1" thickBot="1">
      <c r="A111" s="34"/>
      <c r="B111" s="172"/>
      <c r="C111" s="111"/>
      <c r="D111" s="390"/>
      <c r="E111" s="391"/>
      <c r="F111" s="391"/>
      <c r="G111" s="112"/>
      <c r="H111" s="112"/>
      <c r="I111" s="112"/>
      <c r="J111" s="112"/>
      <c r="K111" s="112"/>
      <c r="L111" s="112"/>
      <c r="M111" s="112"/>
      <c r="N111" s="112"/>
      <c r="O111" s="112"/>
      <c r="P111" s="112"/>
      <c r="Q111" s="113"/>
      <c r="R111" s="113"/>
      <c r="S111" s="114"/>
      <c r="T111" s="115"/>
      <c r="U111" s="34"/>
      <c r="V111" s="34"/>
      <c r="W111" s="34"/>
      <c r="X111" s="34"/>
      <c r="Y111" s="34"/>
      <c r="Z111" s="34"/>
    </row>
    <row r="112" spans="1:33" ht="22.7" customHeight="1" thickTop="1">
      <c r="A112" s="34"/>
      <c r="C112" s="49"/>
      <c r="D112" s="395"/>
      <c r="E112" s="365"/>
      <c r="F112" s="365"/>
      <c r="G112" s="62"/>
      <c r="H112" s="62"/>
      <c r="I112" s="62"/>
      <c r="J112" s="62"/>
      <c r="K112" s="62"/>
      <c r="L112" s="62"/>
      <c r="M112" s="62"/>
      <c r="N112" s="62"/>
      <c r="O112" s="62"/>
      <c r="P112" s="62"/>
      <c r="Q112" s="62"/>
      <c r="R112" s="62"/>
      <c r="S112" s="34"/>
      <c r="U112" s="34"/>
      <c r="V112" s="34"/>
      <c r="W112" s="34"/>
      <c r="X112" s="34"/>
      <c r="Y112" s="34"/>
      <c r="Z112" s="34"/>
    </row>
    <row r="113" spans="1:26" ht="22.7" customHeight="1">
      <c r="A113" s="34"/>
      <c r="C113" s="49"/>
      <c r="D113" s="377"/>
      <c r="E113" s="378"/>
      <c r="F113" s="378"/>
      <c r="G113" s="34"/>
      <c r="H113" s="34"/>
      <c r="I113" s="34"/>
      <c r="J113" s="34"/>
      <c r="K113" s="34"/>
      <c r="L113" s="34"/>
      <c r="M113" s="34"/>
      <c r="N113" s="34"/>
      <c r="O113" s="34"/>
      <c r="P113" s="34"/>
      <c r="Q113" s="34"/>
      <c r="R113" s="34"/>
      <c r="S113" s="34"/>
      <c r="U113" s="34"/>
      <c r="V113" s="34"/>
      <c r="W113" s="34"/>
      <c r="X113" s="34"/>
      <c r="Y113" s="34"/>
      <c r="Z113" s="34"/>
    </row>
    <row r="114" spans="1:26" ht="22.7" customHeight="1">
      <c r="A114" s="34"/>
      <c r="C114" s="49"/>
      <c r="D114" s="34"/>
      <c r="E114" s="34"/>
      <c r="F114" s="34"/>
      <c r="G114" s="34"/>
      <c r="H114" s="34"/>
      <c r="I114" s="34"/>
      <c r="J114" s="34"/>
      <c r="K114" s="34"/>
      <c r="L114" s="34"/>
      <c r="M114" s="34"/>
      <c r="N114" s="34"/>
      <c r="O114" s="34"/>
      <c r="P114" s="34"/>
      <c r="Q114" s="34"/>
      <c r="R114" s="34"/>
      <c r="S114" s="34"/>
      <c r="U114" s="34"/>
      <c r="V114" s="34"/>
      <c r="W114" s="34"/>
      <c r="X114" s="34"/>
      <c r="Y114" s="34"/>
      <c r="Z114" s="34"/>
    </row>
    <row r="115" spans="1:26" ht="22.7" customHeight="1">
      <c r="A115" s="34"/>
      <c r="C115" s="49"/>
      <c r="D115" s="34"/>
      <c r="E115" s="34"/>
      <c r="F115" s="34"/>
      <c r="G115" s="34"/>
      <c r="H115" s="34"/>
      <c r="I115" s="34"/>
      <c r="J115" s="34"/>
      <c r="K115" s="34"/>
      <c r="L115" s="34"/>
      <c r="M115" s="34"/>
      <c r="N115" s="34"/>
      <c r="O115" s="34"/>
      <c r="P115" s="34"/>
      <c r="Q115" s="34"/>
      <c r="R115" s="34"/>
      <c r="S115" s="34"/>
      <c r="U115" s="34"/>
      <c r="V115" s="34"/>
      <c r="W115" s="34"/>
      <c r="X115" s="34"/>
      <c r="Y115" s="34"/>
      <c r="Z115" s="34"/>
    </row>
    <row r="116" spans="1:26" ht="22.7" customHeight="1">
      <c r="A116" s="34"/>
      <c r="C116" s="49"/>
      <c r="D116" s="34"/>
      <c r="E116" s="34"/>
      <c r="F116" s="34"/>
      <c r="G116" s="34"/>
      <c r="H116" s="34"/>
      <c r="I116" s="34"/>
      <c r="J116" s="34"/>
      <c r="K116" s="34"/>
      <c r="L116" s="34"/>
      <c r="M116" s="34"/>
      <c r="N116" s="34"/>
      <c r="O116" s="34"/>
      <c r="P116" s="34"/>
      <c r="Q116" s="34"/>
      <c r="R116" s="34"/>
      <c r="S116" s="34"/>
      <c r="U116" s="34"/>
      <c r="V116" s="34"/>
      <c r="W116" s="34"/>
      <c r="X116" s="34"/>
      <c r="Y116" s="34"/>
      <c r="Z116" s="34"/>
    </row>
    <row r="117" spans="1:26" ht="22.7" customHeight="1">
      <c r="A117" s="34"/>
      <c r="C117" s="49"/>
      <c r="D117" s="34"/>
      <c r="E117" s="34"/>
      <c r="F117" s="34"/>
      <c r="G117" s="34"/>
      <c r="H117" s="34"/>
      <c r="I117" s="34"/>
      <c r="J117" s="34"/>
      <c r="K117" s="34"/>
      <c r="L117" s="34"/>
      <c r="M117" s="34"/>
      <c r="N117" s="34"/>
      <c r="O117" s="34"/>
      <c r="P117" s="34"/>
      <c r="Q117" s="34"/>
      <c r="R117" s="34"/>
      <c r="S117" s="34"/>
      <c r="U117" s="34"/>
      <c r="V117" s="34"/>
      <c r="W117" s="34"/>
      <c r="X117" s="34"/>
      <c r="Y117" s="34"/>
      <c r="Z117" s="34"/>
    </row>
    <row r="118" spans="1:26" ht="22.7" customHeight="1">
      <c r="A118" s="34"/>
      <c r="C118" s="49"/>
      <c r="D118" s="34"/>
      <c r="E118" s="34"/>
      <c r="F118" s="34"/>
      <c r="G118" s="34"/>
      <c r="H118" s="34"/>
      <c r="I118" s="34"/>
      <c r="J118" s="34"/>
      <c r="K118" s="34"/>
      <c r="L118" s="34"/>
      <c r="M118" s="34"/>
      <c r="N118" s="34"/>
      <c r="O118" s="34"/>
      <c r="P118" s="34"/>
      <c r="Q118" s="34"/>
      <c r="R118" s="34"/>
      <c r="S118" s="34"/>
      <c r="U118" s="34"/>
      <c r="V118" s="34"/>
      <c r="W118" s="34"/>
      <c r="X118" s="34"/>
      <c r="Y118" s="34"/>
      <c r="Z118" s="34"/>
    </row>
    <row r="119" spans="1:26" ht="22.7" customHeight="1">
      <c r="A119" s="34"/>
      <c r="C119" s="49"/>
      <c r="D119" s="34"/>
      <c r="E119" s="34"/>
      <c r="F119" s="34"/>
      <c r="G119" s="34"/>
      <c r="H119" s="34"/>
      <c r="I119" s="34"/>
      <c r="J119" s="34"/>
      <c r="K119" s="34"/>
      <c r="L119" s="34"/>
      <c r="M119" s="34"/>
      <c r="N119" s="34"/>
      <c r="O119" s="34"/>
      <c r="P119" s="34"/>
      <c r="Q119" s="34"/>
      <c r="R119" s="34"/>
      <c r="S119" s="34"/>
      <c r="U119" s="34"/>
      <c r="V119" s="34"/>
      <c r="W119" s="34"/>
      <c r="X119" s="34"/>
      <c r="Y119" s="34"/>
      <c r="Z119" s="34"/>
    </row>
    <row r="120" spans="1:26" ht="22.7" customHeight="1">
      <c r="A120" s="34"/>
      <c r="C120" s="49"/>
      <c r="D120" s="34"/>
      <c r="E120" s="34"/>
      <c r="F120" s="34"/>
      <c r="G120" s="34"/>
      <c r="H120" s="34"/>
      <c r="I120" s="34"/>
      <c r="J120" s="34"/>
      <c r="K120" s="34"/>
      <c r="L120" s="34"/>
      <c r="M120" s="34"/>
      <c r="N120" s="34"/>
      <c r="O120" s="34"/>
      <c r="P120" s="34"/>
      <c r="Q120" s="34"/>
      <c r="R120" s="34"/>
      <c r="S120" s="34"/>
      <c r="U120" s="34"/>
      <c r="V120" s="34"/>
      <c r="W120" s="34"/>
      <c r="X120" s="34"/>
      <c r="Y120" s="34"/>
      <c r="Z120" s="34"/>
    </row>
    <row r="121" spans="1:26" ht="22.7" customHeight="1">
      <c r="A121" s="34"/>
      <c r="C121" s="49"/>
      <c r="D121" s="34"/>
      <c r="E121" s="34"/>
      <c r="F121" s="34"/>
      <c r="G121" s="34"/>
      <c r="H121" s="34"/>
      <c r="I121" s="34"/>
      <c r="J121" s="34"/>
      <c r="K121" s="34"/>
      <c r="L121" s="34"/>
      <c r="M121" s="34"/>
      <c r="N121" s="34"/>
      <c r="O121" s="34"/>
      <c r="P121" s="34"/>
      <c r="Q121" s="34"/>
      <c r="R121" s="34"/>
      <c r="S121" s="34"/>
      <c r="U121" s="34"/>
      <c r="V121" s="34"/>
      <c r="W121" s="34"/>
      <c r="X121" s="34"/>
      <c r="Y121" s="34"/>
      <c r="Z121" s="34"/>
    </row>
    <row r="122" spans="1:26" ht="22.7" customHeight="1">
      <c r="B122" s="49"/>
      <c r="C122" s="49"/>
      <c r="D122" s="34"/>
      <c r="E122" s="34"/>
      <c r="F122" s="34"/>
      <c r="G122" s="34"/>
      <c r="H122" s="34"/>
      <c r="I122" s="34"/>
      <c r="J122" s="34"/>
      <c r="K122" s="34"/>
      <c r="L122" s="34"/>
      <c r="M122" s="34"/>
      <c r="N122" s="34"/>
      <c r="O122" s="34"/>
      <c r="P122" s="34"/>
      <c r="Q122" s="34"/>
      <c r="R122" s="34"/>
      <c r="S122" s="34"/>
      <c r="U122" s="34"/>
      <c r="V122" s="34"/>
      <c r="W122" s="34"/>
      <c r="X122" s="34"/>
      <c r="Y122" s="34"/>
      <c r="Z122" s="34"/>
    </row>
    <row r="123" spans="1:26" ht="22.7" customHeight="1">
      <c r="B123" s="49"/>
      <c r="C123" s="49"/>
      <c r="D123" s="34"/>
      <c r="E123" s="34"/>
      <c r="F123" s="34"/>
      <c r="G123" s="34"/>
      <c r="H123" s="34"/>
      <c r="I123" s="34"/>
      <c r="J123" s="34"/>
      <c r="K123" s="34"/>
      <c r="L123" s="34"/>
      <c r="M123" s="34"/>
      <c r="N123" s="34"/>
      <c r="O123" s="34"/>
      <c r="P123" s="34"/>
      <c r="Q123" s="34"/>
      <c r="R123" s="34"/>
      <c r="S123" s="34"/>
      <c r="U123" s="34"/>
      <c r="V123" s="34"/>
      <c r="W123" s="34"/>
      <c r="X123" s="34"/>
      <c r="Y123" s="34"/>
      <c r="Z123" s="34"/>
    </row>
    <row r="124" spans="1:26" ht="22.7" customHeight="1">
      <c r="B124" s="49"/>
      <c r="C124" s="49"/>
      <c r="D124" s="34"/>
      <c r="E124" s="34"/>
      <c r="F124" s="34"/>
      <c r="G124" s="34"/>
      <c r="H124" s="34"/>
      <c r="I124" s="34"/>
      <c r="J124" s="34"/>
      <c r="K124" s="34"/>
      <c r="L124" s="34"/>
      <c r="M124" s="34"/>
      <c r="N124" s="34"/>
      <c r="O124" s="34"/>
      <c r="P124" s="34"/>
      <c r="Q124" s="34"/>
      <c r="R124" s="34"/>
      <c r="S124" s="34"/>
      <c r="U124" s="34"/>
      <c r="V124" s="34"/>
      <c r="W124" s="34"/>
      <c r="X124" s="34"/>
      <c r="Y124" s="34"/>
      <c r="Z124" s="34"/>
    </row>
    <row r="125" spans="1:26" ht="22.7" customHeight="1">
      <c r="B125" s="49"/>
      <c r="C125" s="49"/>
      <c r="D125" s="34"/>
      <c r="E125" s="34"/>
      <c r="F125" s="34"/>
      <c r="G125" s="34"/>
      <c r="H125" s="34"/>
      <c r="I125" s="34"/>
      <c r="J125" s="34"/>
      <c r="K125" s="34"/>
      <c r="L125" s="34"/>
      <c r="M125" s="34"/>
      <c r="N125" s="34"/>
      <c r="O125" s="34"/>
      <c r="P125" s="34"/>
      <c r="Q125" s="34"/>
      <c r="R125" s="34"/>
      <c r="S125" s="34"/>
      <c r="U125" s="34"/>
      <c r="V125" s="34"/>
      <c r="W125" s="34"/>
      <c r="X125" s="34"/>
      <c r="Y125" s="34"/>
      <c r="Z125" s="34"/>
    </row>
    <row r="126" spans="1:26" ht="22.7" customHeight="1">
      <c r="B126" s="49"/>
      <c r="C126" s="49"/>
      <c r="D126" s="34"/>
      <c r="E126" s="34"/>
      <c r="F126" s="34"/>
      <c r="G126" s="34"/>
      <c r="H126" s="34"/>
      <c r="I126" s="34"/>
      <c r="J126" s="34"/>
      <c r="K126" s="34"/>
      <c r="L126" s="34"/>
      <c r="M126" s="34"/>
      <c r="N126" s="34"/>
      <c r="O126" s="34"/>
      <c r="P126" s="34"/>
      <c r="Q126" s="34"/>
      <c r="R126" s="34"/>
      <c r="S126" s="34"/>
      <c r="U126" s="34"/>
      <c r="V126" s="34"/>
      <c r="W126" s="34"/>
      <c r="X126" s="34"/>
      <c r="Y126" s="34"/>
      <c r="Z126" s="34"/>
    </row>
    <row r="127" spans="1:26" ht="22.7" customHeight="1">
      <c r="B127" s="49"/>
      <c r="C127" s="49"/>
      <c r="D127" s="34"/>
      <c r="E127" s="34"/>
      <c r="F127" s="34"/>
      <c r="G127" s="34"/>
      <c r="H127" s="34"/>
      <c r="I127" s="34"/>
      <c r="J127" s="34"/>
      <c r="K127" s="34"/>
      <c r="L127" s="34"/>
      <c r="M127" s="34"/>
      <c r="N127" s="34"/>
      <c r="O127" s="34"/>
      <c r="P127" s="34"/>
      <c r="Q127" s="34"/>
      <c r="R127" s="34"/>
      <c r="S127" s="34"/>
      <c r="U127" s="34"/>
      <c r="V127" s="34"/>
      <c r="W127" s="34"/>
      <c r="X127" s="34"/>
      <c r="Y127" s="34"/>
      <c r="Z127" s="34"/>
    </row>
    <row r="128" spans="1:26" ht="22.7" customHeight="1">
      <c r="B128" s="49"/>
      <c r="C128" s="49"/>
      <c r="D128" s="34"/>
      <c r="E128" s="34"/>
      <c r="F128" s="34"/>
      <c r="G128" s="34"/>
      <c r="H128" s="34"/>
      <c r="I128" s="34"/>
      <c r="J128" s="34"/>
      <c r="K128" s="34"/>
      <c r="L128" s="34"/>
      <c r="M128" s="34"/>
      <c r="N128" s="34"/>
      <c r="O128" s="34"/>
      <c r="P128" s="34"/>
      <c r="Q128" s="34"/>
      <c r="R128" s="34"/>
      <c r="S128" s="34"/>
      <c r="U128" s="34"/>
      <c r="V128" s="34"/>
      <c r="W128" s="34"/>
      <c r="X128" s="34"/>
      <c r="Y128" s="34"/>
      <c r="Z128" s="34"/>
    </row>
    <row r="129" spans="2:26" ht="22.7" customHeight="1">
      <c r="B129" s="49"/>
      <c r="C129" s="49"/>
      <c r="D129" s="34"/>
      <c r="E129" s="34"/>
      <c r="F129" s="34"/>
      <c r="G129" s="34"/>
      <c r="H129" s="34"/>
      <c r="I129" s="34"/>
      <c r="J129" s="34"/>
      <c r="K129" s="34"/>
      <c r="L129" s="34"/>
      <c r="M129" s="34"/>
      <c r="N129" s="34"/>
      <c r="O129" s="34"/>
      <c r="P129" s="34"/>
      <c r="Q129" s="34"/>
      <c r="R129" s="34"/>
      <c r="S129" s="34"/>
      <c r="U129" s="34"/>
      <c r="V129" s="34"/>
      <c r="W129" s="34"/>
      <c r="X129" s="34"/>
      <c r="Y129" s="34"/>
      <c r="Z129" s="34"/>
    </row>
    <row r="130" spans="2:26" ht="22.7" customHeight="1">
      <c r="B130" s="49"/>
      <c r="C130" s="49"/>
      <c r="D130" s="34"/>
      <c r="E130" s="34"/>
      <c r="F130" s="34"/>
      <c r="G130" s="34"/>
      <c r="H130" s="34"/>
      <c r="I130" s="34"/>
      <c r="J130" s="34"/>
      <c r="K130" s="34"/>
      <c r="L130" s="34"/>
      <c r="M130" s="34"/>
      <c r="N130" s="34"/>
      <c r="O130" s="34"/>
      <c r="P130" s="34"/>
      <c r="Q130" s="34"/>
      <c r="R130" s="34"/>
      <c r="S130" s="34"/>
      <c r="U130" s="34"/>
      <c r="V130" s="34"/>
      <c r="W130" s="34"/>
      <c r="X130" s="34"/>
      <c r="Y130" s="34"/>
      <c r="Z130" s="34"/>
    </row>
    <row r="131" spans="2:26" ht="22.7" customHeight="1">
      <c r="B131" s="49"/>
      <c r="C131" s="49"/>
      <c r="D131" s="34"/>
      <c r="E131" s="34"/>
      <c r="F131" s="34"/>
      <c r="G131" s="34"/>
      <c r="H131" s="34"/>
      <c r="I131" s="34"/>
      <c r="J131" s="34"/>
      <c r="K131" s="34"/>
      <c r="L131" s="34"/>
      <c r="M131" s="34"/>
      <c r="N131" s="34"/>
      <c r="O131" s="34"/>
      <c r="P131" s="34"/>
      <c r="Q131" s="34"/>
      <c r="R131" s="34"/>
      <c r="S131" s="34"/>
      <c r="U131" s="34"/>
      <c r="V131" s="34"/>
      <c r="W131" s="34"/>
      <c r="X131" s="34"/>
      <c r="Y131" s="34"/>
      <c r="Z131" s="34"/>
    </row>
    <row r="132" spans="2:26" ht="22.7" customHeight="1">
      <c r="B132" s="49"/>
      <c r="C132" s="49"/>
      <c r="D132" s="34"/>
      <c r="E132" s="34"/>
      <c r="F132" s="34"/>
      <c r="G132" s="34"/>
      <c r="H132" s="34"/>
      <c r="I132" s="34"/>
      <c r="J132" s="34"/>
      <c r="K132" s="34"/>
      <c r="L132" s="34"/>
      <c r="M132" s="34"/>
      <c r="N132" s="34"/>
      <c r="O132" s="34"/>
      <c r="P132" s="34"/>
      <c r="Q132" s="34"/>
      <c r="R132" s="34"/>
      <c r="S132" s="34"/>
      <c r="U132" s="34"/>
      <c r="V132" s="34"/>
      <c r="W132" s="34"/>
      <c r="X132" s="34"/>
      <c r="Y132" s="34"/>
      <c r="Z132" s="34"/>
    </row>
    <row r="133" spans="2:26" ht="22.7" customHeight="1">
      <c r="B133" s="49"/>
      <c r="C133" s="49"/>
      <c r="D133" s="34"/>
      <c r="E133" s="34"/>
      <c r="F133" s="34"/>
      <c r="G133" s="34"/>
      <c r="H133" s="34"/>
      <c r="I133" s="34"/>
      <c r="J133" s="34"/>
      <c r="K133" s="34"/>
      <c r="L133" s="34"/>
      <c r="M133" s="34"/>
      <c r="N133" s="34"/>
      <c r="O133" s="34"/>
      <c r="P133" s="34"/>
      <c r="Q133" s="34"/>
      <c r="R133" s="34"/>
      <c r="S133" s="34"/>
      <c r="U133" s="34"/>
      <c r="V133" s="34"/>
      <c r="W133" s="34"/>
      <c r="X133" s="34"/>
      <c r="Y133" s="34"/>
      <c r="Z133" s="34"/>
    </row>
    <row r="134" spans="2:26" ht="22.7" customHeight="1">
      <c r="B134" s="49"/>
      <c r="C134" s="49"/>
      <c r="D134" s="34"/>
      <c r="E134" s="34"/>
      <c r="F134" s="34"/>
      <c r="G134" s="34"/>
      <c r="H134" s="34"/>
      <c r="I134" s="34"/>
      <c r="J134" s="34"/>
      <c r="K134" s="34"/>
      <c r="L134" s="34"/>
      <c r="M134" s="34"/>
      <c r="N134" s="34"/>
      <c r="O134" s="34"/>
      <c r="P134" s="34"/>
      <c r="Q134" s="34"/>
      <c r="R134" s="34"/>
      <c r="S134" s="34"/>
      <c r="U134" s="34"/>
      <c r="V134" s="34"/>
      <c r="W134" s="34"/>
      <c r="X134" s="34"/>
      <c r="Y134" s="34"/>
      <c r="Z134" s="34"/>
    </row>
    <row r="135" spans="2:26" ht="22.7" customHeight="1">
      <c r="B135" s="49"/>
      <c r="C135" s="49"/>
      <c r="D135" s="34"/>
      <c r="E135" s="34"/>
      <c r="F135" s="34"/>
      <c r="G135" s="34"/>
      <c r="H135" s="34"/>
      <c r="I135" s="34"/>
      <c r="J135" s="34"/>
      <c r="K135" s="34"/>
      <c r="L135" s="34"/>
      <c r="M135" s="34"/>
      <c r="N135" s="34"/>
      <c r="O135" s="34"/>
      <c r="P135" s="34"/>
      <c r="Q135" s="34"/>
      <c r="R135" s="34"/>
      <c r="S135" s="34"/>
      <c r="U135" s="34"/>
      <c r="V135" s="34"/>
      <c r="W135" s="34"/>
      <c r="X135" s="34"/>
      <c r="Y135" s="34"/>
      <c r="Z135" s="34"/>
    </row>
    <row r="136" spans="2:26" ht="22.7" customHeight="1">
      <c r="B136" s="49"/>
      <c r="C136" s="49"/>
      <c r="D136" s="34"/>
      <c r="E136" s="34"/>
      <c r="F136" s="34"/>
      <c r="G136" s="34"/>
      <c r="H136" s="34"/>
      <c r="I136" s="34"/>
      <c r="J136" s="34"/>
      <c r="K136" s="34"/>
      <c r="L136" s="34"/>
      <c r="M136" s="34"/>
      <c r="N136" s="34"/>
      <c r="O136" s="34"/>
      <c r="P136" s="34"/>
      <c r="Q136" s="34"/>
      <c r="R136" s="34"/>
      <c r="S136" s="34"/>
      <c r="U136" s="34"/>
      <c r="V136" s="34"/>
      <c r="W136" s="34"/>
      <c r="X136" s="34"/>
      <c r="Y136" s="34"/>
      <c r="Z136" s="34"/>
    </row>
    <row r="137" spans="2:26" ht="22.7" customHeight="1">
      <c r="B137" s="49"/>
      <c r="C137" s="49"/>
      <c r="D137" s="34"/>
      <c r="E137" s="34"/>
      <c r="F137" s="34"/>
      <c r="G137" s="34"/>
      <c r="H137" s="34"/>
      <c r="I137" s="34"/>
      <c r="J137" s="34"/>
      <c r="K137" s="34"/>
      <c r="L137" s="34"/>
      <c r="M137" s="34"/>
      <c r="N137" s="34"/>
      <c r="O137" s="34"/>
      <c r="P137" s="34"/>
      <c r="Q137" s="34"/>
      <c r="R137" s="34"/>
      <c r="S137" s="34"/>
      <c r="U137" s="34"/>
      <c r="V137" s="34"/>
      <c r="W137" s="34"/>
      <c r="X137" s="34"/>
      <c r="Y137" s="34"/>
      <c r="Z137" s="34"/>
    </row>
    <row r="138" spans="2:26" ht="22.7" customHeight="1">
      <c r="B138" s="49"/>
      <c r="C138" s="49"/>
      <c r="D138" s="34"/>
      <c r="E138" s="34"/>
      <c r="F138" s="34"/>
      <c r="G138" s="34"/>
      <c r="H138" s="34"/>
      <c r="I138" s="34"/>
      <c r="J138" s="34"/>
      <c r="K138" s="34"/>
      <c r="L138" s="34"/>
      <c r="M138" s="34"/>
      <c r="N138" s="34"/>
      <c r="O138" s="34"/>
      <c r="P138" s="34"/>
      <c r="Q138" s="34"/>
      <c r="R138" s="34"/>
      <c r="S138" s="34"/>
      <c r="U138" s="34"/>
      <c r="V138" s="34"/>
      <c r="W138" s="34"/>
      <c r="X138" s="34"/>
      <c r="Y138" s="34"/>
      <c r="Z138" s="34"/>
    </row>
    <row r="139" spans="2:26" ht="22.7" customHeight="1">
      <c r="B139" s="49"/>
      <c r="C139" s="49"/>
      <c r="D139" s="34"/>
      <c r="E139" s="34"/>
      <c r="F139" s="34"/>
      <c r="G139" s="34"/>
      <c r="H139" s="34"/>
      <c r="I139" s="34"/>
      <c r="J139" s="34"/>
      <c r="K139" s="34"/>
      <c r="L139" s="34"/>
      <c r="M139" s="34"/>
      <c r="N139" s="34"/>
      <c r="O139" s="34"/>
      <c r="P139" s="34"/>
      <c r="Q139" s="34"/>
      <c r="R139" s="34"/>
      <c r="S139" s="34"/>
      <c r="U139" s="34"/>
      <c r="V139" s="34"/>
      <c r="W139" s="34"/>
      <c r="X139" s="34"/>
      <c r="Y139" s="34"/>
      <c r="Z139" s="34"/>
    </row>
    <row r="140" spans="2:26" ht="22.7" customHeight="1">
      <c r="B140" s="49"/>
      <c r="C140" s="49"/>
      <c r="D140" s="34"/>
      <c r="E140" s="34"/>
      <c r="F140" s="34"/>
      <c r="G140" s="34"/>
      <c r="H140" s="34"/>
      <c r="I140" s="34"/>
      <c r="J140" s="34"/>
      <c r="K140" s="34"/>
      <c r="L140" s="34"/>
      <c r="M140" s="34"/>
      <c r="N140" s="34"/>
      <c r="O140" s="34"/>
      <c r="P140" s="34"/>
      <c r="Q140" s="34"/>
      <c r="R140" s="34"/>
      <c r="S140" s="34"/>
      <c r="U140" s="34"/>
      <c r="V140" s="34"/>
      <c r="W140" s="34"/>
      <c r="X140" s="34"/>
      <c r="Y140" s="34"/>
      <c r="Z140" s="34"/>
    </row>
    <row r="141" spans="2:26" ht="22.7" customHeight="1">
      <c r="B141" s="49"/>
      <c r="C141" s="49"/>
      <c r="D141" s="34"/>
      <c r="E141" s="34"/>
      <c r="F141" s="34"/>
      <c r="G141" s="34"/>
      <c r="H141" s="34"/>
      <c r="I141" s="34"/>
      <c r="J141" s="34"/>
      <c r="K141" s="34"/>
      <c r="L141" s="34"/>
      <c r="M141" s="34"/>
      <c r="N141" s="34"/>
      <c r="O141" s="34"/>
      <c r="P141" s="34"/>
      <c r="Q141" s="34"/>
      <c r="R141" s="34"/>
      <c r="S141" s="34"/>
      <c r="U141" s="34"/>
      <c r="V141" s="34"/>
      <c r="W141" s="34"/>
      <c r="X141" s="34"/>
      <c r="Y141" s="34"/>
      <c r="Z141" s="34"/>
    </row>
    <row r="142" spans="2:26" ht="22.7" customHeight="1">
      <c r="B142" s="49"/>
      <c r="C142" s="49"/>
      <c r="D142" s="34"/>
      <c r="E142" s="34"/>
      <c r="F142" s="34"/>
      <c r="G142" s="34"/>
      <c r="H142" s="34"/>
      <c r="I142" s="34"/>
      <c r="J142" s="34"/>
      <c r="K142" s="34"/>
      <c r="L142" s="34"/>
      <c r="M142" s="34"/>
      <c r="N142" s="34"/>
      <c r="O142" s="34"/>
      <c r="P142" s="34"/>
      <c r="Q142" s="34"/>
      <c r="R142" s="34"/>
      <c r="S142" s="34"/>
      <c r="U142" s="34"/>
      <c r="V142" s="34"/>
      <c r="W142" s="34"/>
      <c r="X142" s="34"/>
      <c r="Y142" s="34"/>
      <c r="Z142" s="34"/>
    </row>
    <row r="143" spans="2:26" ht="22.7" customHeight="1">
      <c r="B143" s="49"/>
      <c r="C143" s="49"/>
      <c r="D143" s="34"/>
      <c r="E143" s="34"/>
      <c r="F143" s="34"/>
      <c r="G143" s="34"/>
      <c r="H143" s="34"/>
      <c r="I143" s="34"/>
      <c r="J143" s="34"/>
      <c r="K143" s="34"/>
      <c r="L143" s="34"/>
      <c r="M143" s="34"/>
      <c r="N143" s="34"/>
      <c r="O143" s="34"/>
      <c r="P143" s="34"/>
      <c r="Q143" s="34"/>
      <c r="R143" s="34"/>
      <c r="S143" s="34"/>
      <c r="U143" s="34"/>
      <c r="V143" s="34"/>
      <c r="W143" s="34"/>
      <c r="X143" s="34"/>
      <c r="Y143" s="34"/>
      <c r="Z143" s="34"/>
    </row>
    <row r="144" spans="2:26" ht="22.7" customHeight="1">
      <c r="B144" s="49"/>
      <c r="C144" s="49"/>
      <c r="D144" s="34"/>
      <c r="E144" s="34"/>
      <c r="F144" s="34"/>
      <c r="G144" s="34"/>
      <c r="H144" s="34"/>
      <c r="I144" s="34"/>
      <c r="J144" s="34"/>
      <c r="K144" s="34"/>
      <c r="L144" s="34"/>
      <c r="M144" s="34"/>
      <c r="N144" s="34"/>
      <c r="O144" s="34"/>
      <c r="P144" s="34"/>
      <c r="Q144" s="34"/>
      <c r="R144" s="34"/>
      <c r="S144" s="34"/>
      <c r="U144" s="34"/>
      <c r="V144" s="34"/>
      <c r="W144" s="34"/>
      <c r="X144" s="34"/>
      <c r="Y144" s="34"/>
      <c r="Z144" s="34"/>
    </row>
    <row r="145" spans="2:26" ht="22.7" customHeight="1">
      <c r="B145" s="49"/>
      <c r="C145" s="49"/>
      <c r="D145" s="34"/>
      <c r="E145" s="34"/>
      <c r="F145" s="34"/>
      <c r="G145" s="34"/>
      <c r="H145" s="34"/>
      <c r="I145" s="34"/>
      <c r="J145" s="34"/>
      <c r="K145" s="34"/>
      <c r="L145" s="34"/>
      <c r="M145" s="34"/>
      <c r="N145" s="34"/>
      <c r="O145" s="34"/>
      <c r="P145" s="34"/>
      <c r="Q145" s="34"/>
      <c r="R145" s="34"/>
      <c r="S145" s="34"/>
      <c r="U145" s="34"/>
      <c r="V145" s="34"/>
      <c r="W145" s="34"/>
      <c r="X145" s="34"/>
      <c r="Y145" s="34"/>
      <c r="Z145" s="34"/>
    </row>
    <row r="146" spans="2:26" ht="22.7" customHeight="1">
      <c r="B146" s="49"/>
      <c r="C146" s="49"/>
      <c r="D146" s="34"/>
      <c r="E146" s="34"/>
      <c r="F146" s="34"/>
      <c r="G146" s="34"/>
      <c r="H146" s="34"/>
      <c r="I146" s="34"/>
      <c r="J146" s="34"/>
      <c r="K146" s="34"/>
      <c r="L146" s="34"/>
      <c r="M146" s="34"/>
      <c r="N146" s="34"/>
      <c r="O146" s="34"/>
      <c r="P146" s="34"/>
      <c r="Q146" s="34"/>
      <c r="R146" s="34"/>
      <c r="S146" s="34"/>
      <c r="U146" s="34"/>
      <c r="V146" s="34"/>
      <c r="W146" s="34"/>
      <c r="X146" s="34"/>
      <c r="Y146" s="34"/>
      <c r="Z146" s="34"/>
    </row>
    <row r="147" spans="2:26" ht="22.7" customHeight="1">
      <c r="B147" s="49"/>
      <c r="C147" s="49"/>
      <c r="D147" s="34"/>
      <c r="E147" s="34"/>
      <c r="F147" s="34"/>
      <c r="G147" s="34"/>
      <c r="H147" s="34"/>
      <c r="I147" s="34"/>
      <c r="J147" s="34"/>
      <c r="K147" s="34"/>
      <c r="L147" s="34"/>
      <c r="M147" s="34"/>
      <c r="N147" s="34"/>
      <c r="O147" s="34"/>
      <c r="P147" s="34"/>
      <c r="Q147" s="34"/>
      <c r="R147" s="34"/>
      <c r="S147" s="34"/>
      <c r="U147" s="34"/>
      <c r="V147" s="34"/>
      <c r="W147" s="34"/>
      <c r="X147" s="34"/>
      <c r="Y147" s="34"/>
      <c r="Z147" s="34"/>
    </row>
    <row r="148" spans="2:26" ht="22.7" customHeight="1">
      <c r="B148" s="49"/>
      <c r="C148" s="49"/>
      <c r="D148" s="34"/>
      <c r="E148" s="34"/>
      <c r="F148" s="34"/>
      <c r="G148" s="34"/>
      <c r="H148" s="34"/>
      <c r="I148" s="34"/>
      <c r="J148" s="34"/>
      <c r="K148" s="34"/>
      <c r="L148" s="34"/>
      <c r="M148" s="34"/>
      <c r="N148" s="34"/>
      <c r="O148" s="34"/>
      <c r="P148" s="34"/>
      <c r="Q148" s="34"/>
      <c r="R148" s="34"/>
      <c r="S148" s="34"/>
      <c r="U148" s="34"/>
      <c r="V148" s="34"/>
      <c r="W148" s="34"/>
      <c r="X148" s="34"/>
      <c r="Y148" s="34"/>
      <c r="Z148" s="34"/>
    </row>
    <row r="149" spans="2:26" ht="22.7" customHeight="1">
      <c r="B149" s="49"/>
      <c r="C149" s="49"/>
      <c r="D149" s="34"/>
      <c r="E149" s="34"/>
      <c r="F149" s="34"/>
      <c r="G149" s="34"/>
      <c r="H149" s="34"/>
      <c r="I149" s="34"/>
      <c r="J149" s="34"/>
      <c r="K149" s="34"/>
      <c r="L149" s="34"/>
      <c r="M149" s="34"/>
      <c r="N149" s="34"/>
      <c r="O149" s="34"/>
      <c r="P149" s="34"/>
      <c r="Q149" s="34"/>
      <c r="R149" s="34"/>
      <c r="S149" s="34"/>
    </row>
    <row r="150" spans="2:26" ht="22.7" customHeight="1">
      <c r="B150" s="49"/>
      <c r="C150" s="49"/>
      <c r="D150" s="34"/>
      <c r="E150" s="34"/>
      <c r="F150" s="34"/>
      <c r="G150" s="34"/>
      <c r="H150" s="34"/>
      <c r="I150" s="34"/>
      <c r="J150" s="34"/>
      <c r="K150" s="34"/>
      <c r="L150" s="34"/>
      <c r="M150" s="34"/>
      <c r="N150" s="34"/>
      <c r="O150" s="34"/>
      <c r="P150" s="34"/>
      <c r="Q150" s="34"/>
      <c r="R150" s="34"/>
      <c r="S150" s="34"/>
    </row>
    <row r="151" spans="2:26" ht="22.7" customHeight="1">
      <c r="B151" s="49"/>
      <c r="C151" s="49"/>
      <c r="D151" s="34"/>
      <c r="E151" s="34"/>
      <c r="F151" s="34"/>
      <c r="G151" s="34"/>
      <c r="H151" s="34"/>
      <c r="I151" s="34"/>
      <c r="J151" s="34"/>
      <c r="K151" s="34"/>
      <c r="L151" s="34"/>
      <c r="M151" s="34"/>
      <c r="N151" s="34"/>
      <c r="O151" s="34"/>
      <c r="P151" s="34"/>
      <c r="Q151" s="34"/>
      <c r="R151" s="34"/>
      <c r="S151" s="34"/>
    </row>
    <row r="152" spans="2:26" ht="22.7" customHeight="1">
      <c r="B152" s="49"/>
      <c r="C152" s="49"/>
      <c r="D152" s="34"/>
      <c r="E152" s="34"/>
      <c r="F152" s="34"/>
      <c r="G152" s="34"/>
      <c r="H152" s="34"/>
      <c r="I152" s="34"/>
      <c r="J152" s="34"/>
      <c r="K152" s="34"/>
      <c r="L152" s="34"/>
      <c r="M152" s="34"/>
      <c r="N152" s="34"/>
      <c r="O152" s="34"/>
      <c r="P152" s="34"/>
      <c r="Q152" s="34"/>
      <c r="R152" s="34"/>
      <c r="S152" s="34"/>
    </row>
    <row r="153" spans="2:26" ht="22.7" customHeight="1">
      <c r="B153" s="49"/>
      <c r="C153" s="49"/>
      <c r="D153" s="34"/>
      <c r="E153" s="34"/>
      <c r="F153" s="34"/>
      <c r="G153" s="34"/>
      <c r="H153" s="34"/>
      <c r="I153" s="34"/>
      <c r="J153" s="34"/>
      <c r="K153" s="34"/>
      <c r="L153" s="34"/>
      <c r="M153" s="34"/>
      <c r="N153" s="34"/>
      <c r="O153" s="34"/>
      <c r="P153" s="34"/>
      <c r="Q153" s="34"/>
      <c r="R153" s="34"/>
      <c r="S153" s="34"/>
    </row>
    <row r="154" spans="2:26" ht="22.7" customHeight="1">
      <c r="B154" s="49"/>
      <c r="C154" s="49"/>
      <c r="D154" s="34"/>
      <c r="E154" s="34"/>
      <c r="F154" s="34"/>
      <c r="G154" s="34"/>
      <c r="H154" s="34"/>
      <c r="I154" s="34"/>
      <c r="J154" s="34"/>
      <c r="K154" s="34"/>
      <c r="L154" s="34"/>
      <c r="M154" s="34"/>
      <c r="N154" s="34"/>
      <c r="O154" s="34"/>
      <c r="P154" s="34"/>
      <c r="Q154" s="34"/>
      <c r="R154" s="34"/>
      <c r="S154" s="34"/>
    </row>
    <row r="155" spans="2:26" ht="22.7" customHeight="1">
      <c r="B155" s="49"/>
      <c r="C155" s="49"/>
      <c r="D155" s="34"/>
      <c r="E155" s="34"/>
      <c r="F155" s="34"/>
      <c r="G155" s="34"/>
      <c r="H155" s="34"/>
      <c r="I155" s="34"/>
      <c r="J155" s="34"/>
      <c r="K155" s="34"/>
      <c r="L155" s="34"/>
      <c r="M155" s="34"/>
      <c r="N155" s="34"/>
      <c r="O155" s="34"/>
      <c r="P155" s="34"/>
      <c r="Q155" s="34"/>
      <c r="R155" s="34"/>
      <c r="S155" s="34"/>
    </row>
    <row r="156" spans="2:26" ht="22.7" customHeight="1">
      <c r="B156" s="49"/>
      <c r="C156" s="49"/>
      <c r="D156" s="34"/>
      <c r="E156" s="34"/>
      <c r="F156" s="34"/>
      <c r="G156" s="34"/>
      <c r="H156" s="34"/>
      <c r="I156" s="34"/>
      <c r="J156" s="34"/>
      <c r="K156" s="34"/>
      <c r="L156" s="34"/>
      <c r="M156" s="34"/>
      <c r="N156" s="34"/>
      <c r="O156" s="34"/>
      <c r="P156" s="34"/>
      <c r="Q156" s="34"/>
      <c r="R156" s="34"/>
      <c r="S156" s="34"/>
    </row>
    <row r="157" spans="2:26" ht="22.7" customHeight="1">
      <c r="B157" s="49"/>
      <c r="C157" s="49"/>
      <c r="D157" s="34"/>
      <c r="E157" s="34"/>
      <c r="F157" s="34"/>
      <c r="G157" s="34"/>
      <c r="H157" s="34"/>
      <c r="I157" s="34"/>
      <c r="J157" s="34"/>
      <c r="K157" s="34"/>
      <c r="L157" s="34"/>
      <c r="M157" s="34"/>
      <c r="N157" s="34"/>
      <c r="O157" s="34"/>
      <c r="P157" s="34"/>
      <c r="Q157" s="34"/>
      <c r="R157" s="34"/>
      <c r="S157" s="34"/>
    </row>
  </sheetData>
  <mergeCells count="115">
    <mergeCell ref="P12:R12"/>
    <mergeCell ref="D13:F13"/>
    <mergeCell ref="D58:F58"/>
    <mergeCell ref="D59:F59"/>
    <mergeCell ref="D61:F61"/>
    <mergeCell ref="D63:G63"/>
    <mergeCell ref="D65:F65"/>
    <mergeCell ref="G12:I12"/>
    <mergeCell ref="D53:F53"/>
    <mergeCell ref="D52:F52"/>
    <mergeCell ref="D40:F40"/>
    <mergeCell ref="D42:F42"/>
    <mergeCell ref="D38:F38"/>
    <mergeCell ref="D43:O44"/>
    <mergeCell ref="D54:F54"/>
    <mergeCell ref="J29:L29"/>
    <mergeCell ref="J53:L53"/>
    <mergeCell ref="G29:I29"/>
    <mergeCell ref="M29:O29"/>
    <mergeCell ref="D50:F50"/>
    <mergeCell ref="J12:L12"/>
    <mergeCell ref="M12:O12"/>
    <mergeCell ref="J16:L16"/>
    <mergeCell ref="D25:F25"/>
    <mergeCell ref="D21:F21"/>
    <mergeCell ref="D23:F23"/>
    <mergeCell ref="D20:F20"/>
    <mergeCell ref="P29:R29"/>
    <mergeCell ref="D14:H14"/>
    <mergeCell ref="D15:F15"/>
    <mergeCell ref="D16:F16"/>
    <mergeCell ref="G16:I16"/>
    <mergeCell ref="M16:O16"/>
    <mergeCell ref="P16:R16"/>
    <mergeCell ref="D17:F17"/>
    <mergeCell ref="D18:F18"/>
    <mergeCell ref="D19:F19"/>
    <mergeCell ref="D41:O41"/>
    <mergeCell ref="G53:I53"/>
    <mergeCell ref="M53:O53"/>
    <mergeCell ref="P53:R53"/>
    <mergeCell ref="D37:F37"/>
    <mergeCell ref="D33:F33"/>
    <mergeCell ref="D34:F34"/>
    <mergeCell ref="D35:F35"/>
    <mergeCell ref="D36:F36"/>
    <mergeCell ref="D51:F51"/>
    <mergeCell ref="D47:F47"/>
    <mergeCell ref="D48:F48"/>
    <mergeCell ref="P50:R50"/>
    <mergeCell ref="D78:F78"/>
    <mergeCell ref="D108:P108"/>
    <mergeCell ref="D110:P110"/>
    <mergeCell ref="D67:F67"/>
    <mergeCell ref="D66:O66"/>
    <mergeCell ref="D62:P62"/>
    <mergeCell ref="D60:F60"/>
    <mergeCell ref="P79:R79"/>
    <mergeCell ref="M102:O102"/>
    <mergeCell ref="P102:R102"/>
    <mergeCell ref="D88:P88"/>
    <mergeCell ref="D90:P90"/>
    <mergeCell ref="D91:P91"/>
    <mergeCell ref="D93:P93"/>
    <mergeCell ref="D87:F87"/>
    <mergeCell ref="D89:F89"/>
    <mergeCell ref="M79:O79"/>
    <mergeCell ref="J102:L102"/>
    <mergeCell ref="D69:F69"/>
    <mergeCell ref="J79:L79"/>
    <mergeCell ref="D75:F75"/>
    <mergeCell ref="P75:R75"/>
    <mergeCell ref="P99:R99"/>
    <mergeCell ref="D113:F113"/>
    <mergeCell ref="G79:I79"/>
    <mergeCell ref="D104:F104"/>
    <mergeCell ref="D105:F105"/>
    <mergeCell ref="D106:F106"/>
    <mergeCell ref="D107:F107"/>
    <mergeCell ref="D109:F109"/>
    <mergeCell ref="D98:F98"/>
    <mergeCell ref="D101:F101"/>
    <mergeCell ref="D102:F102"/>
    <mergeCell ref="D103:F103"/>
    <mergeCell ref="D92:F92"/>
    <mergeCell ref="D94:F94"/>
    <mergeCell ref="D111:F111"/>
    <mergeCell ref="D100:G100"/>
    <mergeCell ref="G102:I102"/>
    <mergeCell ref="D112:F112"/>
    <mergeCell ref="D99:F99"/>
    <mergeCell ref="P6:R7"/>
    <mergeCell ref="C9:S10"/>
    <mergeCell ref="D11:F11"/>
    <mergeCell ref="G26:I26"/>
    <mergeCell ref="J26:L26"/>
    <mergeCell ref="M26:O26"/>
    <mergeCell ref="P26:R26"/>
    <mergeCell ref="D86:F86"/>
    <mergeCell ref="D85:F85"/>
    <mergeCell ref="D74:F74"/>
    <mergeCell ref="D64:H64"/>
    <mergeCell ref="D39:F39"/>
    <mergeCell ref="D28:F28"/>
    <mergeCell ref="D26:F26"/>
    <mergeCell ref="D12:F12"/>
    <mergeCell ref="D27:F27"/>
    <mergeCell ref="D29:F29"/>
    <mergeCell ref="D30:F30"/>
    <mergeCell ref="D31:F31"/>
    <mergeCell ref="D32:F32"/>
    <mergeCell ref="D55:F55"/>
    <mergeCell ref="D56:F56"/>
    <mergeCell ref="D57:F57"/>
    <mergeCell ref="D76:F76"/>
  </mergeCells>
  <printOptions horizontalCentered="1"/>
  <pageMargins left="0" right="0" top="0" bottom="0" header="0" footer="0"/>
  <pageSetup paperSize="9" scale="37" fitToHeight="2" orientation="landscape" r:id="rId1"/>
  <rowBreaks count="1" manualBreakCount="1">
    <brk id="73" max="16383" man="1"/>
  </rowBreaks>
  <ignoredErrors>
    <ignoredError sqref="N36 P36:Q36 J36:K36 L18 Q21:R21 L20 L19 O19 O18 O20 R18 R19 R20" formulaRange="1"/>
    <ignoredError sqref="J21:P21" formula="1" formulaRange="1"/>
    <ignoredError sqref="I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00"/>
  <sheetViews>
    <sheetView zoomScaleNormal="100" workbookViewId="0">
      <selection activeCell="R72" sqref="R72"/>
    </sheetView>
  </sheetViews>
  <sheetFormatPr defaultColWidth="11.42578125" defaultRowHeight="15"/>
  <cols>
    <col min="1" max="1" width="6.5703125" style="12" customWidth="1"/>
    <col min="2" max="2" width="32" customWidth="1"/>
    <col min="3" max="3" width="11" customWidth="1"/>
    <col min="4" max="4" width="11.42578125" customWidth="1"/>
    <col min="5" max="5" width="10.5703125" style="12" customWidth="1"/>
  </cols>
  <sheetData>
    <row r="1" spans="1:84" s="12" customFormat="1">
      <c r="A1" s="287"/>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row>
    <row r="2" spans="1:84" s="12" customFormat="1">
      <c r="A2" s="287"/>
      <c r="B2" s="287"/>
      <c r="C2" s="287"/>
      <c r="D2" s="287"/>
      <c r="E2" s="287"/>
      <c r="F2" s="287"/>
      <c r="G2" s="287"/>
      <c r="H2" s="287"/>
      <c r="I2" s="335"/>
      <c r="J2" s="287"/>
      <c r="K2" s="287"/>
      <c r="L2" s="287"/>
      <c r="M2" s="335"/>
      <c r="N2" s="287"/>
      <c r="O2" s="287"/>
      <c r="P2" s="287"/>
      <c r="Q2" s="287"/>
      <c r="R2" s="287"/>
      <c r="S2" s="287"/>
      <c r="T2" s="287"/>
      <c r="U2" s="287"/>
      <c r="V2" s="287"/>
      <c r="W2" s="287"/>
      <c r="X2" s="287"/>
      <c r="Y2" s="287"/>
      <c r="Z2" s="287"/>
      <c r="AA2" s="287"/>
    </row>
    <row r="3" spans="1:84" s="12" customFormat="1">
      <c r="A3" s="287"/>
      <c r="B3" s="287"/>
      <c r="C3" s="287"/>
      <c r="D3" s="287"/>
      <c r="E3" s="287"/>
      <c r="F3" s="287"/>
      <c r="G3" s="335"/>
      <c r="H3" s="287"/>
      <c r="I3" s="287"/>
      <c r="J3" s="335"/>
      <c r="K3" s="287"/>
      <c r="L3" s="287"/>
      <c r="M3" s="287"/>
      <c r="N3" s="288" t="s">
        <v>294</v>
      </c>
      <c r="O3" s="287"/>
      <c r="P3" s="287"/>
      <c r="Q3" s="287"/>
      <c r="R3" s="287"/>
      <c r="S3" s="287"/>
      <c r="T3" s="287"/>
      <c r="U3" s="287"/>
      <c r="V3" s="287"/>
      <c r="W3" s="287"/>
      <c r="X3" s="287"/>
      <c r="Y3" s="287"/>
      <c r="Z3" s="287"/>
      <c r="AA3" s="287"/>
    </row>
    <row r="4" spans="1:84" s="12" customFormat="1" ht="15.75" thickBot="1">
      <c r="A4" s="287"/>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row>
    <row r="5" spans="1:84">
      <c r="A5" s="287"/>
      <c r="B5" s="439" t="s">
        <v>29</v>
      </c>
      <c r="C5" s="441" t="s">
        <v>30</v>
      </c>
      <c r="D5" s="443" t="s">
        <v>40</v>
      </c>
      <c r="E5" s="446"/>
      <c r="F5" s="445" t="s">
        <v>1</v>
      </c>
      <c r="G5" s="437"/>
      <c r="H5" s="438"/>
      <c r="I5" s="445" t="s">
        <v>31</v>
      </c>
      <c r="J5" s="437"/>
      <c r="K5" s="438"/>
      <c r="L5" s="437" t="s">
        <v>32</v>
      </c>
      <c r="M5" s="437"/>
      <c r="N5" s="438"/>
      <c r="O5" s="287"/>
      <c r="P5" s="287"/>
      <c r="Q5" s="287"/>
      <c r="R5" s="287"/>
      <c r="S5" s="287"/>
      <c r="T5" s="287"/>
      <c r="U5" s="287"/>
      <c r="V5" s="287"/>
      <c r="W5" s="287"/>
      <c r="X5" s="287"/>
      <c r="Y5" s="287"/>
      <c r="Z5" s="287"/>
    </row>
    <row r="6" spans="1:84" ht="15.75" thickBot="1">
      <c r="A6" s="287"/>
      <c r="B6" s="440"/>
      <c r="C6" s="442"/>
      <c r="D6" s="444"/>
      <c r="E6" s="447"/>
      <c r="F6" s="15">
        <v>2018</v>
      </c>
      <c r="G6" s="13">
        <v>2017</v>
      </c>
      <c r="H6" s="14" t="s">
        <v>4</v>
      </c>
      <c r="I6" s="15">
        <v>2018</v>
      </c>
      <c r="J6" s="13">
        <v>2017</v>
      </c>
      <c r="K6" s="14" t="s">
        <v>4</v>
      </c>
      <c r="L6" s="15">
        <v>2018</v>
      </c>
      <c r="M6" s="13">
        <v>2017</v>
      </c>
      <c r="N6" s="14" t="s">
        <v>4</v>
      </c>
      <c r="O6" s="287"/>
      <c r="P6" s="287"/>
      <c r="Q6" s="287"/>
      <c r="R6" s="287"/>
      <c r="S6" s="287"/>
      <c r="T6" s="287"/>
      <c r="U6" s="287"/>
      <c r="V6" s="287"/>
      <c r="W6" s="287"/>
      <c r="X6" s="287"/>
      <c r="Y6" s="287"/>
      <c r="Z6" s="287"/>
    </row>
    <row r="7" spans="1:84" ht="70.5" customHeight="1">
      <c r="A7" s="287"/>
      <c r="B7" s="448" t="s">
        <v>33</v>
      </c>
      <c r="C7" s="453" t="s">
        <v>293</v>
      </c>
      <c r="D7" s="451" t="s">
        <v>34</v>
      </c>
      <c r="E7" s="18" t="s">
        <v>38</v>
      </c>
      <c r="F7" s="19">
        <f>Anàlisi!G39</f>
        <v>3861.7635551069993</v>
      </c>
      <c r="G7" s="20">
        <f>Anàlisi!H39</f>
        <v>4146.8472190780012</v>
      </c>
      <c r="H7" s="21">
        <f t="shared" ref="H7:H9" si="0">F7/G7-1</f>
        <v>-6.8747086379127964E-2</v>
      </c>
      <c r="I7" s="19">
        <f>Anàlisi!M39</f>
        <v>46932.560904272003</v>
      </c>
      <c r="J7" s="20">
        <f>Anàlisi!N39</f>
        <v>48015.825664438999</v>
      </c>
      <c r="K7" s="21">
        <f t="shared" ref="K7:K9" si="1">I7/J7-1</f>
        <v>-2.2560577584095798E-2</v>
      </c>
      <c r="L7" s="19">
        <f>Anàlisi!P39</f>
        <v>46932.560904272003</v>
      </c>
      <c r="M7" s="20">
        <f>Anàlisi!Q39</f>
        <v>48015.825664438999</v>
      </c>
      <c r="N7" s="21">
        <f t="shared" ref="N7:N9" si="2">L7/M7-1</f>
        <v>-2.2560577584095798E-2</v>
      </c>
      <c r="O7" s="287"/>
      <c r="P7" s="287"/>
      <c r="Q7" s="287"/>
      <c r="R7" s="287"/>
      <c r="S7" s="287"/>
      <c r="T7" s="287"/>
      <c r="U7" s="287"/>
      <c r="V7" s="287"/>
      <c r="W7" s="287"/>
      <c r="X7" s="287"/>
      <c r="Y7" s="287"/>
      <c r="Z7" s="287"/>
    </row>
    <row r="8" spans="1:84" ht="75" customHeight="1" thickBot="1">
      <c r="A8" s="287"/>
      <c r="B8" s="449"/>
      <c r="C8" s="454"/>
      <c r="D8" s="452"/>
      <c r="E8" s="24" t="s">
        <v>39</v>
      </c>
      <c r="F8" s="22">
        <v>21167</v>
      </c>
      <c r="G8" s="23">
        <v>22152</v>
      </c>
      <c r="H8" s="25">
        <f t="shared" si="0"/>
        <v>-4.446551101480678E-2</v>
      </c>
      <c r="I8" s="22">
        <v>253495</v>
      </c>
      <c r="J8" s="23">
        <v>252506</v>
      </c>
      <c r="K8" s="25">
        <f>I8/J8-1</f>
        <v>3.9167386121516934E-3</v>
      </c>
      <c r="L8" s="22">
        <v>253495</v>
      </c>
      <c r="M8" s="23">
        <v>252506</v>
      </c>
      <c r="N8" s="25">
        <f t="shared" si="2"/>
        <v>3.9167386121516934E-3</v>
      </c>
      <c r="O8" s="287"/>
      <c r="P8" s="287"/>
      <c r="Q8" s="287"/>
      <c r="R8" s="287"/>
      <c r="S8" s="287"/>
      <c r="T8" s="287"/>
      <c r="U8" s="287"/>
      <c r="V8" s="287"/>
      <c r="W8" s="287"/>
      <c r="X8" s="287"/>
      <c r="Y8" s="287"/>
      <c r="Z8" s="287"/>
    </row>
    <row r="9" spans="1:84" ht="80.25" customHeight="1">
      <c r="A9" s="287"/>
      <c r="B9" s="448" t="s">
        <v>60</v>
      </c>
      <c r="C9" s="453" t="s">
        <v>293</v>
      </c>
      <c r="D9" s="451" t="s">
        <v>35</v>
      </c>
      <c r="E9" s="18" t="s">
        <v>38</v>
      </c>
      <c r="F9" s="19">
        <f>Anàlisi!G86</f>
        <v>5468.1999999999989</v>
      </c>
      <c r="G9" s="20">
        <f>Anàlisi!H86</f>
        <v>6191.2000000000007</v>
      </c>
      <c r="H9" s="21">
        <f t="shared" si="0"/>
        <v>-0.11677865357281325</v>
      </c>
      <c r="I9" s="19">
        <f>Anàlisi!M86</f>
        <v>52111.599999999991</v>
      </c>
      <c r="J9" s="20">
        <f>Anàlisi!N86</f>
        <v>51669.700000000012</v>
      </c>
      <c r="K9" s="21">
        <f t="shared" si="1"/>
        <v>8.5524011170952097E-3</v>
      </c>
      <c r="L9" s="19">
        <f>Anàlisi!P86</f>
        <v>52111.599999999991</v>
      </c>
      <c r="M9" s="20">
        <f>Anàlisi!Q86</f>
        <v>51669.700000000012</v>
      </c>
      <c r="N9" s="21">
        <f t="shared" si="2"/>
        <v>8.5524011170952097E-3</v>
      </c>
      <c r="O9" s="293"/>
      <c r="P9" s="287"/>
      <c r="Q9" s="287"/>
      <c r="R9" s="287"/>
      <c r="S9" s="287"/>
      <c r="T9" s="287"/>
      <c r="U9" s="287"/>
      <c r="V9" s="287"/>
      <c r="W9" s="287"/>
      <c r="X9" s="287"/>
      <c r="Y9" s="287"/>
      <c r="Z9" s="287"/>
    </row>
    <row r="10" spans="1:84" ht="87" customHeight="1" thickBot="1">
      <c r="A10" s="287"/>
      <c r="B10" s="449"/>
      <c r="C10" s="454"/>
      <c r="D10" s="452"/>
      <c r="E10" s="24" t="s">
        <v>39</v>
      </c>
      <c r="F10" s="22">
        <v>28739</v>
      </c>
      <c r="G10" s="23">
        <f>F10/(1+H10)</f>
        <v>30638.592750533051</v>
      </c>
      <c r="H10" s="25">
        <v>-6.2E-2</v>
      </c>
      <c r="I10" s="22">
        <v>287500</v>
      </c>
      <c r="J10" s="23">
        <f>I10/(1+K10)</f>
        <v>275119.61722488038</v>
      </c>
      <c r="K10" s="25">
        <v>4.4999999999999998E-2</v>
      </c>
      <c r="L10" s="22">
        <v>287500</v>
      </c>
      <c r="M10" s="23">
        <f>L10/(1+N10)</f>
        <v>275119.61722488038</v>
      </c>
      <c r="N10" s="25">
        <v>4.4999999999999998E-2</v>
      </c>
      <c r="O10" s="287"/>
      <c r="P10" s="287"/>
      <c r="Q10" s="287"/>
      <c r="R10" s="287"/>
      <c r="S10" s="287"/>
      <c r="T10" s="287"/>
      <c r="U10" s="287"/>
      <c r="V10" s="287"/>
      <c r="W10" s="287"/>
      <c r="X10" s="287"/>
      <c r="Y10" s="287"/>
      <c r="Z10" s="287"/>
    </row>
    <row r="11" spans="1:84" ht="78" customHeight="1">
      <c r="A11" s="287"/>
      <c r="B11" s="450" t="s">
        <v>37</v>
      </c>
      <c r="C11" s="453" t="s">
        <v>293</v>
      </c>
      <c r="D11" s="455" t="s">
        <v>36</v>
      </c>
      <c r="E11" s="17" t="s">
        <v>38</v>
      </c>
      <c r="F11" s="19">
        <f>Anàlisi!G106</f>
        <v>376.5</v>
      </c>
      <c r="G11" s="20">
        <f>Anàlisi!H106</f>
        <v>374.57215229999997</v>
      </c>
      <c r="H11" s="21">
        <f>F11/G11-1</f>
        <v>5.1467993233409448E-3</v>
      </c>
      <c r="I11" s="19">
        <f>Anàlisi!M106</f>
        <v>4732.1851219500004</v>
      </c>
      <c r="J11" s="20">
        <f>Anàlisi!N106</f>
        <v>4563.4103545999997</v>
      </c>
      <c r="K11" s="21">
        <f>I11/J11-1</f>
        <v>3.6984350351020323E-2</v>
      </c>
      <c r="L11" s="19">
        <f>Anàlisi!P106</f>
        <v>4732.1851219500004</v>
      </c>
      <c r="M11" s="20">
        <f>Anàlisi!Q106</f>
        <v>4563.4103545999997</v>
      </c>
      <c r="N11" s="21">
        <f>L11/M11-1</f>
        <v>3.6984350351020323E-2</v>
      </c>
      <c r="O11" s="287"/>
      <c r="P11" s="287"/>
      <c r="Q11" s="287"/>
      <c r="R11" s="287"/>
      <c r="S11" s="287"/>
      <c r="T11" s="287"/>
      <c r="U11" s="287"/>
      <c r="V11" s="287"/>
      <c r="W11" s="287"/>
      <c r="X11" s="287"/>
      <c r="Y11" s="287"/>
      <c r="Z11" s="287"/>
    </row>
    <row r="12" spans="1:84" ht="78" customHeight="1" thickBot="1">
      <c r="A12" s="287"/>
      <c r="B12" s="449"/>
      <c r="C12" s="454"/>
      <c r="D12" s="452"/>
      <c r="E12" s="24" t="s">
        <v>39</v>
      </c>
      <c r="F12" s="328">
        <v>2416.6</v>
      </c>
      <c r="G12" s="329">
        <v>2376.1999999999998</v>
      </c>
      <c r="H12" s="330">
        <f>F12/G12-1</f>
        <v>1.7001935863984574E-2</v>
      </c>
      <c r="I12" s="328">
        <v>29696.799999999999</v>
      </c>
      <c r="J12" s="329">
        <v>29062.6</v>
      </c>
      <c r="K12" s="330">
        <f>I12/J12-1</f>
        <v>2.1821860397899684E-2</v>
      </c>
      <c r="L12" s="328">
        <v>29696.799999999999</v>
      </c>
      <c r="M12" s="329">
        <v>29062.6</v>
      </c>
      <c r="N12" s="331">
        <f>L12/M12-1</f>
        <v>2.1821860397899684E-2</v>
      </c>
      <c r="O12" s="287"/>
      <c r="P12" s="287"/>
      <c r="Q12" s="287"/>
      <c r="R12" s="287"/>
      <c r="S12" s="287"/>
      <c r="T12" s="287"/>
      <c r="U12" s="287"/>
      <c r="V12" s="287"/>
      <c r="W12" s="287"/>
      <c r="X12" s="287"/>
      <c r="Y12" s="287"/>
      <c r="Z12" s="287"/>
    </row>
    <row r="13" spans="1:84">
      <c r="A13" s="287"/>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CF13" s="12"/>
    </row>
    <row r="14" spans="1:84">
      <c r="A14" s="287"/>
      <c r="B14" s="289"/>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row>
    <row r="15" spans="1:84">
      <c r="A15" s="287"/>
      <c r="B15" s="287"/>
      <c r="C15" s="287"/>
      <c r="D15" s="287"/>
      <c r="E15" s="287"/>
      <c r="F15" s="290"/>
      <c r="G15" s="291"/>
      <c r="H15" s="287"/>
      <c r="I15" s="290"/>
      <c r="J15" s="291"/>
      <c r="K15" s="287"/>
      <c r="L15" s="290"/>
      <c r="M15" s="287"/>
      <c r="N15" s="287"/>
      <c r="O15" s="287"/>
      <c r="P15" s="287"/>
      <c r="Q15" s="287"/>
      <c r="R15" s="287"/>
      <c r="S15" s="287"/>
      <c r="T15" s="287"/>
      <c r="U15" s="287"/>
      <c r="V15" s="287"/>
      <c r="W15" s="287"/>
      <c r="X15" s="287"/>
      <c r="Y15" s="287"/>
      <c r="Z15" s="287"/>
    </row>
    <row r="16" spans="1:84" ht="24.75" customHeight="1">
      <c r="A16" s="287"/>
      <c r="B16" s="287"/>
      <c r="C16" s="287"/>
      <c r="D16" s="287"/>
      <c r="E16" s="287"/>
      <c r="F16" s="287"/>
      <c r="G16" s="287"/>
      <c r="H16" s="287"/>
      <c r="I16" s="287"/>
      <c r="J16" s="287"/>
      <c r="K16" s="287"/>
      <c r="L16" s="287"/>
      <c r="M16" s="290"/>
      <c r="N16" s="291"/>
      <c r="O16" s="287"/>
      <c r="P16" s="287"/>
      <c r="Q16" s="287"/>
      <c r="R16" s="287"/>
      <c r="S16" s="287"/>
      <c r="T16" s="287"/>
      <c r="U16" s="287"/>
      <c r="V16" s="287"/>
      <c r="W16" s="287"/>
      <c r="X16" s="287"/>
      <c r="Y16" s="287"/>
      <c r="Z16" s="287"/>
    </row>
    <row r="17" spans="1:84">
      <c r="A17" s="287"/>
      <c r="B17" s="292"/>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row>
    <row r="18" spans="1:84">
      <c r="A18" s="287"/>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row>
    <row r="19" spans="1:84">
      <c r="A19" s="287"/>
      <c r="B19" s="287"/>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row>
    <row r="20" spans="1:84">
      <c r="A20" s="287"/>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row>
    <row r="21" spans="1:84">
      <c r="A21" s="287"/>
      <c r="B21" s="287"/>
      <c r="C21" s="287"/>
      <c r="D21" s="287"/>
      <c r="E21" s="287"/>
      <c r="F21" s="287"/>
      <c r="G21" s="287"/>
      <c r="H21" s="287"/>
      <c r="I21" s="287"/>
      <c r="J21" s="287"/>
      <c r="K21" s="287"/>
      <c r="L21" s="287"/>
      <c r="M21" s="287"/>
      <c r="N21" s="287"/>
      <c r="O21" s="293"/>
      <c r="P21" s="287"/>
      <c r="Q21" s="287"/>
      <c r="R21" s="287"/>
      <c r="S21" s="287"/>
      <c r="T21" s="287"/>
      <c r="U21" s="287"/>
      <c r="V21" s="287"/>
      <c r="W21" s="287"/>
      <c r="X21" s="287"/>
      <c r="Y21" s="287"/>
      <c r="Z21" s="287"/>
    </row>
    <row r="22" spans="1:84">
      <c r="A22" s="287"/>
      <c r="B22" s="287"/>
      <c r="C22" s="287"/>
      <c r="D22" s="287"/>
      <c r="E22" s="287"/>
      <c r="F22" s="287"/>
      <c r="G22" s="287"/>
      <c r="H22" s="287"/>
      <c r="I22" s="287"/>
      <c r="J22" s="287"/>
      <c r="K22" s="287"/>
      <c r="L22" s="287"/>
      <c r="M22" s="287"/>
      <c r="N22" s="294"/>
      <c r="O22" s="293"/>
      <c r="P22" s="287"/>
      <c r="Q22" s="287"/>
      <c r="R22" s="287"/>
      <c r="S22" s="287"/>
      <c r="T22" s="287"/>
      <c r="U22" s="287"/>
      <c r="V22" s="287"/>
      <c r="W22" s="287"/>
      <c r="X22" s="287"/>
      <c r="Y22" s="287"/>
      <c r="Z22" s="287"/>
    </row>
    <row r="23" spans="1:84">
      <c r="A23" s="287"/>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row>
    <row r="24" spans="1:84">
      <c r="A24" s="287"/>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row>
    <row r="25" spans="1:84">
      <c r="A25" s="287"/>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row>
    <row r="26" spans="1:84">
      <c r="A26" s="287"/>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row>
    <row r="27" spans="1:84">
      <c r="A27" s="287"/>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row>
    <row r="28" spans="1:84">
      <c r="A28" s="287"/>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row>
    <row r="29" spans="1:84">
      <c r="A29" s="287"/>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row>
    <row r="30" spans="1:84">
      <c r="A30" s="287"/>
      <c r="B30" s="287"/>
      <c r="C30" s="287"/>
      <c r="D30" s="287"/>
      <c r="E30" s="287"/>
      <c r="F30" s="287"/>
      <c r="G30" s="287"/>
      <c r="H30" s="287"/>
      <c r="I30" s="287"/>
      <c r="J30" s="287"/>
      <c r="K30" s="287"/>
      <c r="L30" s="287"/>
      <c r="M30" s="287"/>
      <c r="N30" s="287"/>
      <c r="O30" s="287"/>
      <c r="P30" s="287"/>
      <c r="Q30" s="287"/>
      <c r="R30" s="287"/>
      <c r="S30" s="287"/>
      <c r="T30" s="287"/>
      <c r="U30" s="287"/>
      <c r="V30" s="287"/>
      <c r="W30" s="287"/>
      <c r="X30" s="287"/>
      <c r="Y30" s="287"/>
      <c r="Z30" s="287"/>
      <c r="CF30" s="12"/>
    </row>
    <row r="31" spans="1:84">
      <c r="A31" s="287"/>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CF31" s="12"/>
    </row>
    <row r="32" spans="1:84">
      <c r="A32" s="287"/>
      <c r="B32" s="287"/>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CF32" s="12"/>
    </row>
    <row r="33" spans="1:84">
      <c r="A33" s="287"/>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CF33" s="12"/>
    </row>
    <row r="34" spans="1:84">
      <c r="A34" s="287"/>
      <c r="B34" s="287"/>
      <c r="C34" s="287"/>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CF34" s="12"/>
    </row>
    <row r="35" spans="1:84">
      <c r="A35" s="287"/>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CF35" s="12"/>
    </row>
    <row r="36" spans="1:84">
      <c r="A36" s="287"/>
      <c r="B36" s="287"/>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row>
    <row r="37" spans="1:84">
      <c r="A37" s="287"/>
      <c r="B37" s="287"/>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row>
    <row r="38" spans="1:84">
      <c r="A38" s="287"/>
      <c r="B38" s="287"/>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row>
    <row r="39" spans="1:84">
      <c r="A39" s="287"/>
      <c r="B39" s="287"/>
      <c r="C39" s="287"/>
      <c r="D39" s="287"/>
      <c r="E39" s="287"/>
      <c r="F39" s="287"/>
      <c r="G39" s="287"/>
      <c r="H39" s="287"/>
      <c r="I39" s="287"/>
      <c r="J39" s="287"/>
      <c r="K39" s="287"/>
      <c r="L39" s="287"/>
      <c r="M39" s="287"/>
      <c r="N39" s="294"/>
      <c r="O39" s="287"/>
      <c r="P39" s="287"/>
      <c r="Q39" s="287"/>
      <c r="R39" s="287"/>
      <c r="S39" s="287"/>
      <c r="T39" s="287"/>
      <c r="U39" s="287"/>
      <c r="V39" s="287"/>
      <c r="W39" s="287"/>
      <c r="X39" s="287"/>
      <c r="Y39" s="287"/>
      <c r="Z39" s="287"/>
    </row>
    <row r="40" spans="1:84">
      <c r="A40" s="287"/>
      <c r="B40" s="287"/>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row>
    <row r="41" spans="1:84">
      <c r="A41" s="287"/>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row>
    <row r="42" spans="1:84">
      <c r="A42" s="287"/>
      <c r="B42" s="287"/>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row>
    <row r="43" spans="1:84">
      <c r="A43" s="287"/>
      <c r="B43" s="287"/>
      <c r="C43" s="287"/>
      <c r="D43" s="287"/>
      <c r="E43" s="287"/>
      <c r="F43" s="287"/>
      <c r="G43" s="287"/>
      <c r="H43" s="287"/>
      <c r="I43" s="287"/>
      <c r="J43" s="287"/>
      <c r="K43" s="287"/>
      <c r="L43" s="287"/>
      <c r="M43" s="287"/>
      <c r="N43" s="287"/>
      <c r="O43" s="287"/>
      <c r="P43" s="287"/>
      <c r="Q43" s="287"/>
      <c r="R43" s="287"/>
      <c r="S43" s="287"/>
      <c r="T43" s="287"/>
      <c r="U43" s="287"/>
      <c r="V43" s="287"/>
      <c r="W43" s="287"/>
      <c r="X43" s="287"/>
      <c r="Y43" s="287"/>
      <c r="Z43" s="287"/>
    </row>
    <row r="44" spans="1:84">
      <c r="A44" s="287"/>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row>
    <row r="45" spans="1:84">
      <c r="A45" s="287"/>
      <c r="B45" s="287"/>
      <c r="C45" s="287"/>
      <c r="D45" s="287"/>
      <c r="E45" s="287"/>
      <c r="F45" s="287"/>
      <c r="G45" s="287"/>
      <c r="H45" s="287"/>
      <c r="I45" s="287"/>
      <c r="J45" s="287"/>
      <c r="K45" s="287"/>
      <c r="L45" s="287"/>
      <c r="M45" s="287"/>
      <c r="N45" s="287"/>
      <c r="O45" s="287"/>
      <c r="P45" s="287"/>
      <c r="Q45" s="287"/>
      <c r="R45" s="287"/>
      <c r="S45" s="287"/>
      <c r="T45" s="287"/>
      <c r="U45" s="287"/>
      <c r="V45" s="287"/>
      <c r="W45" s="287"/>
      <c r="X45" s="287"/>
      <c r="Y45" s="287"/>
      <c r="Z45" s="287"/>
    </row>
    <row r="46" spans="1:84">
      <c r="A46" s="287"/>
      <c r="B46" s="295"/>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row>
    <row r="47" spans="1:84">
      <c r="A47" s="287"/>
      <c r="B47" s="287"/>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CF47" s="12"/>
    </row>
    <row r="48" spans="1:84">
      <c r="A48" s="287"/>
      <c r="B48" s="28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CF48" s="12"/>
    </row>
    <row r="49" spans="1:84">
      <c r="A49" s="287"/>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CF49" s="12"/>
    </row>
    <row r="50" spans="1:84">
      <c r="A50" s="287"/>
      <c r="B50" s="287"/>
      <c r="C50" s="287"/>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CF50" s="12"/>
    </row>
    <row r="51" spans="1:84">
      <c r="A51" s="287"/>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287"/>
      <c r="Z51" s="287"/>
    </row>
    <row r="52" spans="1:84">
      <c r="A52" s="287"/>
      <c r="B52" s="287"/>
      <c r="C52" s="287"/>
      <c r="D52" s="287"/>
      <c r="E52" s="287"/>
      <c r="F52" s="287"/>
      <c r="G52" s="287"/>
      <c r="H52" s="287"/>
      <c r="I52" s="287"/>
      <c r="J52" s="287"/>
      <c r="K52" s="287"/>
      <c r="L52" s="287"/>
      <c r="M52" s="287"/>
      <c r="N52" s="287"/>
      <c r="O52" s="287"/>
      <c r="P52" s="287"/>
      <c r="Q52" s="287"/>
      <c r="R52" s="287"/>
      <c r="S52" s="287"/>
      <c r="T52" s="287"/>
      <c r="U52" s="287"/>
      <c r="V52" s="287"/>
      <c r="W52" s="287"/>
      <c r="X52" s="287"/>
      <c r="Y52" s="287"/>
      <c r="Z52" s="287"/>
    </row>
    <row r="53" spans="1:84">
      <c r="A53" s="287"/>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CF53" s="12"/>
    </row>
    <row r="54" spans="1:84">
      <c r="A54" s="287"/>
      <c r="B54" s="287"/>
      <c r="C54" s="287"/>
      <c r="D54" s="287"/>
      <c r="E54" s="287"/>
      <c r="F54" s="287"/>
      <c r="G54" s="287"/>
      <c r="H54" s="287"/>
      <c r="I54" s="287"/>
      <c r="J54" s="287"/>
      <c r="K54" s="287"/>
      <c r="L54" s="287"/>
      <c r="M54" s="287"/>
      <c r="N54" s="294"/>
      <c r="O54" s="287"/>
      <c r="P54" s="287"/>
      <c r="Q54" s="287"/>
      <c r="R54" s="287"/>
      <c r="S54" s="287"/>
      <c r="T54" s="287"/>
      <c r="U54" s="287"/>
      <c r="V54" s="287"/>
      <c r="W54" s="287"/>
      <c r="X54" s="287"/>
      <c r="Y54" s="287"/>
      <c r="Z54" s="287"/>
      <c r="CF54" s="12"/>
    </row>
    <row r="55" spans="1:84">
      <c r="A55" s="287"/>
      <c r="B55" s="287"/>
      <c r="C55" s="287"/>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CF55" s="12"/>
    </row>
    <row r="56" spans="1:84">
      <c r="A56" s="287"/>
      <c r="B56" s="287"/>
      <c r="C56" s="287"/>
      <c r="D56" s="287"/>
      <c r="E56" s="287"/>
      <c r="F56" s="287"/>
      <c r="G56" s="287"/>
      <c r="H56" s="287"/>
      <c r="I56" s="287"/>
      <c r="J56" s="287"/>
      <c r="K56" s="287"/>
      <c r="L56" s="287"/>
      <c r="M56" s="287"/>
      <c r="N56" s="287"/>
      <c r="O56" s="287"/>
      <c r="P56" s="287"/>
      <c r="Q56" s="287"/>
      <c r="R56" s="287"/>
      <c r="S56" s="287"/>
      <c r="T56" s="287"/>
      <c r="U56" s="287"/>
      <c r="V56" s="287"/>
      <c r="W56" s="287"/>
      <c r="X56" s="287"/>
      <c r="Y56" s="287"/>
      <c r="Z56" s="287"/>
      <c r="CF56" s="12"/>
    </row>
    <row r="57" spans="1:84">
      <c r="A57" s="287"/>
      <c r="B57" s="287"/>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CF57" s="12"/>
    </row>
    <row r="58" spans="1:84">
      <c r="A58" s="287"/>
      <c r="B58" s="287"/>
      <c r="C58" s="287"/>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CF58" s="12"/>
    </row>
    <row r="59" spans="1:84">
      <c r="A59" s="287"/>
      <c r="B59" s="287"/>
      <c r="C59" s="287"/>
      <c r="D59" s="287"/>
      <c r="E59" s="287"/>
      <c r="F59" s="287"/>
      <c r="G59" s="287"/>
      <c r="H59" s="287"/>
      <c r="I59" s="287"/>
      <c r="J59" s="287"/>
      <c r="K59" s="287"/>
      <c r="L59" s="287"/>
      <c r="M59" s="287"/>
      <c r="N59" s="287"/>
      <c r="O59" s="287"/>
      <c r="P59" s="287"/>
      <c r="Q59" s="287"/>
      <c r="R59" s="287"/>
      <c r="S59" s="287"/>
      <c r="T59" s="287"/>
      <c r="U59" s="287"/>
      <c r="V59" s="287"/>
      <c r="W59" s="287"/>
      <c r="X59" s="287"/>
      <c r="Y59" s="287"/>
      <c r="Z59" s="287"/>
      <c r="CF59" s="12"/>
    </row>
    <row r="60" spans="1:84">
      <c r="A60" s="287"/>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7"/>
      <c r="CF60" s="12"/>
    </row>
    <row r="61" spans="1:84">
      <c r="A61" s="287"/>
      <c r="B61" s="287"/>
      <c r="C61" s="287"/>
      <c r="D61" s="287"/>
      <c r="E61" s="287"/>
      <c r="F61" s="287"/>
      <c r="G61" s="287"/>
      <c r="H61" s="287"/>
      <c r="I61" s="287"/>
      <c r="J61" s="287"/>
      <c r="K61" s="287"/>
      <c r="L61" s="287"/>
      <c r="M61" s="287"/>
      <c r="N61" s="287"/>
      <c r="O61" s="287"/>
      <c r="P61" s="287"/>
      <c r="Q61" s="287"/>
      <c r="R61" s="287"/>
      <c r="S61" s="287"/>
      <c r="T61" s="287"/>
      <c r="U61" s="287"/>
      <c r="V61" s="287"/>
      <c r="W61" s="287"/>
      <c r="X61" s="287"/>
      <c r="Y61" s="287"/>
      <c r="Z61" s="287"/>
      <c r="CF61" s="12"/>
    </row>
    <row r="62" spans="1:84">
      <c r="A62" s="287"/>
      <c r="B62" s="287"/>
      <c r="C62" s="287"/>
      <c r="D62" s="287"/>
      <c r="E62" s="287"/>
      <c r="F62" s="287"/>
      <c r="G62" s="287"/>
      <c r="H62" s="287"/>
      <c r="I62" s="287"/>
      <c r="J62" s="287"/>
      <c r="K62" s="287"/>
      <c r="L62" s="287"/>
      <c r="M62" s="287"/>
      <c r="N62" s="287"/>
      <c r="O62" s="287"/>
      <c r="P62" s="287"/>
      <c r="Q62" s="287"/>
      <c r="R62" s="287"/>
      <c r="S62" s="287"/>
      <c r="T62" s="287"/>
      <c r="U62" s="287"/>
      <c r="V62" s="287"/>
      <c r="W62" s="287"/>
      <c r="X62" s="287"/>
      <c r="Y62" s="287"/>
      <c r="Z62" s="287"/>
      <c r="CF62" s="12"/>
    </row>
    <row r="63" spans="1:84">
      <c r="A63" s="287"/>
      <c r="B63" s="287"/>
      <c r="C63" s="287"/>
      <c r="D63" s="287"/>
      <c r="E63" s="287"/>
      <c r="F63" s="287"/>
      <c r="G63" s="287"/>
      <c r="H63" s="287"/>
      <c r="I63" s="287"/>
      <c r="J63" s="287"/>
      <c r="K63" s="287"/>
      <c r="L63" s="287"/>
      <c r="M63" s="287"/>
      <c r="N63" s="287"/>
      <c r="O63" s="287"/>
      <c r="P63" s="287"/>
      <c r="Q63" s="287"/>
      <c r="R63" s="287"/>
      <c r="S63" s="287"/>
      <c r="T63" s="287"/>
      <c r="U63" s="287"/>
      <c r="V63" s="287"/>
      <c r="W63" s="287"/>
      <c r="X63" s="287"/>
      <c r="Y63" s="287"/>
      <c r="Z63" s="287"/>
    </row>
    <row r="64" spans="1:84">
      <c r="A64" s="287"/>
      <c r="B64" s="287"/>
      <c r="C64" s="287"/>
      <c r="D64" s="287"/>
      <c r="E64" s="287"/>
      <c r="F64" s="287"/>
      <c r="G64" s="287"/>
      <c r="H64" s="287"/>
      <c r="I64" s="287"/>
      <c r="J64" s="287"/>
      <c r="K64" s="287"/>
      <c r="L64" s="287"/>
      <c r="M64" s="287"/>
      <c r="N64" s="287"/>
      <c r="O64" s="287"/>
      <c r="P64" s="287"/>
      <c r="Q64" s="287"/>
      <c r="R64" s="287"/>
      <c r="S64" s="287"/>
      <c r="T64" s="287"/>
      <c r="U64" s="287"/>
      <c r="V64" s="287"/>
      <c r="W64" s="287"/>
      <c r="X64" s="287"/>
      <c r="Y64" s="287"/>
      <c r="Z64" s="287"/>
    </row>
    <row r="65" spans="1:26">
      <c r="A65" s="287"/>
      <c r="B65" s="287"/>
      <c r="C65" s="287"/>
      <c r="D65" s="287"/>
      <c r="E65" s="287"/>
      <c r="F65" s="287"/>
      <c r="G65" s="287"/>
      <c r="H65" s="287"/>
      <c r="I65" s="287"/>
      <c r="J65" s="287"/>
      <c r="K65" s="287"/>
      <c r="L65" s="287"/>
      <c r="M65" s="287"/>
      <c r="N65" s="287"/>
      <c r="O65" s="287"/>
      <c r="P65" s="287"/>
      <c r="Q65" s="287"/>
      <c r="R65" s="287"/>
      <c r="S65" s="287"/>
      <c r="T65" s="287"/>
      <c r="U65" s="287"/>
      <c r="V65" s="287"/>
      <c r="W65" s="287"/>
      <c r="X65" s="287"/>
      <c r="Y65" s="287"/>
      <c r="Z65" s="287"/>
    </row>
    <row r="66" spans="1:26">
      <c r="A66" s="287"/>
      <c r="B66" s="287"/>
      <c r="C66" s="287"/>
      <c r="D66" s="287"/>
      <c r="E66" s="287"/>
      <c r="F66" s="287"/>
      <c r="G66" s="287"/>
      <c r="H66" s="287"/>
      <c r="I66" s="287"/>
      <c r="J66" s="287"/>
      <c r="K66" s="287"/>
      <c r="L66" s="287"/>
      <c r="M66" s="287"/>
      <c r="N66" s="287"/>
      <c r="O66" s="287"/>
      <c r="P66" s="287"/>
      <c r="Q66" s="287"/>
      <c r="R66" s="287"/>
      <c r="S66" s="287"/>
      <c r="T66" s="287"/>
      <c r="U66" s="287"/>
      <c r="V66" s="287"/>
      <c r="W66" s="287"/>
      <c r="X66" s="287"/>
      <c r="Y66" s="287"/>
      <c r="Z66" s="287"/>
    </row>
    <row r="67" spans="1:26">
      <c r="A67" s="287"/>
      <c r="B67" s="287"/>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row>
    <row r="68" spans="1:26">
      <c r="A68" s="287"/>
      <c r="B68" s="287"/>
      <c r="C68" s="287"/>
      <c r="D68" s="287"/>
      <c r="E68" s="287"/>
      <c r="F68" s="287"/>
      <c r="G68" s="287"/>
      <c r="H68" s="287"/>
      <c r="I68" s="287"/>
      <c r="J68" s="287"/>
      <c r="K68" s="287"/>
      <c r="L68" s="287"/>
      <c r="M68" s="287"/>
      <c r="N68" s="287"/>
      <c r="O68" s="287"/>
      <c r="P68" s="287"/>
      <c r="Q68" s="287"/>
      <c r="R68" s="287"/>
      <c r="S68" s="287"/>
      <c r="T68" s="287"/>
      <c r="U68" s="287"/>
      <c r="V68" s="287"/>
      <c r="W68" s="287"/>
      <c r="X68" s="287"/>
      <c r="Y68" s="287"/>
      <c r="Z68" s="287"/>
    </row>
    <row r="69" spans="1:26">
      <c r="A69" s="287"/>
      <c r="B69" s="287"/>
      <c r="C69" s="287"/>
      <c r="D69" s="287"/>
      <c r="E69" s="287"/>
      <c r="F69" s="287"/>
      <c r="G69" s="287"/>
      <c r="H69" s="287"/>
      <c r="I69" s="287"/>
      <c r="J69" s="287"/>
      <c r="K69" s="287"/>
      <c r="L69" s="287"/>
      <c r="M69" s="287"/>
      <c r="N69" s="287"/>
      <c r="O69" s="287"/>
      <c r="P69" s="287"/>
      <c r="Q69" s="287"/>
      <c r="R69" s="287"/>
      <c r="S69" s="287"/>
      <c r="T69" s="287"/>
      <c r="U69" s="287"/>
      <c r="V69" s="287"/>
      <c r="W69" s="287"/>
      <c r="X69" s="287"/>
      <c r="Y69" s="287"/>
      <c r="Z69" s="287"/>
    </row>
    <row r="70" spans="1:26">
      <c r="A70" s="287"/>
      <c r="B70" s="287"/>
      <c r="C70" s="287"/>
      <c r="D70" s="287"/>
      <c r="E70" s="287"/>
      <c r="F70" s="287"/>
      <c r="G70" s="287"/>
      <c r="H70" s="287"/>
      <c r="I70" s="287"/>
      <c r="J70" s="287"/>
      <c r="K70" s="287"/>
      <c r="L70" s="287"/>
      <c r="M70" s="287"/>
      <c r="N70" s="287"/>
      <c r="O70" s="287"/>
      <c r="P70" s="287"/>
      <c r="Q70" s="287"/>
      <c r="R70" s="287"/>
      <c r="S70" s="287"/>
      <c r="T70" s="287"/>
      <c r="U70" s="287"/>
      <c r="V70" s="287"/>
      <c r="W70" s="287"/>
      <c r="X70" s="287"/>
      <c r="Y70" s="287"/>
      <c r="Z70" s="287"/>
    </row>
    <row r="71" spans="1:26">
      <c r="A71" s="287"/>
      <c r="B71" s="287"/>
      <c r="C71" s="287"/>
      <c r="D71" s="287"/>
      <c r="E71" s="287"/>
      <c r="F71" s="287"/>
      <c r="G71" s="287"/>
      <c r="H71" s="287"/>
      <c r="I71" s="287"/>
      <c r="J71" s="287"/>
      <c r="K71" s="287"/>
      <c r="L71" s="287"/>
      <c r="M71" s="287"/>
      <c r="N71" s="287"/>
      <c r="O71" s="287"/>
      <c r="P71" s="287"/>
      <c r="Q71" s="287"/>
      <c r="R71" s="287"/>
      <c r="S71" s="287"/>
      <c r="T71" s="287"/>
      <c r="U71" s="287"/>
      <c r="V71" s="287"/>
      <c r="W71" s="287"/>
      <c r="X71" s="287"/>
      <c r="Y71" s="287"/>
      <c r="Z71" s="287"/>
    </row>
    <row r="72" spans="1:26">
      <c r="A72" s="287"/>
      <c r="B72" s="287"/>
      <c r="C72" s="287"/>
      <c r="D72" s="287"/>
      <c r="E72" s="287"/>
      <c r="F72" s="287"/>
      <c r="G72" s="287"/>
      <c r="H72" s="287"/>
      <c r="I72" s="287"/>
      <c r="J72" s="287"/>
      <c r="K72" s="287"/>
      <c r="L72" s="287"/>
      <c r="M72" s="287"/>
      <c r="N72" s="287"/>
      <c r="O72" s="287"/>
      <c r="P72" s="287"/>
      <c r="Q72" s="287"/>
      <c r="R72" s="287"/>
      <c r="S72" s="287"/>
      <c r="T72" s="287"/>
      <c r="U72" s="287"/>
      <c r="V72" s="287"/>
      <c r="W72" s="287"/>
      <c r="X72" s="287"/>
      <c r="Y72" s="287"/>
      <c r="Z72" s="287"/>
    </row>
    <row r="73" spans="1:26">
      <c r="A73" s="287"/>
      <c r="B73" s="287"/>
      <c r="C73" s="287"/>
      <c r="D73" s="287"/>
      <c r="E73" s="287"/>
      <c r="F73" s="287"/>
      <c r="G73" s="287"/>
      <c r="H73" s="287"/>
      <c r="I73" s="287"/>
      <c r="J73" s="287"/>
      <c r="K73" s="287"/>
      <c r="L73" s="287"/>
      <c r="M73" s="287"/>
      <c r="N73" s="287"/>
      <c r="O73" s="287"/>
      <c r="P73" s="287"/>
      <c r="Q73" s="287"/>
      <c r="R73" s="287"/>
      <c r="S73" s="287"/>
      <c r="T73" s="287"/>
      <c r="U73" s="287"/>
      <c r="V73" s="287"/>
      <c r="W73" s="287"/>
      <c r="X73" s="287"/>
      <c r="Y73" s="287"/>
      <c r="Z73" s="287"/>
    </row>
    <row r="74" spans="1:26">
      <c r="A74" s="287"/>
      <c r="B74" s="287"/>
      <c r="C74" s="287"/>
      <c r="D74" s="287"/>
      <c r="E74" s="287"/>
      <c r="F74" s="287"/>
      <c r="G74" s="287"/>
      <c r="H74" s="287"/>
      <c r="I74" s="287"/>
      <c r="J74" s="287"/>
      <c r="K74" s="287"/>
      <c r="L74" s="287"/>
      <c r="M74" s="287"/>
      <c r="N74" s="287"/>
      <c r="O74" s="287"/>
      <c r="P74" s="287"/>
      <c r="Q74" s="287"/>
      <c r="R74" s="287"/>
      <c r="S74" s="287"/>
      <c r="T74" s="287"/>
      <c r="U74" s="287"/>
      <c r="V74" s="287"/>
      <c r="W74" s="287"/>
      <c r="X74" s="287"/>
      <c r="Y74" s="287"/>
      <c r="Z74" s="287"/>
    </row>
    <row r="75" spans="1:26">
      <c r="A75" s="287"/>
      <c r="B75" s="287"/>
      <c r="C75" s="287"/>
      <c r="D75" s="287"/>
      <c r="E75" s="287"/>
      <c r="F75" s="287"/>
      <c r="G75" s="287"/>
      <c r="H75" s="287"/>
      <c r="I75" s="287"/>
      <c r="J75" s="287"/>
      <c r="K75" s="287"/>
      <c r="L75" s="287"/>
      <c r="M75" s="287"/>
      <c r="N75" s="287"/>
      <c r="O75" s="287"/>
      <c r="P75" s="287"/>
      <c r="Q75" s="287"/>
      <c r="R75" s="287"/>
      <c r="S75" s="287"/>
      <c r="T75" s="287"/>
      <c r="U75" s="287"/>
      <c r="V75" s="287"/>
      <c r="W75" s="287"/>
      <c r="X75" s="287"/>
      <c r="Y75" s="287"/>
      <c r="Z75" s="287"/>
    </row>
    <row r="76" spans="1:26">
      <c r="A76" s="287"/>
      <c r="B76" s="287"/>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row>
    <row r="77" spans="1:26">
      <c r="A77" s="287"/>
      <c r="B77" s="287"/>
      <c r="C77" s="287"/>
      <c r="D77" s="287"/>
      <c r="E77" s="287"/>
      <c r="F77" s="287"/>
      <c r="G77" s="287"/>
      <c r="H77" s="287"/>
      <c r="I77" s="287"/>
      <c r="J77" s="287"/>
      <c r="K77" s="287"/>
      <c r="L77" s="287"/>
      <c r="M77" s="287"/>
      <c r="N77" s="287"/>
      <c r="O77" s="287"/>
      <c r="P77" s="287"/>
      <c r="Q77" s="287"/>
      <c r="R77" s="287"/>
      <c r="S77" s="287"/>
      <c r="T77" s="287"/>
      <c r="U77" s="287"/>
      <c r="V77" s="287"/>
      <c r="W77" s="287"/>
      <c r="X77" s="287"/>
      <c r="Y77" s="287"/>
      <c r="Z77" s="287"/>
    </row>
    <row r="78" spans="1:26">
      <c r="A78" s="287"/>
      <c r="B78" s="287"/>
      <c r="C78" s="287"/>
      <c r="D78" s="287"/>
      <c r="E78" s="287"/>
      <c r="F78" s="287"/>
      <c r="G78" s="287"/>
      <c r="H78" s="287"/>
      <c r="I78" s="287"/>
      <c r="J78" s="287"/>
      <c r="K78" s="287"/>
      <c r="L78" s="287"/>
      <c r="M78" s="287"/>
      <c r="N78" s="287"/>
      <c r="O78" s="287"/>
      <c r="P78" s="287"/>
      <c r="Q78" s="287"/>
      <c r="R78" s="287"/>
      <c r="S78" s="287"/>
      <c r="T78" s="287"/>
      <c r="U78" s="287"/>
      <c r="V78" s="287"/>
      <c r="W78" s="287"/>
      <c r="X78" s="287"/>
      <c r="Y78" s="287"/>
      <c r="Z78" s="287"/>
    </row>
    <row r="79" spans="1:26">
      <c r="A79" s="287"/>
      <c r="B79" s="287"/>
      <c r="C79" s="287"/>
      <c r="D79" s="287"/>
      <c r="E79" s="287"/>
      <c r="F79" s="287"/>
      <c r="G79" s="287"/>
      <c r="H79" s="287"/>
      <c r="I79" s="287"/>
      <c r="J79" s="287"/>
      <c r="K79" s="287"/>
      <c r="L79" s="287"/>
      <c r="M79" s="287"/>
      <c r="N79" s="287"/>
      <c r="O79" s="287"/>
      <c r="P79" s="287"/>
      <c r="Q79" s="287"/>
      <c r="R79" s="287"/>
      <c r="S79" s="287"/>
      <c r="T79" s="287"/>
      <c r="U79" s="287"/>
      <c r="V79" s="287"/>
      <c r="W79" s="287"/>
      <c r="X79" s="287"/>
      <c r="Y79" s="287"/>
      <c r="Z79" s="287"/>
    </row>
    <row r="80" spans="1:26">
      <c r="A80" s="287"/>
      <c r="B80" s="287"/>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row>
    <row r="81" spans="1:26">
      <c r="A81" s="287"/>
      <c r="B81" s="287"/>
      <c r="C81" s="287"/>
      <c r="D81" s="287"/>
      <c r="E81" s="287"/>
      <c r="F81" s="287"/>
      <c r="G81" s="287"/>
      <c r="H81" s="287"/>
      <c r="I81" s="287"/>
      <c r="J81" s="287"/>
      <c r="K81" s="287"/>
      <c r="L81" s="287"/>
      <c r="M81" s="287"/>
      <c r="N81" s="287"/>
      <c r="O81" s="287"/>
      <c r="P81" s="287"/>
      <c r="Q81" s="287"/>
      <c r="R81" s="287"/>
      <c r="S81" s="287"/>
      <c r="T81" s="287"/>
      <c r="U81" s="287"/>
      <c r="V81" s="287"/>
      <c r="W81" s="287"/>
      <c r="X81" s="287"/>
      <c r="Y81" s="287"/>
      <c r="Z81" s="287"/>
    </row>
    <row r="82" spans="1:26">
      <c r="A82" s="287"/>
      <c r="B82" s="287"/>
      <c r="C82" s="287"/>
      <c r="D82" s="287"/>
      <c r="E82" s="287"/>
      <c r="F82" s="287"/>
      <c r="G82" s="287"/>
      <c r="H82" s="287"/>
      <c r="I82" s="287"/>
      <c r="J82" s="287"/>
      <c r="K82" s="287"/>
      <c r="L82" s="287"/>
      <c r="M82" s="287"/>
      <c r="N82" s="287"/>
      <c r="O82" s="287"/>
      <c r="P82" s="287"/>
      <c r="Q82" s="287"/>
      <c r="R82" s="287"/>
      <c r="S82" s="287"/>
      <c r="T82" s="287"/>
      <c r="U82" s="287"/>
      <c r="V82" s="287"/>
      <c r="W82" s="287"/>
      <c r="X82" s="287"/>
      <c r="Y82" s="287"/>
      <c r="Z82" s="287"/>
    </row>
    <row r="83" spans="1:26">
      <c r="A83" s="287"/>
      <c r="B83" s="287"/>
      <c r="C83" s="287"/>
      <c r="D83" s="287"/>
      <c r="E83" s="287"/>
      <c r="F83" s="287"/>
      <c r="G83" s="287"/>
      <c r="H83" s="287"/>
      <c r="I83" s="287"/>
      <c r="J83" s="287"/>
      <c r="K83" s="287"/>
      <c r="L83" s="287"/>
      <c r="M83" s="287"/>
      <c r="N83" s="287"/>
      <c r="O83" s="287"/>
      <c r="P83" s="287"/>
      <c r="Q83" s="287"/>
      <c r="R83" s="287"/>
      <c r="S83" s="287"/>
      <c r="T83" s="287"/>
      <c r="U83" s="287"/>
      <c r="V83" s="287"/>
      <c r="W83" s="287"/>
      <c r="X83" s="287"/>
      <c r="Y83" s="287"/>
      <c r="Z83" s="287"/>
    </row>
    <row r="84" spans="1:26">
      <c r="A84" s="287"/>
      <c r="B84" s="287"/>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row>
    <row r="85" spans="1:26">
      <c r="A85" s="287"/>
      <c r="B85" s="287"/>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row>
    <row r="86" spans="1:26">
      <c r="A86" s="287"/>
      <c r="B86" s="287"/>
      <c r="C86" s="287"/>
      <c r="D86" s="287"/>
      <c r="E86" s="287"/>
      <c r="F86" s="287"/>
      <c r="G86" s="287"/>
      <c r="H86" s="287"/>
      <c r="I86" s="287"/>
      <c r="J86" s="287"/>
      <c r="K86" s="287"/>
      <c r="L86" s="287"/>
      <c r="M86" s="287"/>
      <c r="N86" s="287"/>
      <c r="O86" s="287"/>
      <c r="P86" s="287"/>
      <c r="Q86" s="287"/>
      <c r="R86" s="287"/>
      <c r="S86" s="287"/>
      <c r="T86" s="287"/>
      <c r="U86" s="287"/>
      <c r="V86" s="287"/>
      <c r="W86" s="287"/>
      <c r="X86" s="287"/>
      <c r="Y86" s="287"/>
      <c r="Z86" s="287"/>
    </row>
    <row r="87" spans="1:26">
      <c r="A87" s="287"/>
      <c r="B87" s="287"/>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row>
    <row r="88" spans="1:26">
      <c r="A88" s="287"/>
      <c r="B88" s="287"/>
      <c r="C88" s="287"/>
      <c r="D88" s="287"/>
      <c r="E88" s="287"/>
      <c r="F88" s="287"/>
      <c r="G88" s="287"/>
      <c r="H88" s="287"/>
      <c r="I88" s="287"/>
      <c r="J88" s="287"/>
      <c r="K88" s="287"/>
      <c r="L88" s="287"/>
      <c r="M88" s="287"/>
      <c r="N88" s="287"/>
      <c r="O88" s="287"/>
      <c r="P88" s="287"/>
      <c r="Q88" s="287"/>
      <c r="R88" s="287"/>
      <c r="S88" s="287"/>
      <c r="T88" s="287"/>
      <c r="U88" s="287"/>
      <c r="V88" s="287"/>
      <c r="W88" s="287"/>
      <c r="X88" s="287"/>
      <c r="Y88" s="287"/>
      <c r="Z88" s="287"/>
    </row>
    <row r="89" spans="1:26">
      <c r="A89" s="287"/>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row>
    <row r="90" spans="1:26">
      <c r="A90" s="287"/>
      <c r="B90" s="287"/>
      <c r="C90" s="287"/>
      <c r="D90" s="287"/>
      <c r="E90" s="287"/>
      <c r="F90" s="287"/>
      <c r="G90" s="287"/>
      <c r="H90" s="287"/>
      <c r="I90" s="287"/>
      <c r="J90" s="287"/>
      <c r="K90" s="287"/>
      <c r="L90" s="287"/>
      <c r="M90" s="287"/>
      <c r="N90" s="287"/>
      <c r="O90" s="287"/>
      <c r="P90" s="287"/>
      <c r="Q90" s="287"/>
      <c r="R90" s="287"/>
      <c r="S90" s="287"/>
      <c r="T90" s="287"/>
      <c r="U90" s="287"/>
      <c r="V90" s="287"/>
      <c r="W90" s="287"/>
      <c r="X90" s="287"/>
      <c r="Y90" s="287"/>
      <c r="Z90" s="287"/>
    </row>
    <row r="91" spans="1:26">
      <c r="A91" s="287"/>
      <c r="B91" s="287"/>
      <c r="C91" s="287"/>
      <c r="D91" s="287"/>
      <c r="E91" s="287"/>
      <c r="F91" s="287"/>
      <c r="G91" s="287"/>
      <c r="H91" s="287"/>
      <c r="I91" s="287"/>
      <c r="J91" s="287"/>
      <c r="K91" s="287"/>
      <c r="L91" s="287"/>
      <c r="M91" s="287"/>
      <c r="N91" s="287"/>
      <c r="O91" s="287"/>
      <c r="P91" s="287"/>
      <c r="Q91" s="287"/>
      <c r="R91" s="287"/>
      <c r="S91" s="287"/>
      <c r="T91" s="287"/>
      <c r="U91" s="287"/>
      <c r="V91" s="287"/>
      <c r="W91" s="287"/>
      <c r="X91" s="287"/>
      <c r="Y91" s="287"/>
      <c r="Z91" s="287"/>
    </row>
    <row r="92" spans="1:26">
      <c r="A92" s="287"/>
      <c r="B92" s="287"/>
      <c r="C92" s="287"/>
      <c r="D92" s="287"/>
      <c r="E92" s="287"/>
      <c r="F92" s="287"/>
      <c r="G92" s="287"/>
      <c r="H92" s="287"/>
      <c r="I92" s="287"/>
      <c r="J92" s="287"/>
      <c r="K92" s="287"/>
      <c r="L92" s="287"/>
      <c r="M92" s="287"/>
      <c r="N92" s="287"/>
      <c r="O92" s="287"/>
      <c r="P92" s="287"/>
      <c r="Q92" s="287"/>
      <c r="R92" s="287"/>
      <c r="S92" s="287"/>
      <c r="T92" s="287"/>
      <c r="U92" s="287"/>
      <c r="V92" s="287"/>
      <c r="W92" s="287"/>
      <c r="X92" s="287"/>
      <c r="Y92" s="287"/>
      <c r="Z92" s="287"/>
    </row>
    <row r="93" spans="1:26">
      <c r="A93" s="287"/>
      <c r="B93" s="287"/>
      <c r="C93" s="287"/>
      <c r="D93" s="287"/>
      <c r="E93" s="287"/>
      <c r="F93" s="287"/>
      <c r="G93" s="287"/>
      <c r="H93" s="287"/>
      <c r="I93" s="287"/>
      <c r="J93" s="287"/>
      <c r="K93" s="287"/>
      <c r="L93" s="287"/>
      <c r="M93" s="287"/>
      <c r="N93" s="287"/>
      <c r="O93" s="287"/>
      <c r="P93" s="287"/>
      <c r="Q93" s="287"/>
      <c r="R93" s="287"/>
      <c r="S93" s="287"/>
      <c r="T93" s="287"/>
      <c r="U93" s="287"/>
      <c r="V93" s="287"/>
      <c r="W93" s="287"/>
      <c r="X93" s="287"/>
      <c r="Y93" s="287"/>
      <c r="Z93" s="287"/>
    </row>
    <row r="94" spans="1:26">
      <c r="A94" s="287"/>
      <c r="B94" s="287"/>
      <c r="C94" s="287"/>
      <c r="D94" s="287"/>
      <c r="E94" s="287"/>
      <c r="F94" s="287"/>
      <c r="G94" s="287"/>
      <c r="H94" s="287"/>
      <c r="I94" s="287"/>
      <c r="J94" s="287"/>
      <c r="K94" s="287"/>
      <c r="L94" s="287"/>
      <c r="M94" s="287"/>
      <c r="N94" s="287"/>
      <c r="O94" s="287"/>
      <c r="P94" s="287"/>
      <c r="Q94" s="287"/>
      <c r="R94" s="287"/>
      <c r="S94" s="287"/>
      <c r="T94" s="287"/>
      <c r="U94" s="287"/>
      <c r="V94" s="287"/>
      <c r="W94" s="287"/>
      <c r="X94" s="287"/>
      <c r="Y94" s="287"/>
      <c r="Z94" s="287"/>
    </row>
    <row r="95" spans="1:26">
      <c r="A95" s="287"/>
      <c r="B95" s="287"/>
      <c r="C95" s="287"/>
      <c r="D95" s="287"/>
      <c r="E95" s="287"/>
      <c r="F95" s="287"/>
      <c r="G95" s="287"/>
      <c r="H95" s="287"/>
      <c r="I95" s="287"/>
      <c r="J95" s="287"/>
      <c r="K95" s="287"/>
      <c r="L95" s="287"/>
      <c r="M95" s="287"/>
      <c r="N95" s="287"/>
      <c r="O95" s="287"/>
      <c r="P95" s="287"/>
      <c r="Q95" s="287"/>
      <c r="R95" s="287"/>
      <c r="S95" s="287"/>
      <c r="T95" s="287"/>
      <c r="U95" s="287"/>
      <c r="V95" s="287"/>
      <c r="W95" s="287"/>
      <c r="X95" s="287"/>
      <c r="Y95" s="287"/>
      <c r="Z95" s="287"/>
    </row>
    <row r="96" spans="1:26">
      <c r="A96" s="287"/>
      <c r="B96" s="287"/>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row>
    <row r="97" spans="1:26">
      <c r="A97" s="287"/>
      <c r="B97" s="287"/>
      <c r="C97" s="287"/>
      <c r="D97" s="287"/>
      <c r="E97" s="287"/>
      <c r="F97" s="287"/>
      <c r="G97" s="287"/>
      <c r="H97" s="287"/>
      <c r="I97" s="287"/>
      <c r="J97" s="287"/>
      <c r="K97" s="287"/>
      <c r="L97" s="287"/>
      <c r="M97" s="287"/>
      <c r="N97" s="287"/>
      <c r="O97" s="287"/>
      <c r="P97" s="287"/>
      <c r="Q97" s="287"/>
      <c r="R97" s="287"/>
      <c r="S97" s="287"/>
      <c r="T97" s="287"/>
      <c r="U97" s="287"/>
      <c r="V97" s="287"/>
      <c r="W97" s="287"/>
      <c r="X97" s="287"/>
      <c r="Y97" s="287"/>
      <c r="Z97" s="287"/>
    </row>
    <row r="98" spans="1:26">
      <c r="A98" s="287"/>
      <c r="B98" s="287"/>
      <c r="C98" s="287"/>
      <c r="D98" s="287"/>
      <c r="E98" s="287"/>
      <c r="F98" s="287"/>
      <c r="G98" s="287"/>
      <c r="H98" s="287"/>
      <c r="I98" s="287"/>
      <c r="J98" s="287"/>
      <c r="K98" s="287"/>
      <c r="L98" s="287"/>
      <c r="M98" s="287"/>
      <c r="N98" s="287"/>
      <c r="O98" s="287"/>
      <c r="P98" s="287"/>
      <c r="Q98" s="287"/>
      <c r="R98" s="287"/>
      <c r="S98" s="287"/>
      <c r="T98" s="287"/>
      <c r="U98" s="287"/>
      <c r="V98" s="287"/>
      <c r="W98" s="287"/>
      <c r="X98" s="287"/>
      <c r="Y98" s="287"/>
      <c r="Z98" s="287"/>
    </row>
    <row r="99" spans="1:26">
      <c r="A99" s="287"/>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7"/>
      <c r="Z99" s="287"/>
    </row>
    <row r="100" spans="1:26">
      <c r="A100" s="287"/>
      <c r="B100" s="287"/>
      <c r="C100" s="287"/>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row>
  </sheetData>
  <mergeCells count="16">
    <mergeCell ref="B7:B8"/>
    <mergeCell ref="B9:B10"/>
    <mergeCell ref="B11:B12"/>
    <mergeCell ref="D7:D8"/>
    <mergeCell ref="D9:D10"/>
    <mergeCell ref="C7:C8"/>
    <mergeCell ref="C9:C10"/>
    <mergeCell ref="C11:C12"/>
    <mergeCell ref="D11:D12"/>
    <mergeCell ref="L5:N5"/>
    <mergeCell ref="B5:B6"/>
    <mergeCell ref="C5:C6"/>
    <mergeCell ref="D5:D6"/>
    <mergeCell ref="F5:H5"/>
    <mergeCell ref="I5:K5"/>
    <mergeCell ref="E5:E6"/>
  </mergeCells>
  <printOptions verticalCentered="1"/>
  <pageMargins left="0.25" right="0.25" top="0.75" bottom="0.75" header="0.3" footer="0.3"/>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G56"/>
  <sheetViews>
    <sheetView zoomScaleNormal="100" workbookViewId="0">
      <selection activeCell="R72" sqref="R72"/>
    </sheetView>
  </sheetViews>
  <sheetFormatPr defaultColWidth="11.42578125" defaultRowHeight="15"/>
  <cols>
    <col min="1" max="4" width="11.42578125" style="287" customWidth="1"/>
    <col min="5" max="7" width="11.42578125" style="287"/>
    <col min="8" max="8" width="14.7109375" style="287" customWidth="1"/>
    <col min="9" max="9" width="6.7109375" style="287" customWidth="1"/>
    <col min="10" max="16384" width="11.42578125" style="287"/>
  </cols>
  <sheetData>
    <row r="2" spans="1:17">
      <c r="Q2" s="296"/>
    </row>
    <row r="3" spans="1:17">
      <c r="A3" s="297"/>
      <c r="J3" s="297"/>
      <c r="Q3" s="288" t="s">
        <v>294</v>
      </c>
    </row>
    <row r="9" spans="1:17">
      <c r="N9" s="294"/>
      <c r="P9" s="293" t="s">
        <v>61</v>
      </c>
    </row>
    <row r="11" spans="1:17">
      <c r="C11" s="298"/>
      <c r="O11" s="299"/>
    </row>
    <row r="15" spans="1:17">
      <c r="B15" s="295"/>
    </row>
    <row r="17" spans="1:17" ht="24.75" customHeight="1">
      <c r="B17" s="292"/>
    </row>
    <row r="22" spans="1:17">
      <c r="N22" s="293"/>
      <c r="P22" s="293" t="s">
        <v>61</v>
      </c>
    </row>
    <row r="25" spans="1:17" s="300" customFormat="1" ht="46.5" customHeight="1">
      <c r="A25" s="456" t="s">
        <v>287</v>
      </c>
      <c r="B25" s="456"/>
      <c r="C25" s="456"/>
      <c r="D25" s="456"/>
      <c r="E25" s="456"/>
      <c r="F25" s="456"/>
      <c r="G25" s="456"/>
      <c r="H25" s="456"/>
      <c r="J25" s="456" t="s">
        <v>62</v>
      </c>
      <c r="K25" s="456"/>
      <c r="L25" s="456"/>
      <c r="M25" s="456"/>
      <c r="N25" s="456"/>
      <c r="O25" s="456"/>
      <c r="P25" s="456"/>
      <c r="Q25" s="456"/>
    </row>
    <row r="26" spans="1:17" ht="39" customHeight="1">
      <c r="A26" s="456"/>
      <c r="B26" s="456"/>
      <c r="C26" s="456"/>
      <c r="D26" s="456"/>
      <c r="E26" s="456"/>
      <c r="F26" s="456"/>
      <c r="G26" s="456"/>
      <c r="H26" s="456"/>
      <c r="J26" s="456"/>
      <c r="K26" s="456"/>
      <c r="L26" s="456"/>
      <c r="M26" s="456"/>
      <c r="N26" s="456"/>
      <c r="O26" s="456"/>
      <c r="P26" s="456"/>
      <c r="Q26" s="456"/>
    </row>
    <row r="27" spans="1:17" ht="18.75" customHeight="1">
      <c r="A27" s="456"/>
      <c r="B27" s="456"/>
      <c r="C27" s="456"/>
      <c r="D27" s="456"/>
      <c r="E27" s="456"/>
      <c r="F27" s="456"/>
      <c r="G27" s="456"/>
      <c r="H27" s="456"/>
      <c r="J27" s="456"/>
      <c r="K27" s="456"/>
      <c r="L27" s="456"/>
      <c r="M27" s="456"/>
      <c r="N27" s="456"/>
      <c r="O27" s="456"/>
      <c r="P27" s="456"/>
      <c r="Q27" s="456"/>
    </row>
    <row r="28" spans="1:17">
      <c r="A28" s="297"/>
      <c r="J28" s="297"/>
    </row>
    <row r="29" spans="1:17">
      <c r="E29" s="287">
        <v>34.9</v>
      </c>
      <c r="F29" s="287">
        <v>30.7</v>
      </c>
      <c r="K29" s="287">
        <v>349.9</v>
      </c>
      <c r="L29" s="287">
        <v>376.7</v>
      </c>
      <c r="N29" s="287">
        <v>376.7</v>
      </c>
      <c r="O29" s="287">
        <v>403.2</v>
      </c>
    </row>
    <row r="30" spans="1:17">
      <c r="E30" s="287">
        <v>66</v>
      </c>
      <c r="F30" s="287">
        <v>49.2</v>
      </c>
      <c r="K30" s="287">
        <v>520.6</v>
      </c>
      <c r="L30" s="287">
        <v>407.9</v>
      </c>
      <c r="N30" s="287">
        <v>567.5</v>
      </c>
      <c r="O30" s="287">
        <v>420.3</v>
      </c>
    </row>
    <row r="39" spans="2:14">
      <c r="N39" s="293"/>
    </row>
    <row r="40" spans="2:14">
      <c r="N40" s="294"/>
    </row>
    <row r="47" spans="2:14">
      <c r="B47" s="295"/>
    </row>
    <row r="50" spans="1:85" s="300" customFormat="1" ht="152.25" customHeight="1">
      <c r="A50" s="456" t="s">
        <v>265</v>
      </c>
      <c r="B50" s="456"/>
      <c r="C50" s="456"/>
      <c r="D50" s="456"/>
      <c r="E50" s="456"/>
      <c r="F50" s="456"/>
      <c r="G50" s="456"/>
      <c r="H50" s="456"/>
      <c r="J50" s="456" t="s">
        <v>284</v>
      </c>
      <c r="K50" s="456"/>
      <c r="L50" s="456"/>
      <c r="M50" s="456"/>
      <c r="N50" s="456"/>
      <c r="O50" s="456"/>
      <c r="P50" s="456"/>
      <c r="Q50" s="456"/>
      <c r="CG50" s="287"/>
    </row>
    <row r="51" spans="1:85">
      <c r="A51" s="297"/>
    </row>
    <row r="55" spans="1:85">
      <c r="N55" s="293"/>
    </row>
    <row r="56" spans="1:85">
      <c r="N56" s="294"/>
    </row>
  </sheetData>
  <mergeCells count="4">
    <mergeCell ref="A50:H50"/>
    <mergeCell ref="J50:Q50"/>
    <mergeCell ref="A25:H27"/>
    <mergeCell ref="J25:Q27"/>
  </mergeCells>
  <printOptions horizontalCentered="1" verticalCentered="1"/>
  <pageMargins left="0.23622047244094491" right="0.23622047244094491" top="0.39370078740157483" bottom="0.39370078740157483" header="0.31496062992125984" footer="0.31496062992125984"/>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P55"/>
  <sheetViews>
    <sheetView workbookViewId="0">
      <selection activeCell="R72" sqref="R72"/>
    </sheetView>
  </sheetViews>
  <sheetFormatPr defaultColWidth="11.42578125" defaultRowHeight="15"/>
  <cols>
    <col min="1" max="7" width="11.42578125" style="287"/>
    <col min="8" max="8" width="11.42578125" style="287" customWidth="1"/>
    <col min="9" max="16384" width="11.42578125" style="287"/>
  </cols>
  <sheetData>
    <row r="4" spans="1:16">
      <c r="H4" s="296"/>
      <c r="I4" s="296"/>
    </row>
    <row r="5" spans="1:16">
      <c r="A5" s="297"/>
    </row>
    <row r="7" spans="1:16">
      <c r="I7" s="288" t="s">
        <v>294</v>
      </c>
    </row>
    <row r="9" spans="1:16">
      <c r="N9" s="294"/>
      <c r="P9" s="293"/>
    </row>
    <row r="11" spans="1:16">
      <c r="C11" s="298"/>
      <c r="O11" s="299"/>
    </row>
    <row r="15" spans="1:16">
      <c r="B15" s="295"/>
    </row>
    <row r="17" spans="1:16" ht="24.75" customHeight="1">
      <c r="B17" s="292"/>
    </row>
    <row r="22" spans="1:16">
      <c r="N22" s="293"/>
      <c r="P22" s="293"/>
    </row>
    <row r="29" spans="1:16">
      <c r="A29" s="297"/>
    </row>
    <row r="39" spans="2:14">
      <c r="N39" s="293"/>
    </row>
    <row r="40" spans="2:14">
      <c r="N40" s="294"/>
    </row>
    <row r="47" spans="2:14">
      <c r="B47" s="295"/>
    </row>
    <row r="54" spans="14:14">
      <c r="N54" s="293"/>
    </row>
    <row r="55" spans="14:14">
      <c r="N55" s="294"/>
    </row>
  </sheetData>
  <pageMargins left="0.23622047244094491" right="0.23622047244094491" top="0.74803149606299213" bottom="0.74803149606299213" header="0.31496062992125984" footer="0.31496062992125984"/>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1"/>
  <sheetViews>
    <sheetView workbookViewId="0">
      <selection activeCell="R72" sqref="R72"/>
    </sheetView>
  </sheetViews>
  <sheetFormatPr defaultColWidth="11.42578125" defaultRowHeight="15"/>
  <cols>
    <col min="1" max="16384" width="11.42578125" style="287"/>
  </cols>
  <sheetData>
    <row r="1" spans="2:16">
      <c r="I1" s="296"/>
    </row>
    <row r="2" spans="2:16">
      <c r="I2" s="296"/>
    </row>
    <row r="3" spans="2:16">
      <c r="N3" s="288" t="s">
        <v>294</v>
      </c>
    </row>
    <row r="7" spans="2:16">
      <c r="N7" s="294"/>
      <c r="P7" s="293"/>
    </row>
    <row r="9" spans="2:16">
      <c r="C9" s="298"/>
      <c r="O9" s="299"/>
    </row>
    <row r="13" spans="2:16">
      <c r="B13" s="295"/>
    </row>
    <row r="15" spans="2:16" ht="24.75" customHeight="1">
      <c r="B15" s="292"/>
    </row>
    <row r="18" spans="11:16">
      <c r="K18" s="297"/>
    </row>
    <row r="20" spans="11:16">
      <c r="P20" s="293"/>
    </row>
    <row r="38" spans="2:14">
      <c r="N38" s="294"/>
    </row>
    <row r="40" spans="2:14">
      <c r="K40" s="297"/>
    </row>
    <row r="45" spans="2:14">
      <c r="B45" s="295"/>
    </row>
    <row r="53" spans="11:14">
      <c r="N53" s="294"/>
    </row>
    <row r="61" spans="11:14">
      <c r="K61" s="297"/>
    </row>
  </sheetData>
  <printOptions verticalCentered="1"/>
  <pageMargins left="0.25" right="0.25"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6</vt:i4>
      </vt:variant>
    </vt:vector>
  </HeadingPairs>
  <TitlesOfParts>
    <vt:vector size="12" baseType="lpstr">
      <vt:lpstr>Sèrie</vt:lpstr>
      <vt:lpstr>Anàlisi</vt:lpstr>
      <vt:lpstr>Esp-Cat</vt:lpstr>
      <vt:lpstr>Gràfiques 1</vt:lpstr>
      <vt:lpstr>Gràfiques 2</vt:lpstr>
      <vt:lpstr>Gràfiques 3</vt:lpstr>
      <vt:lpstr>Anàlisi!Àrea_d'impressió</vt:lpstr>
      <vt:lpstr>'Esp-Cat'!Àrea_d'impressió</vt:lpstr>
      <vt:lpstr>'Gràfiques 1'!Àrea_d'impressió</vt:lpstr>
      <vt:lpstr>'Gràfiques 2'!Àrea_d'impressió</vt:lpstr>
      <vt:lpstr>'Gràfiques 3'!Àrea_d'impressió</vt:lpstr>
      <vt:lpstr>Sèrie!Títols_per_imprimir</vt:lpstr>
    </vt:vector>
  </TitlesOfParts>
  <Company>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Villar Hernandez</dc:creator>
  <cp:lastModifiedBy>Villar Hernández, David</cp:lastModifiedBy>
  <cp:lastPrinted>2019-02-28T16:15:39Z</cp:lastPrinted>
  <dcterms:created xsi:type="dcterms:W3CDTF">2011-05-12T17:01:05Z</dcterms:created>
  <dcterms:modified xsi:type="dcterms:W3CDTF">2019-02-28T16:17:02Z</dcterms:modified>
</cp:coreProperties>
</file>