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AquestLlibreDeTreball" defaultThemeVersion="124226"/>
  <bookViews>
    <workbookView xWindow="240" yWindow="330" windowWidth="11355" windowHeight="5145" tabRatio="393"/>
  </bookViews>
  <sheets>
    <sheet name="Índex" sheetId="9" r:id="rId1"/>
    <sheet name="Pàg.1" sheetId="11" r:id="rId2"/>
    <sheet name="Pàg.2" sheetId="2" r:id="rId3"/>
    <sheet name="Pàg.3" sheetId="12" r:id="rId4"/>
    <sheet name="Pàg.4" sheetId="6" r:id="rId5"/>
  </sheets>
  <definedNames>
    <definedName name="_1Àrea_d_impressió" localSheetId="2">Pàg.2!$B$1:$F$28</definedName>
    <definedName name="_1Àrea_d_impressió" localSheetId="3">Pàg.3!#REF!</definedName>
    <definedName name="_2Àrea_d_impressió" localSheetId="4">Pàg.3!$B$2:$I$26</definedName>
  </definedNames>
  <calcPr calcId="145621"/>
</workbook>
</file>

<file path=xl/calcChain.xml><?xml version="1.0" encoding="utf-8"?>
<calcChain xmlns="http://schemas.openxmlformats.org/spreadsheetml/2006/main">
  <c r="Q8" i="12" l="1"/>
  <c r="Q9" i="12"/>
  <c r="Q10" i="12"/>
  <c r="Q11" i="12"/>
  <c r="Q12" i="12"/>
  <c r="Q13" i="12"/>
  <c r="Q14" i="12"/>
  <c r="Q15" i="12"/>
  <c r="Q16" i="12"/>
  <c r="Q17" i="12"/>
  <c r="Q18" i="12"/>
  <c r="Q19" i="12"/>
  <c r="Q21" i="12"/>
  <c r="Q22" i="12"/>
  <c r="Q23" i="12"/>
  <c r="Q24" i="12"/>
  <c r="Q25" i="12"/>
  <c r="Q26" i="12"/>
  <c r="Q27" i="12"/>
  <c r="Q28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3" i="12"/>
  <c r="Q44" i="12"/>
  <c r="Q45" i="12"/>
  <c r="Q46" i="12"/>
  <c r="Q47" i="12"/>
  <c r="Q48" i="12"/>
  <c r="Q49" i="12"/>
  <c r="Q50" i="12"/>
  <c r="Q51" i="12"/>
  <c r="Q52" i="12"/>
  <c r="D42" i="12"/>
  <c r="E42" i="12"/>
  <c r="F42" i="12"/>
  <c r="G42" i="12"/>
  <c r="H42" i="12"/>
  <c r="I42" i="12"/>
  <c r="J42" i="12"/>
  <c r="K42" i="12"/>
  <c r="L42" i="12"/>
  <c r="M42" i="12"/>
  <c r="N42" i="12"/>
  <c r="O42" i="12"/>
  <c r="P42" i="12"/>
  <c r="C42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C2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C20" i="12"/>
  <c r="D7" i="12"/>
  <c r="D53" i="12" s="1"/>
  <c r="E7" i="12"/>
  <c r="E53" i="12" s="1"/>
  <c r="F7" i="12"/>
  <c r="G7" i="12"/>
  <c r="H7" i="12"/>
  <c r="I7" i="12"/>
  <c r="I53" i="12" s="1"/>
  <c r="J7" i="12"/>
  <c r="K7" i="12"/>
  <c r="L7" i="12"/>
  <c r="M7" i="12"/>
  <c r="M53" i="12" s="1"/>
  <c r="N7" i="12"/>
  <c r="O7" i="12"/>
  <c r="P7" i="12"/>
  <c r="C7" i="12"/>
  <c r="C53" i="12" s="1"/>
  <c r="C12" i="9"/>
  <c r="C11" i="9"/>
  <c r="C10" i="9"/>
  <c r="C9" i="9"/>
  <c r="P53" i="12" l="1"/>
  <c r="L53" i="12"/>
  <c r="H53" i="12"/>
  <c r="Q29" i="12"/>
  <c r="O53" i="12"/>
  <c r="K53" i="12"/>
  <c r="G53" i="12"/>
  <c r="Q20" i="12"/>
  <c r="Q42" i="12"/>
  <c r="N53" i="12"/>
  <c r="J53" i="12"/>
  <c r="F53" i="12"/>
  <c r="Q7" i="12"/>
  <c r="Q53" i="12" l="1"/>
  <c r="G5" i="2"/>
  <c r="K5" i="2" l="1"/>
  <c r="C5" i="2"/>
  <c r="D5" i="2"/>
  <c r="E5" i="2"/>
  <c r="F5" i="2"/>
  <c r="H5" i="2"/>
  <c r="I5" i="2"/>
  <c r="J5" i="2"/>
  <c r="K26" i="2" l="1"/>
  <c r="G26" i="2"/>
  <c r="J26" i="2" l="1"/>
  <c r="I26" i="2"/>
  <c r="H26" i="2"/>
  <c r="F26" i="2"/>
  <c r="E26" i="2"/>
  <c r="D26" i="2"/>
  <c r="C26" i="2"/>
</calcChain>
</file>

<file path=xl/sharedStrings.xml><?xml version="1.0" encoding="utf-8"?>
<sst xmlns="http://schemas.openxmlformats.org/spreadsheetml/2006/main" count="227" uniqueCount="112">
  <si>
    <t>Catalunya</t>
  </si>
  <si>
    <t>Índex de contingut de les estadístiques en matèria de</t>
  </si>
  <si>
    <t>Pàg.</t>
  </si>
  <si>
    <t>Conjunt de dades</t>
  </si>
  <si>
    <t>Àmbit
territorial</t>
  </si>
  <si>
    <t>Període 
disponible</t>
  </si>
  <si>
    <t>URL:</t>
  </si>
  <si>
    <t>http://justicia.gencat.cat/ca/departament/Estadistiques</t>
  </si>
  <si>
    <t>Afers religiosos</t>
  </si>
  <si>
    <t>Centres de culte a Catalunya</t>
  </si>
  <si>
    <t>Mostra de Cinema Espiritual de Catalunya</t>
  </si>
  <si>
    <t>Pel·lícules programades</t>
  </si>
  <si>
    <t>Sales de projeccions</t>
  </si>
  <si>
    <t>Projeccions</t>
  </si>
  <si>
    <t>Ciutats</t>
  </si>
  <si>
    <t>Espectadors</t>
  </si>
  <si>
    <t>Entitats col·laboradores</t>
  </si>
  <si>
    <t>Presentadors</t>
  </si>
  <si>
    <t xml:space="preserve">Església catòlica </t>
  </si>
  <si>
    <t>Esglésies evangèliques</t>
  </si>
  <si>
    <t>Islam</t>
  </si>
  <si>
    <t>Testimonis Cristians de Jehovà</t>
  </si>
  <si>
    <t>Budisme</t>
  </si>
  <si>
    <t>Esglésies ortodoxes</t>
  </si>
  <si>
    <t>Església Adventista del Setè Dia</t>
  </si>
  <si>
    <t>Hinduisme</t>
  </si>
  <si>
    <t>Sikhisme</t>
  </si>
  <si>
    <t>Taoisme</t>
  </si>
  <si>
    <t>Judaisme</t>
  </si>
  <si>
    <t>Altres</t>
  </si>
  <si>
    <t>Alt Camp</t>
  </si>
  <si>
    <t>Alt Empordà</t>
  </si>
  <si>
    <t>Alt Penedès</t>
  </si>
  <si>
    <t>Alt Urgell</t>
  </si>
  <si>
    <t>Alta Ribagorça</t>
  </si>
  <si>
    <t>Anoia</t>
  </si>
  <si>
    <t>Bages</t>
  </si>
  <si>
    <t>Baix Camp</t>
  </si>
  <si>
    <t>Baix Ebre</t>
  </si>
  <si>
    <t>Baix Empordà</t>
  </si>
  <si>
    <t>Baix Llobregat</t>
  </si>
  <si>
    <t>Baix Penedès</t>
  </si>
  <si>
    <t>Barcelonès</t>
  </si>
  <si>
    <t>Berguedà</t>
  </si>
  <si>
    <t>Cerdanya</t>
  </si>
  <si>
    <t>Conca de Barberà</t>
  </si>
  <si>
    <t>Garraf</t>
  </si>
  <si>
    <t>Garrotxa</t>
  </si>
  <si>
    <t>Gironès</t>
  </si>
  <si>
    <t>Noguera</t>
  </si>
  <si>
    <t>Selva</t>
  </si>
  <si>
    <t>Garrigues</t>
  </si>
  <si>
    <t>Maresme</t>
  </si>
  <si>
    <t>Moianès</t>
  </si>
  <si>
    <t>Montsià</t>
  </si>
  <si>
    <t>Osona</t>
  </si>
  <si>
    <t>Pallars Jussà</t>
  </si>
  <si>
    <t>Pallars Sobirà</t>
  </si>
  <si>
    <t>Pla de l'Estany</t>
  </si>
  <si>
    <t>Pla d'Urgell</t>
  </si>
  <si>
    <t>Priorat</t>
  </si>
  <si>
    <t>Ribera d'Ebre</t>
  </si>
  <si>
    <t>Ripollès</t>
  </si>
  <si>
    <t>Segarra</t>
  </si>
  <si>
    <t>Segrià</t>
  </si>
  <si>
    <t>Solsonès</t>
  </si>
  <si>
    <t>Tarragonès</t>
  </si>
  <si>
    <t>Terra Alta</t>
  </si>
  <si>
    <t>Urgell</t>
  </si>
  <si>
    <t>Vall d'Aran</t>
  </si>
  <si>
    <t>Vallès Occidental</t>
  </si>
  <si>
    <t>Vallès Oriental</t>
  </si>
  <si>
    <t>Església catòlica</t>
  </si>
  <si>
    <t>Esglésies Evangèliques</t>
  </si>
  <si>
    <t>Església de Jesucrist dels Sants dels Darrers Dies</t>
  </si>
  <si>
    <t>Total general</t>
  </si>
  <si>
    <t>Fe bahá'í</t>
  </si>
  <si>
    <t xml:space="preserve">Formació en diversitat religiosa </t>
  </si>
  <si>
    <t>A les entitats religioses</t>
  </si>
  <si>
    <t>Als ens locals</t>
  </si>
  <si>
    <t>Formació bàsica</t>
  </si>
  <si>
    <t>Formació a mida</t>
  </si>
  <si>
    <t>Sessions de divulgació i bones pràctiques</t>
  </si>
  <si>
    <t xml:space="preserve">       Cursos</t>
  </si>
  <si>
    <t xml:space="preserve">       Alumnat</t>
  </si>
  <si>
    <t xml:space="preserve">       Sessions</t>
  </si>
  <si>
    <r>
      <t xml:space="preserve">Actuacions d'assessorament  </t>
    </r>
    <r>
      <rPr>
        <b/>
        <sz val="11"/>
        <color rgb="FFFF0000"/>
        <rFont val="Calibri"/>
        <family val="2"/>
        <scheme val="minor"/>
      </rPr>
      <t xml:space="preserve"> </t>
    </r>
  </si>
  <si>
    <t>2010 - 2018</t>
  </si>
  <si>
    <t>Indicadors principals d'afers religiosos</t>
  </si>
  <si>
    <t>Registre de centres de culte a Catalunya</t>
  </si>
  <si>
    <t xml:space="preserve">Sol·licituds presentades </t>
  </si>
  <si>
    <t>Subvencions atorgades</t>
  </si>
  <si>
    <t>Import de la convocatòria</t>
  </si>
  <si>
    <t>Import executat</t>
  </si>
  <si>
    <t>Import mitjà per subvenció</t>
  </si>
  <si>
    <t>(2) Convocatòria no executada el 2017 per l’afectació de l’article 155 CE. El 2018 es van resoldre la convocatòria corresponent a l’any 2017 i la convocatòria corresponent al 2018.</t>
  </si>
  <si>
    <t>(1) El 2014 no es va fer l'actualització del Mapa religiós de Catalunya. Les dades corresponen a l'actualització anterior.</t>
  </si>
  <si>
    <r>
      <t xml:space="preserve">Centres de culte a Catalunya </t>
    </r>
    <r>
      <rPr>
        <b/>
        <vertAlign val="superscript"/>
        <sz val="11"/>
        <rFont val="Calibri"/>
        <family val="2"/>
        <scheme val="minor"/>
      </rPr>
      <t>(1)</t>
    </r>
  </si>
  <si>
    <r>
      <t xml:space="preserve">Subvencions per al foment de la cultura religiosa </t>
    </r>
    <r>
      <rPr>
        <b/>
        <vertAlign val="superscript"/>
        <sz val="11"/>
        <rFont val="Calibri"/>
        <family val="2"/>
        <scheme val="minor"/>
      </rPr>
      <t>(2)</t>
    </r>
  </si>
  <si>
    <t>-</t>
  </si>
  <si>
    <t xml:space="preserve">Actuacions d'assessorament   </t>
  </si>
  <si>
    <t>Cursos i sessions de divulgació</t>
  </si>
  <si>
    <t>Alumnat</t>
  </si>
  <si>
    <t>n.d.</t>
  </si>
  <si>
    <t>Mapa religiós de Catalunya per a l'any 2018</t>
  </si>
  <si>
    <t>Província de Barcelona</t>
  </si>
  <si>
    <t>Província de Girona</t>
  </si>
  <si>
    <t>Província de Lleida</t>
  </si>
  <si>
    <t>Província de Tarragona</t>
  </si>
  <si>
    <t>Total de centres de culte</t>
  </si>
  <si>
    <t>Distribució de centres de culte per províncies i comarques</t>
  </si>
  <si>
    <t>Formació i difusió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</si>
</sst>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8" formatCode="#,##0.00\ &quot;€&quot;;[Red]\-#,##0.00\ &quot;€&quot;"/>
    <numFmt numFmtId="164" formatCode="#,##0.00\ &quot;€&quot;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Arial"/>
      <family val="2"/>
    </font>
    <font>
      <b/>
      <vertAlign val="superscript"/>
      <sz val="11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3" fillId="0" borderId="0"/>
    <xf numFmtId="0" fontId="13" fillId="0" borderId="0" applyNumberFormat="0" applyFill="0" applyBorder="0" applyAlignment="0" applyProtection="0"/>
  </cellStyleXfs>
  <cellXfs count="65">
    <xf numFmtId="0" fontId="0" fillId="0" borderId="0" xfId="0"/>
    <xf numFmtId="0" fontId="6" fillId="0" borderId="5" xfId="0" applyFont="1" applyFill="1" applyBorder="1" applyAlignment="1">
      <alignment horizontal="left" indent="1"/>
    </xf>
    <xf numFmtId="0" fontId="6" fillId="0" borderId="3" xfId="0" applyFont="1" applyFill="1" applyBorder="1" applyAlignment="1">
      <alignment horizontal="left" indent="1"/>
    </xf>
    <xf numFmtId="3" fontId="6" fillId="0" borderId="3" xfId="0" applyNumberFormat="1" applyFont="1" applyFill="1" applyBorder="1"/>
    <xf numFmtId="0" fontId="8" fillId="0" borderId="4" xfId="0" applyFont="1" applyFill="1" applyBorder="1"/>
    <xf numFmtId="3" fontId="8" fillId="0" borderId="4" xfId="0" applyNumberFormat="1" applyFont="1" applyFill="1" applyBorder="1"/>
    <xf numFmtId="0" fontId="6" fillId="0" borderId="2" xfId="0" applyFont="1" applyFill="1" applyBorder="1" applyAlignment="1">
      <alignment horizontal="left" indent="1"/>
    </xf>
    <xf numFmtId="3" fontId="6" fillId="0" borderId="2" xfId="0" applyNumberFormat="1" applyFont="1" applyFill="1" applyBorder="1"/>
    <xf numFmtId="0" fontId="6" fillId="0" borderId="4" xfId="0" applyFont="1" applyFill="1" applyBorder="1"/>
    <xf numFmtId="3" fontId="6" fillId="0" borderId="2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0" fontId="6" fillId="0" borderId="0" xfId="0" applyFont="1" applyFill="1"/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right"/>
    </xf>
    <xf numFmtId="0" fontId="10" fillId="2" borderId="0" xfId="3" applyFont="1" applyFill="1"/>
    <xf numFmtId="0" fontId="11" fillId="2" borderId="0" xfId="3" applyFont="1" applyFill="1"/>
    <xf numFmtId="0" fontId="3" fillId="0" borderId="0" xfId="3" applyFont="1"/>
    <xf numFmtId="0" fontId="7" fillId="3" borderId="6" xfId="1" applyFont="1" applyFill="1" applyBorder="1" applyAlignment="1"/>
    <xf numFmtId="0" fontId="7" fillId="3" borderId="6" xfId="1" applyFont="1" applyFill="1" applyBorder="1" applyAlignment="1">
      <alignment wrapText="1"/>
    </xf>
    <xf numFmtId="0" fontId="3" fillId="0" borderId="2" xfId="3" applyFont="1" applyBorder="1" applyAlignment="1">
      <alignment horizontal="right" indent="3"/>
    </xf>
    <xf numFmtId="0" fontId="13" fillId="0" borderId="0" xfId="4"/>
    <xf numFmtId="0" fontId="12" fillId="2" borderId="0" xfId="0" applyFont="1" applyFill="1"/>
    <xf numFmtId="3" fontId="8" fillId="0" borderId="6" xfId="0" applyNumberFormat="1" applyFont="1" applyFill="1" applyBorder="1" applyAlignment="1">
      <alignment horizontal="right"/>
    </xf>
    <xf numFmtId="0" fontId="6" fillId="0" borderId="0" xfId="0" applyFont="1" applyFill="1" applyBorder="1"/>
    <xf numFmtId="0" fontId="6" fillId="4" borderId="2" xfId="0" applyFont="1" applyFill="1" applyBorder="1"/>
    <xf numFmtId="0" fontId="2" fillId="0" borderId="2" xfId="3" applyFont="1" applyBorder="1"/>
    <xf numFmtId="3" fontId="6" fillId="0" borderId="5" xfId="0" applyNumberFormat="1" applyFont="1" applyFill="1" applyBorder="1"/>
    <xf numFmtId="3" fontId="6" fillId="0" borderId="5" xfId="0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0" fontId="6" fillId="0" borderId="0" xfId="0" applyFont="1" applyFill="1" applyBorder="1" applyAlignment="1">
      <alignment horizontal="left" indent="1"/>
    </xf>
    <xf numFmtId="3" fontId="6" fillId="0" borderId="0" xfId="0" applyNumberFormat="1" applyFont="1" applyFill="1" applyBorder="1" applyAlignment="1">
      <alignment horizontal="right"/>
    </xf>
    <xf numFmtId="0" fontId="1" fillId="0" borderId="2" xfId="3" quotePrefix="1" applyFont="1" applyBorder="1"/>
    <xf numFmtId="0" fontId="9" fillId="0" borderId="0" xfId="0" applyFont="1" applyFill="1" applyBorder="1"/>
    <xf numFmtId="0" fontId="8" fillId="0" borderId="0" xfId="0" applyFont="1" applyFill="1" applyBorder="1"/>
    <xf numFmtId="0" fontId="8" fillId="0" borderId="0" xfId="1" applyFont="1" applyFill="1" applyBorder="1" applyAlignment="1"/>
    <xf numFmtId="0" fontId="6" fillId="0" borderId="0" xfId="1" applyFont="1" applyFill="1" applyBorder="1"/>
    <xf numFmtId="0" fontId="8" fillId="0" borderId="1" xfId="0" applyFont="1" applyFill="1" applyBorder="1"/>
    <xf numFmtId="0" fontId="6" fillId="0" borderId="6" xfId="0" applyFont="1" applyFill="1" applyBorder="1"/>
    <xf numFmtId="0" fontId="6" fillId="0" borderId="2" xfId="0" applyFont="1" applyFill="1" applyBorder="1"/>
    <xf numFmtId="3" fontId="6" fillId="0" borderId="6" xfId="0" applyNumberFormat="1" applyFont="1" applyFill="1" applyBorder="1" applyAlignment="1">
      <alignment horizontal="right"/>
    </xf>
    <xf numFmtId="0" fontId="6" fillId="0" borderId="3" xfId="0" applyFont="1" applyFill="1" applyBorder="1"/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right" wrapText="1"/>
    </xf>
    <xf numFmtId="0" fontId="8" fillId="0" borderId="7" xfId="0" applyFont="1" applyFill="1" applyBorder="1"/>
    <xf numFmtId="3" fontId="8" fillId="0" borderId="2" xfId="0" applyNumberFormat="1" applyFont="1" applyFill="1" applyBorder="1"/>
    <xf numFmtId="0" fontId="8" fillId="0" borderId="4" xfId="2" applyFont="1" applyBorder="1"/>
    <xf numFmtId="3" fontId="6" fillId="0" borderId="4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17" fillId="0" borderId="2" xfId="0" applyFont="1" applyFill="1" applyBorder="1" applyAlignment="1">
      <alignment horizontal="left" indent="1"/>
    </xf>
    <xf numFmtId="3" fontId="17" fillId="0" borderId="2" xfId="0" applyNumberFormat="1" applyFont="1" applyFill="1" applyBorder="1"/>
    <xf numFmtId="3" fontId="17" fillId="0" borderId="2" xfId="0" applyNumberFormat="1" applyFont="1" applyFill="1" applyBorder="1" applyAlignment="1">
      <alignment horizontal="right"/>
    </xf>
    <xf numFmtId="0" fontId="17" fillId="0" borderId="5" xfId="0" applyFont="1" applyFill="1" applyBorder="1" applyAlignment="1">
      <alignment horizontal="left" indent="1"/>
    </xf>
    <xf numFmtId="3" fontId="6" fillId="0" borderId="6" xfId="0" applyNumberFormat="1" applyFont="1" applyFill="1" applyBorder="1"/>
    <xf numFmtId="0" fontId="15" fillId="0" borderId="0" xfId="0" applyFont="1" applyFill="1" applyBorder="1" applyAlignment="1">
      <alignment horizontal="right" vertical="center" wrapText="1"/>
    </xf>
    <xf numFmtId="3" fontId="8" fillId="0" borderId="2" xfId="0" applyNumberFormat="1" applyFont="1" applyFill="1" applyBorder="1" applyAlignment="1">
      <alignment horizontal="right"/>
    </xf>
    <xf numFmtId="6" fontId="15" fillId="0" borderId="0" xfId="0" applyNumberFormat="1" applyFont="1" applyFill="1" applyBorder="1" applyAlignment="1">
      <alignment horizontal="right" vertical="center" wrapText="1"/>
    </xf>
    <xf numFmtId="8" fontId="15" fillId="0" borderId="0" xfId="0" applyNumberFormat="1" applyFont="1" applyFill="1" applyBorder="1" applyAlignment="1">
      <alignment horizontal="right" vertical="center" wrapText="1"/>
    </xf>
    <xf numFmtId="3" fontId="8" fillId="0" borderId="3" xfId="0" applyNumberFormat="1" applyFont="1" applyFill="1" applyBorder="1" applyAlignment="1">
      <alignment horizontal="right"/>
    </xf>
    <xf numFmtId="0" fontId="1" fillId="0" borderId="2" xfId="3" quotePrefix="1" applyFont="1" applyBorder="1" applyAlignment="1">
      <alignment horizontal="left"/>
    </xf>
    <xf numFmtId="3" fontId="8" fillId="0" borderId="3" xfId="0" applyNumberFormat="1" applyFont="1" applyFill="1" applyBorder="1"/>
    <xf numFmtId="3" fontId="8" fillId="0" borderId="7" xfId="0" applyNumberFormat="1" applyFont="1" applyFill="1" applyBorder="1"/>
    <xf numFmtId="3" fontId="8" fillId="0" borderId="5" xfId="0" applyNumberFormat="1" applyFont="1" applyFill="1" applyBorder="1"/>
    <xf numFmtId="0" fontId="6" fillId="0" borderId="0" xfId="0" applyFont="1" applyFill="1" applyBorder="1" applyAlignment="1">
      <alignment wrapText="1"/>
    </xf>
    <xf numFmtId="164" fontId="6" fillId="0" borderId="2" xfId="0" applyNumberFormat="1" applyFont="1" applyFill="1" applyBorder="1"/>
    <xf numFmtId="164" fontId="6" fillId="0" borderId="6" xfId="0" applyNumberFormat="1" applyFont="1" applyFill="1" applyBorder="1"/>
  </cellXfs>
  <cellStyles count="5">
    <cellStyle name="Enllaç 2" xfId="4"/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9525</xdr:rowOff>
        </xdr:from>
        <xdr:to>
          <xdr:col>2</xdr:col>
          <xdr:colOff>2085975</xdr:colOff>
          <xdr:row>3</xdr:row>
          <xdr:rowOff>171450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justicia.gencat.cat/ca/departament/Estadistiques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5:E15"/>
  <sheetViews>
    <sheetView showGridLines="0" tabSelected="1" workbookViewId="0">
      <selection activeCell="A36" sqref="A36"/>
    </sheetView>
  </sheetViews>
  <sheetFormatPr defaultRowHeight="15" x14ac:dyDescent="0.25"/>
  <cols>
    <col min="1" max="1" width="4.7109375" style="16" customWidth="1"/>
    <col min="2" max="2" width="9.140625" style="16"/>
    <col min="3" max="3" width="75.7109375" style="16" customWidth="1"/>
    <col min="4" max="4" width="12.7109375" style="16" customWidth="1"/>
    <col min="5" max="5" width="20.7109375" style="16" customWidth="1"/>
    <col min="6" max="16384" width="9.140625" style="16"/>
  </cols>
  <sheetData>
    <row r="5" spans="2:5" x14ac:dyDescent="0.25">
      <c r="B5" s="14" t="s">
        <v>1</v>
      </c>
      <c r="C5" s="15"/>
      <c r="D5" s="15"/>
      <c r="E5" s="15"/>
    </row>
    <row r="6" spans="2:5" ht="17.25" x14ac:dyDescent="0.3">
      <c r="B6" s="21" t="s">
        <v>8</v>
      </c>
      <c r="C6" s="15"/>
      <c r="D6" s="15"/>
      <c r="E6" s="15"/>
    </row>
    <row r="8" spans="2:5" ht="30" x14ac:dyDescent="0.25">
      <c r="B8" s="17" t="s">
        <v>2</v>
      </c>
      <c r="C8" s="17" t="s">
        <v>3</v>
      </c>
      <c r="D8" s="18" t="s">
        <v>4</v>
      </c>
      <c r="E8" s="18" t="s">
        <v>5</v>
      </c>
    </row>
    <row r="9" spans="2:5" x14ac:dyDescent="0.25">
      <c r="B9" s="19">
        <v>1</v>
      </c>
      <c r="C9" s="25" t="str">
        <f>Pàg.1!B2</f>
        <v>Indicadors principals d'afers religiosos</v>
      </c>
      <c r="D9" s="25" t="s">
        <v>0</v>
      </c>
      <c r="E9" s="31" t="s">
        <v>87</v>
      </c>
    </row>
    <row r="10" spans="2:5" x14ac:dyDescent="0.25">
      <c r="B10" s="19">
        <v>2</v>
      </c>
      <c r="C10" s="24" t="str">
        <f>Pàg.2!B2</f>
        <v>Registre de centres de culte a Catalunya</v>
      </c>
      <c r="D10" s="25" t="s">
        <v>0</v>
      </c>
      <c r="E10" s="31" t="s">
        <v>87</v>
      </c>
    </row>
    <row r="11" spans="2:5" x14ac:dyDescent="0.25">
      <c r="B11" s="19">
        <v>3</v>
      </c>
      <c r="C11" s="24" t="str">
        <f>Pàg.3!B2</f>
        <v>Mapa religiós de Catalunya per a l'any 2018</v>
      </c>
      <c r="D11" s="25" t="s">
        <v>0</v>
      </c>
      <c r="E11" s="58">
        <v>2018</v>
      </c>
    </row>
    <row r="12" spans="2:5" x14ac:dyDescent="0.25">
      <c r="B12" s="19">
        <v>4</v>
      </c>
      <c r="C12" s="24" t="str">
        <f>Pàg.4!B2</f>
        <v>Formació i difusió</v>
      </c>
      <c r="D12" s="25" t="s">
        <v>0</v>
      </c>
      <c r="E12" s="31" t="s">
        <v>87</v>
      </c>
    </row>
    <row r="15" spans="2:5" x14ac:dyDescent="0.25">
      <c r="B15" s="16" t="s">
        <v>6</v>
      </c>
      <c r="C15" s="20" t="s">
        <v>7</v>
      </c>
    </row>
  </sheetData>
  <hyperlinks>
    <hyperlink ref="C15" r:id="rId1"/>
  </hyperlinks>
  <pageMargins left="0.7" right="0.7" top="0.75" bottom="0.75" header="0.3" footer="0.3"/>
  <pageSetup paperSize="9" orientation="landscape" r:id="rId2"/>
  <drawing r:id="rId3"/>
  <legacyDrawing r:id="rId4"/>
  <oleObjects>
    <mc:AlternateContent xmlns:mc="http://schemas.openxmlformats.org/markup-compatibility/2006">
      <mc:Choice Requires="x14">
        <oleObject progId="Word.Picture.8" shapeId="2049" r:id="rId5">
          <objectPr defaultSize="0" r:id="rId6">
            <anchor moveWithCells="1" sizeWithCells="1">
              <from>
                <xdr:col>0</xdr:col>
                <xdr:colOff>19050</xdr:colOff>
                <xdr:row>0</xdr:row>
                <xdr:rowOff>9525</xdr:rowOff>
              </from>
              <to>
                <xdr:col>2</xdr:col>
                <xdr:colOff>2085975</xdr:colOff>
                <xdr:row>3</xdr:row>
                <xdr:rowOff>171450</xdr:rowOff>
              </to>
            </anchor>
          </objectPr>
        </oleObject>
      </mc:Choice>
      <mc:Fallback>
        <oleObject progId="Word.Picture.8" shapeId="2049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4"/>
  <sheetViews>
    <sheetView workbookViewId="0"/>
  </sheetViews>
  <sheetFormatPr defaultRowHeight="15" x14ac:dyDescent="0.25"/>
  <cols>
    <col min="1" max="1" width="9.140625" style="11"/>
    <col min="2" max="2" width="60.7109375" style="11" customWidth="1"/>
    <col min="3" max="11" width="11.7109375" style="47" customWidth="1"/>
    <col min="12" max="16384" width="9.140625" style="11"/>
  </cols>
  <sheetData>
    <row r="2" spans="2:11" ht="17.25" x14ac:dyDescent="0.3">
      <c r="B2" s="32" t="s">
        <v>88</v>
      </c>
    </row>
    <row r="4" spans="2:11" ht="15.75" thickBot="1" x14ac:dyDescent="0.3">
      <c r="B4" s="12"/>
      <c r="C4" s="13">
        <v>2010</v>
      </c>
      <c r="D4" s="13">
        <v>2011</v>
      </c>
      <c r="E4" s="13">
        <v>2012</v>
      </c>
      <c r="F4" s="13">
        <v>2013</v>
      </c>
      <c r="G4" s="13">
        <v>2014</v>
      </c>
      <c r="H4" s="13">
        <v>2015</v>
      </c>
      <c r="I4" s="13">
        <v>2016</v>
      </c>
      <c r="J4" s="13">
        <v>2017</v>
      </c>
      <c r="K4" s="13">
        <v>2018</v>
      </c>
    </row>
    <row r="5" spans="2:11" x14ac:dyDescent="0.25">
      <c r="B5" s="1" t="s">
        <v>9</v>
      </c>
      <c r="C5" s="27">
        <v>7838</v>
      </c>
      <c r="D5" s="27">
        <v>7948</v>
      </c>
      <c r="E5" s="27">
        <v>7985</v>
      </c>
      <c r="F5" s="27">
        <v>7958</v>
      </c>
      <c r="G5" s="27">
        <v>7958</v>
      </c>
      <c r="H5" s="27">
        <v>8060</v>
      </c>
      <c r="I5" s="27">
        <v>8016</v>
      </c>
      <c r="J5" s="27">
        <v>8035</v>
      </c>
      <c r="K5" s="27">
        <v>8126</v>
      </c>
    </row>
    <row r="6" spans="2:11" x14ac:dyDescent="0.25">
      <c r="B6" s="1" t="s">
        <v>91</v>
      </c>
      <c r="C6" s="27" t="s">
        <v>99</v>
      </c>
      <c r="D6" s="27" t="s">
        <v>99</v>
      </c>
      <c r="E6" s="27" t="s">
        <v>99</v>
      </c>
      <c r="F6" s="27" t="s">
        <v>99</v>
      </c>
      <c r="G6" s="27" t="s">
        <v>99</v>
      </c>
      <c r="H6" s="27" t="s">
        <v>99</v>
      </c>
      <c r="I6" s="27">
        <v>45</v>
      </c>
      <c r="J6" s="27" t="s">
        <v>99</v>
      </c>
      <c r="K6" s="27">
        <v>75</v>
      </c>
    </row>
    <row r="7" spans="2:11" x14ac:dyDescent="0.25">
      <c r="B7" s="1" t="s">
        <v>93</v>
      </c>
      <c r="C7" s="27" t="s">
        <v>99</v>
      </c>
      <c r="D7" s="27" t="s">
        <v>99</v>
      </c>
      <c r="E7" s="27" t="s">
        <v>99</v>
      </c>
      <c r="F7" s="27" t="s">
        <v>99</v>
      </c>
      <c r="G7" s="27" t="s">
        <v>99</v>
      </c>
      <c r="H7" s="27" t="s">
        <v>99</v>
      </c>
      <c r="I7" s="27">
        <v>148717.65</v>
      </c>
      <c r="J7" s="27" t="s">
        <v>99</v>
      </c>
      <c r="K7" s="27">
        <v>398331.29</v>
      </c>
    </row>
    <row r="8" spans="2:11" ht="15.75" thickBot="1" x14ac:dyDescent="0.3">
      <c r="B8" s="1" t="s">
        <v>100</v>
      </c>
      <c r="C8" s="9">
        <v>175</v>
      </c>
      <c r="D8" s="9">
        <v>68</v>
      </c>
      <c r="E8" s="9">
        <v>94</v>
      </c>
      <c r="F8" s="9">
        <v>119</v>
      </c>
      <c r="G8" s="9">
        <v>127</v>
      </c>
      <c r="H8" s="9">
        <v>99</v>
      </c>
      <c r="I8" s="9">
        <v>181</v>
      </c>
      <c r="J8" s="9">
        <v>152</v>
      </c>
      <c r="K8" s="9">
        <v>144</v>
      </c>
    </row>
    <row r="9" spans="2:11" x14ac:dyDescent="0.25">
      <c r="B9" s="45" t="s">
        <v>77</v>
      </c>
      <c r="C9" s="46"/>
      <c r="D9" s="46"/>
      <c r="E9" s="46"/>
      <c r="F9" s="46"/>
      <c r="G9" s="46"/>
      <c r="H9" s="46"/>
      <c r="I9" s="46"/>
      <c r="J9" s="46"/>
      <c r="K9" s="46"/>
    </row>
    <row r="10" spans="2:11" x14ac:dyDescent="0.25">
      <c r="B10" s="1" t="s">
        <v>101</v>
      </c>
      <c r="C10" s="27">
        <v>16</v>
      </c>
      <c r="D10" s="27">
        <v>19</v>
      </c>
      <c r="E10" s="27">
        <v>13</v>
      </c>
      <c r="F10" s="27">
        <v>10</v>
      </c>
      <c r="G10" s="27">
        <v>24</v>
      </c>
      <c r="H10" s="27">
        <v>43</v>
      </c>
      <c r="I10" s="27">
        <v>46</v>
      </c>
      <c r="J10" s="27">
        <v>47</v>
      </c>
      <c r="K10" s="27">
        <v>53</v>
      </c>
    </row>
    <row r="11" spans="2:11" ht="15.75" thickBot="1" x14ac:dyDescent="0.3">
      <c r="B11" s="1" t="s">
        <v>102</v>
      </c>
      <c r="C11" s="27">
        <v>400</v>
      </c>
      <c r="D11" s="27">
        <v>475</v>
      </c>
      <c r="E11" s="27">
        <v>400</v>
      </c>
      <c r="F11" s="27">
        <v>362</v>
      </c>
      <c r="G11" s="27">
        <v>870</v>
      </c>
      <c r="H11" s="27">
        <v>1075</v>
      </c>
      <c r="I11" s="27">
        <v>1625</v>
      </c>
      <c r="J11" s="27">
        <v>1250</v>
      </c>
      <c r="K11" s="27">
        <v>1575</v>
      </c>
    </row>
    <row r="12" spans="2:11" x14ac:dyDescent="0.25">
      <c r="B12" s="45" t="s">
        <v>10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2:11" x14ac:dyDescent="0.25">
      <c r="B13" s="1" t="s">
        <v>13</v>
      </c>
      <c r="C13" s="27" t="s">
        <v>99</v>
      </c>
      <c r="D13" s="27" t="s">
        <v>99</v>
      </c>
      <c r="E13" s="27" t="s">
        <v>99</v>
      </c>
      <c r="F13" s="27" t="s">
        <v>99</v>
      </c>
      <c r="G13" s="27">
        <v>24</v>
      </c>
      <c r="H13" s="27">
        <v>30</v>
      </c>
      <c r="I13" s="27">
        <v>46</v>
      </c>
      <c r="J13" s="27">
        <v>69</v>
      </c>
      <c r="K13" s="27">
        <v>72</v>
      </c>
    </row>
    <row r="14" spans="2:11" ht="15.75" thickBot="1" x14ac:dyDescent="0.3">
      <c r="B14" s="2" t="s">
        <v>15</v>
      </c>
      <c r="C14" s="10" t="s">
        <v>99</v>
      </c>
      <c r="D14" s="10" t="s">
        <v>99</v>
      </c>
      <c r="E14" s="10" t="s">
        <v>99</v>
      </c>
      <c r="F14" s="10" t="s">
        <v>99</v>
      </c>
      <c r="G14" s="10">
        <v>2000</v>
      </c>
      <c r="H14" s="10">
        <v>3000</v>
      </c>
      <c r="I14" s="10">
        <v>5000</v>
      </c>
      <c r="J14" s="10">
        <v>5300</v>
      </c>
      <c r="K14" s="10">
        <v>5000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>
    <pageSetUpPr fitToPage="1"/>
  </sheetPr>
  <dimension ref="A2:L31"/>
  <sheetViews>
    <sheetView topLeftCell="A4" zoomScaleNormal="100" workbookViewId="0"/>
  </sheetViews>
  <sheetFormatPr defaultColWidth="9.140625" defaultRowHeight="15" x14ac:dyDescent="0.25"/>
  <cols>
    <col min="1" max="1" width="9.140625" style="23"/>
    <col min="2" max="2" width="60.7109375" style="23" customWidth="1"/>
    <col min="3" max="3" width="11.7109375" style="23" customWidth="1"/>
    <col min="4" max="4" width="12.7109375" style="23" customWidth="1"/>
    <col min="5" max="17" width="11.7109375" style="23" customWidth="1"/>
    <col min="18" max="16384" width="9.140625" style="23"/>
  </cols>
  <sheetData>
    <row r="2" spans="2:11" ht="17.25" x14ac:dyDescent="0.3">
      <c r="B2" s="32" t="s">
        <v>89</v>
      </c>
    </row>
    <row r="4" spans="2:11" ht="15.75" thickBot="1" x14ac:dyDescent="0.3">
      <c r="B4" s="12"/>
      <c r="C4" s="13">
        <v>2010</v>
      </c>
      <c r="D4" s="13">
        <v>2011</v>
      </c>
      <c r="E4" s="13">
        <v>2012</v>
      </c>
      <c r="F4" s="13">
        <v>2013</v>
      </c>
      <c r="G4" s="13">
        <v>2014</v>
      </c>
      <c r="H4" s="13">
        <v>2015</v>
      </c>
      <c r="I4" s="13">
        <v>2016</v>
      </c>
      <c r="J4" s="13">
        <v>2017</v>
      </c>
      <c r="K4" s="36">
        <v>2018</v>
      </c>
    </row>
    <row r="5" spans="2:11" ht="17.25" x14ac:dyDescent="0.25">
      <c r="B5" s="4" t="s">
        <v>97</v>
      </c>
      <c r="C5" s="5">
        <f t="shared" ref="C5:K5" si="0">SUM(C6:C19)</f>
        <v>7838</v>
      </c>
      <c r="D5" s="5">
        <f t="shared" si="0"/>
        <v>7948</v>
      </c>
      <c r="E5" s="5">
        <f t="shared" si="0"/>
        <v>7985</v>
      </c>
      <c r="F5" s="5">
        <f t="shared" si="0"/>
        <v>7958</v>
      </c>
      <c r="G5" s="5">
        <f t="shared" si="0"/>
        <v>7958</v>
      </c>
      <c r="H5" s="5">
        <f t="shared" si="0"/>
        <v>8060</v>
      </c>
      <c r="I5" s="5">
        <f t="shared" si="0"/>
        <v>8016</v>
      </c>
      <c r="J5" s="5">
        <f t="shared" si="0"/>
        <v>8035</v>
      </c>
      <c r="K5" s="5">
        <f t="shared" si="0"/>
        <v>8126</v>
      </c>
    </row>
    <row r="6" spans="2:11" x14ac:dyDescent="0.25">
      <c r="B6" s="6" t="s">
        <v>18</v>
      </c>
      <c r="C6" s="7">
        <v>6729</v>
      </c>
      <c r="D6" s="7">
        <v>6729</v>
      </c>
      <c r="E6" s="7">
        <v>6729</v>
      </c>
      <c r="F6" s="7">
        <v>6701</v>
      </c>
      <c r="G6" s="7">
        <v>6701</v>
      </c>
      <c r="H6" s="7">
        <v>6701</v>
      </c>
      <c r="I6" s="7">
        <v>6701</v>
      </c>
      <c r="J6" s="7">
        <v>6701</v>
      </c>
      <c r="K6" s="7">
        <v>6701</v>
      </c>
    </row>
    <row r="7" spans="2:11" x14ac:dyDescent="0.25">
      <c r="B7" s="6" t="s">
        <v>19</v>
      </c>
      <c r="C7" s="7">
        <v>600</v>
      </c>
      <c r="D7" s="7">
        <v>640</v>
      </c>
      <c r="E7" s="7">
        <v>657</v>
      </c>
      <c r="F7" s="7">
        <v>657</v>
      </c>
      <c r="G7" s="7">
        <v>657</v>
      </c>
      <c r="H7" s="7">
        <v>724</v>
      </c>
      <c r="I7" s="7">
        <v>675</v>
      </c>
      <c r="J7" s="7">
        <v>684</v>
      </c>
      <c r="K7" s="7">
        <v>764</v>
      </c>
    </row>
    <row r="8" spans="2:11" x14ac:dyDescent="0.25">
      <c r="B8" s="6" t="s">
        <v>20</v>
      </c>
      <c r="C8" s="9">
        <v>195</v>
      </c>
      <c r="D8" s="7">
        <v>219</v>
      </c>
      <c r="E8" s="7">
        <v>232</v>
      </c>
      <c r="F8" s="7">
        <v>231</v>
      </c>
      <c r="G8" s="7">
        <v>231</v>
      </c>
      <c r="H8" s="7">
        <v>256</v>
      </c>
      <c r="I8" s="7">
        <v>264</v>
      </c>
      <c r="J8" s="7">
        <v>270</v>
      </c>
      <c r="K8" s="7">
        <v>280</v>
      </c>
    </row>
    <row r="9" spans="2:11" x14ac:dyDescent="0.25">
      <c r="B9" s="6" t="s">
        <v>21</v>
      </c>
      <c r="C9" s="7">
        <v>131</v>
      </c>
      <c r="D9" s="7">
        <v>130</v>
      </c>
      <c r="E9" s="7">
        <v>126</v>
      </c>
      <c r="F9" s="7">
        <v>126</v>
      </c>
      <c r="G9" s="7">
        <v>126</v>
      </c>
      <c r="H9" s="7">
        <v>118</v>
      </c>
      <c r="I9" s="7">
        <v>119</v>
      </c>
      <c r="J9" s="7">
        <v>119</v>
      </c>
      <c r="K9" s="7">
        <v>119</v>
      </c>
    </row>
    <row r="10" spans="2:11" x14ac:dyDescent="0.25">
      <c r="B10" s="6" t="s">
        <v>22</v>
      </c>
      <c r="C10" s="7">
        <v>55</v>
      </c>
      <c r="D10" s="7">
        <v>61</v>
      </c>
      <c r="E10" s="7">
        <v>66</v>
      </c>
      <c r="F10" s="7">
        <v>66</v>
      </c>
      <c r="G10" s="7">
        <v>66</v>
      </c>
      <c r="H10" s="7">
        <v>68</v>
      </c>
      <c r="I10" s="7">
        <v>68</v>
      </c>
      <c r="J10" s="7">
        <v>70</v>
      </c>
      <c r="K10" s="7">
        <v>71</v>
      </c>
    </row>
    <row r="11" spans="2:11" x14ac:dyDescent="0.25">
      <c r="B11" s="6" t="s">
        <v>23</v>
      </c>
      <c r="C11" s="7">
        <v>30</v>
      </c>
      <c r="D11" s="7">
        <v>47</v>
      </c>
      <c r="E11" s="7">
        <v>52</v>
      </c>
      <c r="F11" s="7">
        <v>52</v>
      </c>
      <c r="G11" s="7">
        <v>52</v>
      </c>
      <c r="H11" s="7">
        <v>55</v>
      </c>
      <c r="I11" s="7">
        <v>54</v>
      </c>
      <c r="J11" s="7">
        <v>55</v>
      </c>
      <c r="K11" s="7">
        <v>57</v>
      </c>
    </row>
    <row r="12" spans="2:11" x14ac:dyDescent="0.25">
      <c r="B12" s="6" t="s">
        <v>25</v>
      </c>
      <c r="C12" s="7">
        <v>34</v>
      </c>
      <c r="D12" s="7">
        <v>32</v>
      </c>
      <c r="E12" s="7">
        <v>28</v>
      </c>
      <c r="F12" s="7">
        <v>28</v>
      </c>
      <c r="G12" s="7">
        <v>28</v>
      </c>
      <c r="H12" s="7">
        <v>27</v>
      </c>
      <c r="I12" s="7">
        <v>27</v>
      </c>
      <c r="J12" s="7">
        <v>29</v>
      </c>
      <c r="K12" s="7">
        <v>29</v>
      </c>
    </row>
    <row r="13" spans="2:11" x14ac:dyDescent="0.25">
      <c r="B13" s="6" t="s">
        <v>24</v>
      </c>
      <c r="C13" s="7">
        <v>20</v>
      </c>
      <c r="D13" s="7">
        <v>22</v>
      </c>
      <c r="E13" s="7">
        <v>23</v>
      </c>
      <c r="F13" s="7">
        <v>23</v>
      </c>
      <c r="G13" s="7">
        <v>23</v>
      </c>
      <c r="H13" s="7">
        <v>24</v>
      </c>
      <c r="I13" s="7">
        <v>24</v>
      </c>
      <c r="J13" s="7">
        <v>24</v>
      </c>
      <c r="K13" s="7">
        <v>24</v>
      </c>
    </row>
    <row r="14" spans="2:11" x14ac:dyDescent="0.25">
      <c r="B14" s="6" t="s">
        <v>74</v>
      </c>
      <c r="C14" s="7">
        <v>14</v>
      </c>
      <c r="D14" s="7">
        <v>13</v>
      </c>
      <c r="E14" s="7">
        <v>13</v>
      </c>
      <c r="F14" s="7">
        <v>13</v>
      </c>
      <c r="G14" s="7">
        <v>13</v>
      </c>
      <c r="H14" s="7">
        <v>15</v>
      </c>
      <c r="I14" s="7">
        <v>15</v>
      </c>
      <c r="J14" s="7">
        <v>15</v>
      </c>
      <c r="K14" s="7">
        <v>15</v>
      </c>
    </row>
    <row r="15" spans="2:11" x14ac:dyDescent="0.25">
      <c r="B15" s="6" t="s">
        <v>26</v>
      </c>
      <c r="C15" s="7">
        <v>9</v>
      </c>
      <c r="D15" s="7">
        <v>11</v>
      </c>
      <c r="E15" s="7">
        <v>12</v>
      </c>
      <c r="F15" s="7">
        <v>9</v>
      </c>
      <c r="G15" s="7">
        <v>9</v>
      </c>
      <c r="H15" s="7">
        <v>10</v>
      </c>
      <c r="I15" s="7">
        <v>10</v>
      </c>
      <c r="J15" s="7">
        <v>10</v>
      </c>
      <c r="K15" s="7">
        <v>11</v>
      </c>
    </row>
    <row r="16" spans="2:11" x14ac:dyDescent="0.25">
      <c r="B16" s="6" t="s">
        <v>76</v>
      </c>
      <c r="C16" s="7">
        <v>11</v>
      </c>
      <c r="D16" s="7">
        <v>7</v>
      </c>
      <c r="E16" s="7">
        <v>8</v>
      </c>
      <c r="F16" s="7">
        <v>12</v>
      </c>
      <c r="G16" s="7">
        <v>12</v>
      </c>
      <c r="H16" s="7">
        <v>9</v>
      </c>
      <c r="I16" s="7">
        <v>11</v>
      </c>
      <c r="J16" s="7">
        <v>10</v>
      </c>
      <c r="K16" s="7">
        <v>10</v>
      </c>
    </row>
    <row r="17" spans="1:12" x14ac:dyDescent="0.25">
      <c r="B17" s="6" t="s">
        <v>27</v>
      </c>
      <c r="C17" s="7">
        <v>6</v>
      </c>
      <c r="D17" s="7">
        <v>4</v>
      </c>
      <c r="E17" s="7">
        <v>5</v>
      </c>
      <c r="F17" s="7">
        <v>5</v>
      </c>
      <c r="G17" s="7">
        <v>5</v>
      </c>
      <c r="H17" s="7">
        <v>6</v>
      </c>
      <c r="I17" s="7">
        <v>6</v>
      </c>
      <c r="J17" s="7">
        <v>6</v>
      </c>
      <c r="K17" s="7">
        <v>6</v>
      </c>
    </row>
    <row r="18" spans="1:12" x14ac:dyDescent="0.25">
      <c r="B18" s="6" t="s">
        <v>28</v>
      </c>
      <c r="C18" s="7">
        <v>4</v>
      </c>
      <c r="D18" s="7">
        <v>4</v>
      </c>
      <c r="E18" s="7">
        <v>4</v>
      </c>
      <c r="F18" s="7">
        <v>4</v>
      </c>
      <c r="G18" s="7">
        <v>4</v>
      </c>
      <c r="H18" s="7">
        <v>4</v>
      </c>
      <c r="I18" s="7">
        <v>4</v>
      </c>
      <c r="J18" s="7">
        <v>4</v>
      </c>
      <c r="K18" s="7">
        <v>4</v>
      </c>
    </row>
    <row r="19" spans="1:12" ht="15.75" thickBot="1" x14ac:dyDescent="0.3">
      <c r="B19" s="2" t="s">
        <v>29</v>
      </c>
      <c r="C19" s="10"/>
      <c r="D19" s="3">
        <v>29</v>
      </c>
      <c r="E19" s="3">
        <v>30</v>
      </c>
      <c r="F19" s="3">
        <v>31</v>
      </c>
      <c r="G19" s="3">
        <v>31</v>
      </c>
      <c r="H19" s="3">
        <v>43</v>
      </c>
      <c r="I19" s="3">
        <v>38</v>
      </c>
      <c r="J19" s="3">
        <v>38</v>
      </c>
      <c r="K19" s="3">
        <v>35</v>
      </c>
    </row>
    <row r="20" spans="1:12" s="11" customFormat="1" ht="17.25" x14ac:dyDescent="0.25">
      <c r="B20" s="4" t="s">
        <v>98</v>
      </c>
      <c r="C20" s="39"/>
      <c r="D20" s="52"/>
      <c r="E20" s="52"/>
      <c r="F20" s="52"/>
      <c r="G20" s="52"/>
      <c r="H20" s="52"/>
      <c r="I20" s="52"/>
      <c r="J20" s="52"/>
      <c r="K20" s="52"/>
      <c r="L20" s="53"/>
    </row>
    <row r="21" spans="1:12" s="11" customFormat="1" x14ac:dyDescent="0.25">
      <c r="A21" s="23"/>
      <c r="B21" s="6" t="s">
        <v>90</v>
      </c>
      <c r="C21" s="54" t="s">
        <v>99</v>
      </c>
      <c r="D21" s="54" t="s">
        <v>99</v>
      </c>
      <c r="E21" s="54" t="s">
        <v>99</v>
      </c>
      <c r="F21" s="54" t="s">
        <v>99</v>
      </c>
      <c r="G21" s="54" t="s">
        <v>99</v>
      </c>
      <c r="H21" s="54" t="s">
        <v>99</v>
      </c>
      <c r="I21" s="7">
        <v>70</v>
      </c>
      <c r="J21" s="54" t="s">
        <v>99</v>
      </c>
      <c r="K21" s="7">
        <v>94</v>
      </c>
      <c r="L21" s="53"/>
    </row>
    <row r="22" spans="1:12" s="11" customFormat="1" x14ac:dyDescent="0.25">
      <c r="A22" s="23"/>
      <c r="B22" s="6" t="s">
        <v>91</v>
      </c>
      <c r="C22" s="39" t="s">
        <v>99</v>
      </c>
      <c r="D22" s="39" t="s">
        <v>99</v>
      </c>
      <c r="E22" s="39" t="s">
        <v>99</v>
      </c>
      <c r="F22" s="39" t="s">
        <v>99</v>
      </c>
      <c r="G22" s="39" t="s">
        <v>99</v>
      </c>
      <c r="H22" s="39" t="s">
        <v>99</v>
      </c>
      <c r="I22" s="52">
        <v>45</v>
      </c>
      <c r="J22" s="39" t="s">
        <v>99</v>
      </c>
      <c r="K22" s="52">
        <v>75</v>
      </c>
      <c r="L22" s="55"/>
    </row>
    <row r="23" spans="1:12" s="11" customFormat="1" x14ac:dyDescent="0.25">
      <c r="A23" s="23"/>
      <c r="B23" s="6" t="s">
        <v>92</v>
      </c>
      <c r="C23" s="9" t="s">
        <v>99</v>
      </c>
      <c r="D23" s="9" t="s">
        <v>99</v>
      </c>
      <c r="E23" s="9" t="s">
        <v>99</v>
      </c>
      <c r="F23" s="9" t="s">
        <v>99</v>
      </c>
      <c r="G23" s="9" t="s">
        <v>99</v>
      </c>
      <c r="H23" s="9" t="s">
        <v>99</v>
      </c>
      <c r="I23" s="63">
        <v>150000</v>
      </c>
      <c r="J23" s="9" t="s">
        <v>99</v>
      </c>
      <c r="K23" s="63">
        <v>400000</v>
      </c>
      <c r="L23" s="56"/>
    </row>
    <row r="24" spans="1:12" s="11" customFormat="1" x14ac:dyDescent="0.25">
      <c r="A24" s="23"/>
      <c r="B24" s="6" t="s">
        <v>93</v>
      </c>
      <c r="C24" s="39" t="s">
        <v>99</v>
      </c>
      <c r="D24" s="39" t="s">
        <v>99</v>
      </c>
      <c r="E24" s="39" t="s">
        <v>99</v>
      </c>
      <c r="F24" s="39" t="s">
        <v>99</v>
      </c>
      <c r="G24" s="39" t="s">
        <v>99</v>
      </c>
      <c r="H24" s="39" t="s">
        <v>99</v>
      </c>
      <c r="I24" s="64">
        <v>148717.65</v>
      </c>
      <c r="J24" s="39" t="s">
        <v>99</v>
      </c>
      <c r="K24" s="64">
        <v>398331.29</v>
      </c>
      <c r="L24" s="53"/>
    </row>
    <row r="25" spans="1:12" s="11" customFormat="1" ht="15.75" thickBot="1" x14ac:dyDescent="0.3">
      <c r="A25" s="23"/>
      <c r="B25" s="6" t="s">
        <v>94</v>
      </c>
      <c r="C25" s="9" t="s">
        <v>99</v>
      </c>
      <c r="D25" s="9" t="s">
        <v>99</v>
      </c>
      <c r="E25" s="9" t="s">
        <v>99</v>
      </c>
      <c r="F25" s="9" t="s">
        <v>99</v>
      </c>
      <c r="G25" s="9" t="s">
        <v>99</v>
      </c>
      <c r="H25" s="9" t="s">
        <v>99</v>
      </c>
      <c r="I25" s="63">
        <v>3304.84</v>
      </c>
      <c r="J25" s="9" t="s">
        <v>99</v>
      </c>
      <c r="K25" s="63">
        <v>5311.08</v>
      </c>
      <c r="L25" s="53"/>
    </row>
    <row r="26" spans="1:12" x14ac:dyDescent="0.25">
      <c r="B26" s="4" t="s">
        <v>86</v>
      </c>
      <c r="C26" s="5">
        <f>SUM(C27,C28)</f>
        <v>175</v>
      </c>
      <c r="D26" s="5">
        <f t="shared" ref="D26:K26" si="1">SUM(D27:D28)</f>
        <v>68</v>
      </c>
      <c r="E26" s="5">
        <f t="shared" si="1"/>
        <v>94</v>
      </c>
      <c r="F26" s="5">
        <f t="shared" si="1"/>
        <v>119</v>
      </c>
      <c r="G26" s="5">
        <f t="shared" si="1"/>
        <v>127</v>
      </c>
      <c r="H26" s="5">
        <f t="shared" si="1"/>
        <v>99</v>
      </c>
      <c r="I26" s="5">
        <f t="shared" si="1"/>
        <v>181</v>
      </c>
      <c r="J26" s="5">
        <f t="shared" si="1"/>
        <v>152</v>
      </c>
      <c r="K26" s="4">
        <f t="shared" si="1"/>
        <v>144</v>
      </c>
    </row>
    <row r="27" spans="1:12" x14ac:dyDescent="0.25">
      <c r="B27" s="6" t="s">
        <v>78</v>
      </c>
      <c r="C27" s="7">
        <v>85</v>
      </c>
      <c r="D27" s="7">
        <v>13</v>
      </c>
      <c r="E27" s="7">
        <v>10</v>
      </c>
      <c r="F27" s="7">
        <v>53</v>
      </c>
      <c r="G27" s="7">
        <v>70</v>
      </c>
      <c r="H27" s="7">
        <v>53</v>
      </c>
      <c r="I27" s="7">
        <v>81</v>
      </c>
      <c r="J27" s="7">
        <v>77</v>
      </c>
      <c r="K27" s="38">
        <v>75</v>
      </c>
    </row>
    <row r="28" spans="1:12" ht="15.75" thickBot="1" x14ac:dyDescent="0.3">
      <c r="B28" s="2" t="s">
        <v>79</v>
      </c>
      <c r="C28" s="3">
        <v>90</v>
      </c>
      <c r="D28" s="3">
        <v>55</v>
      </c>
      <c r="E28" s="3">
        <v>84</v>
      </c>
      <c r="F28" s="3">
        <v>66</v>
      </c>
      <c r="G28" s="3">
        <v>57</v>
      </c>
      <c r="H28" s="3">
        <v>46</v>
      </c>
      <c r="I28" s="3">
        <v>100</v>
      </c>
      <c r="J28" s="3">
        <v>75</v>
      </c>
      <c r="K28" s="40">
        <v>69</v>
      </c>
    </row>
    <row r="30" spans="1:12" x14ac:dyDescent="0.25">
      <c r="B30" s="23" t="s">
        <v>96</v>
      </c>
    </row>
    <row r="31" spans="1:12" x14ac:dyDescent="0.25">
      <c r="B31" s="11" t="s">
        <v>95</v>
      </c>
    </row>
  </sheetData>
  <phoneticPr fontId="4" type="noConversion"/>
  <pageMargins left="0.74803149606299213" right="0.74803149606299213" top="0.98425196850393704" bottom="0.98425196850393704" header="0" footer="0"/>
  <pageSetup paperSize="9" scale="50" fitToHeight="0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54"/>
  <sheetViews>
    <sheetView zoomScaleNormal="100" workbookViewId="0"/>
  </sheetViews>
  <sheetFormatPr defaultColWidth="9.140625" defaultRowHeight="15" x14ac:dyDescent="0.25"/>
  <cols>
    <col min="1" max="1" width="9.140625" style="23"/>
    <col min="2" max="2" width="60.7109375" style="23" customWidth="1"/>
    <col min="3" max="3" width="11.7109375" style="23" customWidth="1"/>
    <col min="4" max="4" width="12.42578125" style="23" customWidth="1"/>
    <col min="5" max="10" width="11.7109375" style="23" customWidth="1"/>
    <col min="11" max="11" width="12.7109375" style="23" customWidth="1"/>
    <col min="12" max="16384" width="9.140625" style="23"/>
  </cols>
  <sheetData>
    <row r="2" spans="2:17" ht="17.25" x14ac:dyDescent="0.3">
      <c r="B2" s="32" t="s">
        <v>104</v>
      </c>
      <c r="H2" s="62"/>
      <c r="I2" s="62"/>
      <c r="J2" s="62"/>
      <c r="K2" s="62"/>
    </row>
    <row r="3" spans="2:17" x14ac:dyDescent="0.25">
      <c r="B3" s="33"/>
      <c r="E3" s="33"/>
    </row>
    <row r="4" spans="2:17" x14ac:dyDescent="0.25">
      <c r="B4" s="34" t="s">
        <v>110</v>
      </c>
      <c r="D4" s="35"/>
      <c r="E4" s="35"/>
      <c r="F4" s="35"/>
      <c r="G4" s="35"/>
      <c r="H4" s="35"/>
    </row>
    <row r="6" spans="2:17" ht="60.75" thickBot="1" x14ac:dyDescent="0.3">
      <c r="B6" s="41"/>
      <c r="C6" s="42" t="s">
        <v>72</v>
      </c>
      <c r="D6" s="42" t="s">
        <v>73</v>
      </c>
      <c r="E6" s="42" t="s">
        <v>20</v>
      </c>
      <c r="F6" s="42" t="s">
        <v>21</v>
      </c>
      <c r="G6" s="42" t="s">
        <v>22</v>
      </c>
      <c r="H6" s="42" t="s">
        <v>23</v>
      </c>
      <c r="I6" s="42" t="s">
        <v>25</v>
      </c>
      <c r="J6" s="42" t="s">
        <v>24</v>
      </c>
      <c r="K6" s="42" t="s">
        <v>74</v>
      </c>
      <c r="L6" s="42" t="s">
        <v>26</v>
      </c>
      <c r="M6" s="42" t="s">
        <v>76</v>
      </c>
      <c r="N6" s="42" t="s">
        <v>27</v>
      </c>
      <c r="O6" s="42" t="s">
        <v>28</v>
      </c>
      <c r="P6" s="42" t="s">
        <v>29</v>
      </c>
      <c r="Q6" s="42" t="s">
        <v>75</v>
      </c>
    </row>
    <row r="7" spans="2:17" x14ac:dyDescent="0.25">
      <c r="B7" s="4" t="s">
        <v>105</v>
      </c>
      <c r="C7" s="5">
        <f>SUM(C8:C19)</f>
        <v>2774</v>
      </c>
      <c r="D7" s="5">
        <f t="shared" ref="D7:P7" si="0">SUM(D8:D19)</f>
        <v>514</v>
      </c>
      <c r="E7" s="5">
        <f t="shared" si="0"/>
        <v>142</v>
      </c>
      <c r="F7" s="5">
        <f t="shared" si="0"/>
        <v>73</v>
      </c>
      <c r="G7" s="5">
        <f t="shared" si="0"/>
        <v>38</v>
      </c>
      <c r="H7" s="5">
        <f t="shared" si="0"/>
        <v>21</v>
      </c>
      <c r="I7" s="5">
        <f t="shared" si="0"/>
        <v>20</v>
      </c>
      <c r="J7" s="5">
        <f t="shared" si="0"/>
        <v>16</v>
      </c>
      <c r="K7" s="5">
        <f t="shared" si="0"/>
        <v>9</v>
      </c>
      <c r="L7" s="5">
        <f t="shared" si="0"/>
        <v>4</v>
      </c>
      <c r="M7" s="5">
        <f t="shared" si="0"/>
        <v>9</v>
      </c>
      <c r="N7" s="5">
        <f t="shared" si="0"/>
        <v>6</v>
      </c>
      <c r="O7" s="5">
        <f t="shared" si="0"/>
        <v>4</v>
      </c>
      <c r="P7" s="5">
        <f t="shared" si="0"/>
        <v>23</v>
      </c>
      <c r="Q7" s="5">
        <f>SUM(C7:P7)</f>
        <v>3653</v>
      </c>
    </row>
    <row r="8" spans="2:17" x14ac:dyDescent="0.25">
      <c r="B8" s="6" t="s">
        <v>32</v>
      </c>
      <c r="C8" s="7">
        <v>102</v>
      </c>
      <c r="D8" s="7">
        <v>7</v>
      </c>
      <c r="E8" s="7">
        <v>7</v>
      </c>
      <c r="F8" s="7">
        <v>2</v>
      </c>
      <c r="G8" s="7">
        <v>1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1</v>
      </c>
      <c r="Q8" s="44">
        <f t="shared" ref="Q8:Q53" si="1">SUM(C8:P8)</f>
        <v>120</v>
      </c>
    </row>
    <row r="9" spans="2:17" x14ac:dyDescent="0.25">
      <c r="B9" s="6" t="s">
        <v>35</v>
      </c>
      <c r="C9" s="7">
        <v>159</v>
      </c>
      <c r="D9" s="7">
        <v>7</v>
      </c>
      <c r="E9" s="7">
        <v>6</v>
      </c>
      <c r="F9" s="7">
        <v>2</v>
      </c>
      <c r="G9" s="7">
        <v>0</v>
      </c>
      <c r="H9" s="7">
        <v>1</v>
      </c>
      <c r="I9" s="7">
        <v>1</v>
      </c>
      <c r="J9" s="7">
        <v>1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1</v>
      </c>
      <c r="Q9" s="44">
        <f t="shared" si="1"/>
        <v>178</v>
      </c>
    </row>
    <row r="10" spans="2:17" x14ac:dyDescent="0.25">
      <c r="B10" s="6" t="s">
        <v>36</v>
      </c>
      <c r="C10" s="7">
        <v>304</v>
      </c>
      <c r="D10" s="7">
        <v>18</v>
      </c>
      <c r="E10" s="7">
        <v>9</v>
      </c>
      <c r="F10" s="7">
        <v>3</v>
      </c>
      <c r="G10" s="7">
        <v>3</v>
      </c>
      <c r="H10" s="7">
        <v>2</v>
      </c>
      <c r="I10" s="7">
        <v>1</v>
      </c>
      <c r="J10" s="7">
        <v>1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44">
        <f t="shared" si="1"/>
        <v>341</v>
      </c>
    </row>
    <row r="11" spans="2:17" x14ac:dyDescent="0.25">
      <c r="B11" s="6" t="s">
        <v>40</v>
      </c>
      <c r="C11" s="7">
        <v>129</v>
      </c>
      <c r="D11" s="7">
        <v>65</v>
      </c>
      <c r="E11" s="7">
        <v>22</v>
      </c>
      <c r="F11" s="7">
        <v>16</v>
      </c>
      <c r="G11" s="7">
        <v>1</v>
      </c>
      <c r="H11" s="7">
        <v>1</v>
      </c>
      <c r="I11" s="7">
        <v>1</v>
      </c>
      <c r="J11" s="7">
        <v>0</v>
      </c>
      <c r="K11" s="7">
        <v>2</v>
      </c>
      <c r="L11" s="7">
        <v>0</v>
      </c>
      <c r="M11" s="7">
        <v>0</v>
      </c>
      <c r="N11" s="7">
        <v>1</v>
      </c>
      <c r="O11" s="7">
        <v>0</v>
      </c>
      <c r="P11" s="7">
        <v>2</v>
      </c>
      <c r="Q11" s="44">
        <f t="shared" si="1"/>
        <v>240</v>
      </c>
    </row>
    <row r="12" spans="2:17" x14ac:dyDescent="0.25">
      <c r="B12" s="6" t="s">
        <v>42</v>
      </c>
      <c r="C12" s="7">
        <v>809</v>
      </c>
      <c r="D12" s="7">
        <v>253</v>
      </c>
      <c r="E12" s="7">
        <v>41</v>
      </c>
      <c r="F12" s="7">
        <v>23</v>
      </c>
      <c r="G12" s="7">
        <v>28</v>
      </c>
      <c r="H12" s="7">
        <v>13</v>
      </c>
      <c r="I12" s="7">
        <v>15</v>
      </c>
      <c r="J12" s="7">
        <v>10</v>
      </c>
      <c r="K12" s="7">
        <v>3</v>
      </c>
      <c r="L12" s="7">
        <v>4</v>
      </c>
      <c r="M12" s="7">
        <v>2</v>
      </c>
      <c r="N12" s="7">
        <v>5</v>
      </c>
      <c r="O12" s="7">
        <v>4</v>
      </c>
      <c r="P12" s="7">
        <v>16</v>
      </c>
      <c r="Q12" s="44">
        <f t="shared" si="1"/>
        <v>1226</v>
      </c>
    </row>
    <row r="13" spans="2:17" x14ac:dyDescent="0.25">
      <c r="B13" s="6" t="s">
        <v>43</v>
      </c>
      <c r="C13" s="7">
        <v>192</v>
      </c>
      <c r="D13" s="7">
        <v>3</v>
      </c>
      <c r="E13" s="7">
        <v>3</v>
      </c>
      <c r="F13" s="7">
        <v>1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44">
        <f t="shared" si="1"/>
        <v>199</v>
      </c>
    </row>
    <row r="14" spans="2:17" x14ac:dyDescent="0.25">
      <c r="B14" s="6" t="s">
        <v>46</v>
      </c>
      <c r="C14" s="7">
        <v>28</v>
      </c>
      <c r="D14" s="7">
        <v>15</v>
      </c>
      <c r="E14" s="7">
        <v>2</v>
      </c>
      <c r="F14" s="7">
        <v>2</v>
      </c>
      <c r="G14" s="7">
        <v>2</v>
      </c>
      <c r="H14" s="7">
        <v>1</v>
      </c>
      <c r="I14" s="7">
        <v>0</v>
      </c>
      <c r="J14" s="7">
        <v>0</v>
      </c>
      <c r="K14" s="7">
        <v>1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44">
        <f t="shared" si="1"/>
        <v>51</v>
      </c>
    </row>
    <row r="15" spans="2:17" x14ac:dyDescent="0.25">
      <c r="B15" s="6" t="s">
        <v>52</v>
      </c>
      <c r="C15" s="7">
        <v>33</v>
      </c>
      <c r="D15" s="7">
        <v>6</v>
      </c>
      <c r="E15" s="7">
        <v>7</v>
      </c>
      <c r="F15" s="7">
        <v>2</v>
      </c>
      <c r="G15" s="7">
        <v>0</v>
      </c>
      <c r="H15" s="7">
        <v>1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44">
        <f t="shared" si="1"/>
        <v>49</v>
      </c>
    </row>
    <row r="16" spans="2:17" x14ac:dyDescent="0.25">
      <c r="B16" s="6" t="s">
        <v>53</v>
      </c>
      <c r="C16" s="7">
        <v>282</v>
      </c>
      <c r="D16" s="7">
        <v>5</v>
      </c>
      <c r="E16" s="7">
        <v>3</v>
      </c>
      <c r="F16" s="7">
        <v>1</v>
      </c>
      <c r="G16" s="7">
        <v>0</v>
      </c>
      <c r="H16" s="7">
        <v>1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1</v>
      </c>
      <c r="Q16" s="44">
        <f t="shared" si="1"/>
        <v>293</v>
      </c>
    </row>
    <row r="17" spans="2:17" x14ac:dyDescent="0.25">
      <c r="B17" s="6" t="s">
        <v>55</v>
      </c>
      <c r="C17" s="7">
        <v>259</v>
      </c>
      <c r="D17" s="7">
        <v>3</v>
      </c>
      <c r="E17" s="7">
        <v>2</v>
      </c>
      <c r="F17" s="7">
        <v>1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44">
        <f t="shared" si="1"/>
        <v>265</v>
      </c>
    </row>
    <row r="18" spans="2:17" x14ac:dyDescent="0.25">
      <c r="B18" s="6" t="s">
        <v>70</v>
      </c>
      <c r="C18" s="7">
        <v>254</v>
      </c>
      <c r="D18" s="7">
        <v>97</v>
      </c>
      <c r="E18" s="7">
        <v>17</v>
      </c>
      <c r="F18" s="7">
        <v>13</v>
      </c>
      <c r="G18" s="7">
        <v>1</v>
      </c>
      <c r="H18" s="7">
        <v>1</v>
      </c>
      <c r="I18" s="7">
        <v>0</v>
      </c>
      <c r="J18" s="7">
        <v>2</v>
      </c>
      <c r="K18" s="7">
        <v>2</v>
      </c>
      <c r="L18" s="7">
        <v>0</v>
      </c>
      <c r="M18" s="7">
        <v>7</v>
      </c>
      <c r="N18" s="7">
        <v>0</v>
      </c>
      <c r="O18" s="7">
        <v>0</v>
      </c>
      <c r="P18" s="7">
        <v>1</v>
      </c>
      <c r="Q18" s="44">
        <f t="shared" si="1"/>
        <v>395</v>
      </c>
    </row>
    <row r="19" spans="2:17" ht="15.75" thickBot="1" x14ac:dyDescent="0.3">
      <c r="B19" s="2" t="s">
        <v>71</v>
      </c>
      <c r="C19" s="3">
        <v>223</v>
      </c>
      <c r="D19" s="3">
        <v>35</v>
      </c>
      <c r="E19" s="3">
        <v>23</v>
      </c>
      <c r="F19" s="3">
        <v>7</v>
      </c>
      <c r="G19" s="3">
        <v>2</v>
      </c>
      <c r="H19" s="3">
        <v>0</v>
      </c>
      <c r="I19" s="3">
        <v>2</v>
      </c>
      <c r="J19" s="3">
        <v>2</v>
      </c>
      <c r="K19" s="3">
        <v>1</v>
      </c>
      <c r="L19" s="3">
        <v>0</v>
      </c>
      <c r="M19" s="3">
        <v>0</v>
      </c>
      <c r="N19" s="3">
        <v>0</v>
      </c>
      <c r="O19" s="3">
        <v>0</v>
      </c>
      <c r="P19" s="3">
        <v>1</v>
      </c>
      <c r="Q19" s="59">
        <f t="shared" si="1"/>
        <v>296</v>
      </c>
    </row>
    <row r="20" spans="2:17" x14ac:dyDescent="0.25">
      <c r="B20" s="4" t="s">
        <v>106</v>
      </c>
      <c r="C20" s="5">
        <f>SUM(C21:C28)</f>
        <v>1034</v>
      </c>
      <c r="D20" s="5">
        <f t="shared" ref="D20:P20" si="2">SUM(D21:D28)</f>
        <v>71</v>
      </c>
      <c r="E20" s="5">
        <f t="shared" si="2"/>
        <v>52</v>
      </c>
      <c r="F20" s="5">
        <f t="shared" si="2"/>
        <v>19</v>
      </c>
      <c r="G20" s="5">
        <f t="shared" si="2"/>
        <v>16</v>
      </c>
      <c r="H20" s="5">
        <f t="shared" si="2"/>
        <v>12</v>
      </c>
      <c r="I20" s="5">
        <f t="shared" si="2"/>
        <v>3</v>
      </c>
      <c r="J20" s="5">
        <f t="shared" si="2"/>
        <v>2</v>
      </c>
      <c r="K20" s="5">
        <f t="shared" si="2"/>
        <v>1</v>
      </c>
      <c r="L20" s="5">
        <f t="shared" si="2"/>
        <v>1</v>
      </c>
      <c r="M20" s="5">
        <f t="shared" si="2"/>
        <v>0</v>
      </c>
      <c r="N20" s="5">
        <f t="shared" si="2"/>
        <v>0</v>
      </c>
      <c r="O20" s="5">
        <f t="shared" si="2"/>
        <v>0</v>
      </c>
      <c r="P20" s="5">
        <f t="shared" si="2"/>
        <v>1</v>
      </c>
      <c r="Q20" s="5">
        <f t="shared" si="1"/>
        <v>1212</v>
      </c>
    </row>
    <row r="21" spans="2:17" x14ac:dyDescent="0.25">
      <c r="B21" s="6" t="s">
        <v>31</v>
      </c>
      <c r="C21" s="7">
        <v>197</v>
      </c>
      <c r="D21" s="7">
        <v>21</v>
      </c>
      <c r="E21" s="7">
        <v>14</v>
      </c>
      <c r="F21" s="7">
        <v>2</v>
      </c>
      <c r="G21" s="7">
        <v>2</v>
      </c>
      <c r="H21" s="7">
        <v>2</v>
      </c>
      <c r="I21" s="7">
        <v>2</v>
      </c>
      <c r="J21" s="7">
        <v>1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1</v>
      </c>
      <c r="Q21" s="44">
        <f t="shared" si="1"/>
        <v>242</v>
      </c>
    </row>
    <row r="22" spans="2:17" x14ac:dyDescent="0.25">
      <c r="B22" s="6" t="s">
        <v>39</v>
      </c>
      <c r="C22" s="7">
        <v>143</v>
      </c>
      <c r="D22" s="7">
        <v>11</v>
      </c>
      <c r="E22" s="7">
        <v>11</v>
      </c>
      <c r="F22" s="7">
        <v>4</v>
      </c>
      <c r="G22" s="7">
        <v>2</v>
      </c>
      <c r="H22" s="7">
        <v>3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44">
        <f t="shared" si="1"/>
        <v>174</v>
      </c>
    </row>
    <row r="23" spans="2:17" x14ac:dyDescent="0.25">
      <c r="B23" s="6" t="s">
        <v>44</v>
      </c>
      <c r="C23" s="7">
        <v>99</v>
      </c>
      <c r="D23" s="7">
        <v>1</v>
      </c>
      <c r="E23" s="7">
        <v>0</v>
      </c>
      <c r="F23" s="7">
        <v>1</v>
      </c>
      <c r="G23" s="7">
        <v>0</v>
      </c>
      <c r="H23" s="7">
        <v>1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44">
        <f t="shared" si="1"/>
        <v>102</v>
      </c>
    </row>
    <row r="24" spans="2:17" x14ac:dyDescent="0.25">
      <c r="B24" s="6" t="s">
        <v>47</v>
      </c>
      <c r="C24" s="7">
        <v>54</v>
      </c>
      <c r="D24" s="7">
        <v>1</v>
      </c>
      <c r="E24" s="7">
        <v>2</v>
      </c>
      <c r="F24" s="7">
        <v>1</v>
      </c>
      <c r="G24" s="7">
        <v>1</v>
      </c>
      <c r="H24" s="7">
        <v>1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44">
        <f t="shared" si="1"/>
        <v>60</v>
      </c>
    </row>
    <row r="25" spans="2:17" x14ac:dyDescent="0.25">
      <c r="B25" s="6" t="s">
        <v>48</v>
      </c>
      <c r="C25" s="7">
        <v>158</v>
      </c>
      <c r="D25" s="7">
        <v>6</v>
      </c>
      <c r="E25" s="7">
        <v>3</v>
      </c>
      <c r="F25" s="7">
        <v>1</v>
      </c>
      <c r="G25" s="7">
        <v>4</v>
      </c>
      <c r="H25" s="7">
        <v>2</v>
      </c>
      <c r="I25" s="7">
        <v>0</v>
      </c>
      <c r="J25" s="7">
        <v>0</v>
      </c>
      <c r="K25" s="7">
        <v>0</v>
      </c>
      <c r="L25" s="7">
        <v>1</v>
      </c>
      <c r="M25" s="7">
        <v>0</v>
      </c>
      <c r="N25" s="7">
        <v>0</v>
      </c>
      <c r="O25" s="7">
        <v>0</v>
      </c>
      <c r="P25" s="7">
        <v>0</v>
      </c>
      <c r="Q25" s="44">
        <f t="shared" si="1"/>
        <v>175</v>
      </c>
    </row>
    <row r="26" spans="2:17" x14ac:dyDescent="0.25">
      <c r="B26" s="6" t="s">
        <v>58</v>
      </c>
      <c r="C26" s="7">
        <v>32</v>
      </c>
      <c r="D26" s="7">
        <v>4</v>
      </c>
      <c r="E26" s="7">
        <v>2</v>
      </c>
      <c r="F26" s="7">
        <v>1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44">
        <f t="shared" si="1"/>
        <v>39</v>
      </c>
    </row>
    <row r="27" spans="2:17" x14ac:dyDescent="0.25">
      <c r="B27" s="6" t="s">
        <v>62</v>
      </c>
      <c r="C27" s="7">
        <v>163</v>
      </c>
      <c r="D27" s="7">
        <v>1</v>
      </c>
      <c r="E27" s="7">
        <v>2</v>
      </c>
      <c r="F27" s="7">
        <v>1</v>
      </c>
      <c r="G27" s="7">
        <v>0</v>
      </c>
      <c r="H27" s="7">
        <v>3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44">
        <f t="shared" si="1"/>
        <v>170</v>
      </c>
    </row>
    <row r="28" spans="2:17" ht="15.75" thickBot="1" x14ac:dyDescent="0.3">
      <c r="B28" s="2" t="s">
        <v>50</v>
      </c>
      <c r="C28" s="3">
        <v>188</v>
      </c>
      <c r="D28" s="3">
        <v>26</v>
      </c>
      <c r="E28" s="3">
        <v>18</v>
      </c>
      <c r="F28" s="3">
        <v>8</v>
      </c>
      <c r="G28" s="3">
        <v>7</v>
      </c>
      <c r="H28" s="3">
        <v>0</v>
      </c>
      <c r="I28" s="3">
        <v>1</v>
      </c>
      <c r="J28" s="3">
        <v>1</v>
      </c>
      <c r="K28" s="3">
        <v>1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59">
        <f t="shared" si="1"/>
        <v>250</v>
      </c>
    </row>
    <row r="29" spans="2:17" x14ac:dyDescent="0.25">
      <c r="B29" s="4" t="s">
        <v>107</v>
      </c>
      <c r="C29" s="5">
        <f>SUM(C30:C41)</f>
        <v>1587</v>
      </c>
      <c r="D29" s="5">
        <f t="shared" ref="D29:P29" si="3">SUM(D30:D41)</f>
        <v>79</v>
      </c>
      <c r="E29" s="5">
        <f t="shared" si="3"/>
        <v>46</v>
      </c>
      <c r="F29" s="5">
        <f t="shared" si="3"/>
        <v>12</v>
      </c>
      <c r="G29" s="5">
        <f t="shared" si="3"/>
        <v>8</v>
      </c>
      <c r="H29" s="5">
        <f t="shared" si="3"/>
        <v>14</v>
      </c>
      <c r="I29" s="5">
        <f t="shared" si="3"/>
        <v>3</v>
      </c>
      <c r="J29" s="5">
        <f t="shared" si="3"/>
        <v>4</v>
      </c>
      <c r="K29" s="5">
        <f t="shared" si="3"/>
        <v>3</v>
      </c>
      <c r="L29" s="5">
        <f t="shared" si="3"/>
        <v>4</v>
      </c>
      <c r="M29" s="5">
        <f t="shared" si="3"/>
        <v>1</v>
      </c>
      <c r="N29" s="5">
        <f t="shared" si="3"/>
        <v>0</v>
      </c>
      <c r="O29" s="5">
        <f t="shared" si="3"/>
        <v>0</v>
      </c>
      <c r="P29" s="5">
        <f t="shared" si="3"/>
        <v>4</v>
      </c>
      <c r="Q29" s="5">
        <f t="shared" si="1"/>
        <v>1765</v>
      </c>
    </row>
    <row r="30" spans="2:17" x14ac:dyDescent="0.25">
      <c r="B30" s="6" t="s">
        <v>33</v>
      </c>
      <c r="C30" s="7">
        <v>241</v>
      </c>
      <c r="D30" s="7">
        <v>1</v>
      </c>
      <c r="E30" s="7">
        <v>1</v>
      </c>
      <c r="F30" s="7">
        <v>1</v>
      </c>
      <c r="G30" s="7">
        <v>0</v>
      </c>
      <c r="H30" s="7">
        <v>0</v>
      </c>
      <c r="I30" s="7">
        <v>0</v>
      </c>
      <c r="J30" s="7">
        <v>0</v>
      </c>
      <c r="K30" s="7">
        <v>1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44">
        <f t="shared" si="1"/>
        <v>245</v>
      </c>
    </row>
    <row r="31" spans="2:17" x14ac:dyDescent="0.25">
      <c r="B31" s="6" t="s">
        <v>34</v>
      </c>
      <c r="C31" s="7">
        <v>76</v>
      </c>
      <c r="D31" s="7">
        <v>0</v>
      </c>
      <c r="E31" s="7">
        <v>0</v>
      </c>
      <c r="F31" s="7">
        <v>0</v>
      </c>
      <c r="G31" s="7">
        <v>0</v>
      </c>
      <c r="H31" s="7">
        <v>2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44">
        <f t="shared" si="1"/>
        <v>78</v>
      </c>
    </row>
    <row r="32" spans="2:17" x14ac:dyDescent="0.25">
      <c r="B32" s="6" t="s">
        <v>51</v>
      </c>
      <c r="C32" s="7">
        <v>110</v>
      </c>
      <c r="D32" s="7">
        <v>2</v>
      </c>
      <c r="E32" s="7">
        <v>1</v>
      </c>
      <c r="F32" s="7">
        <v>1</v>
      </c>
      <c r="G32" s="7">
        <v>0</v>
      </c>
      <c r="H32" s="7">
        <v>0</v>
      </c>
      <c r="I32" s="7">
        <v>1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44">
        <f t="shared" si="1"/>
        <v>115</v>
      </c>
    </row>
    <row r="33" spans="2:17" x14ac:dyDescent="0.25">
      <c r="B33" s="6" t="s">
        <v>49</v>
      </c>
      <c r="C33" s="7">
        <v>172</v>
      </c>
      <c r="D33" s="7">
        <v>34</v>
      </c>
      <c r="E33" s="7">
        <v>12</v>
      </c>
      <c r="F33" s="7">
        <v>1</v>
      </c>
      <c r="G33" s="7">
        <v>2</v>
      </c>
      <c r="H33" s="7">
        <v>3</v>
      </c>
      <c r="I33" s="7">
        <v>0</v>
      </c>
      <c r="J33" s="7">
        <v>2</v>
      </c>
      <c r="K33" s="7">
        <v>1</v>
      </c>
      <c r="L33" s="7">
        <v>2</v>
      </c>
      <c r="M33" s="7">
        <v>1</v>
      </c>
      <c r="N33" s="7">
        <v>0</v>
      </c>
      <c r="O33" s="7">
        <v>0</v>
      </c>
      <c r="P33" s="7">
        <v>2</v>
      </c>
      <c r="Q33" s="44">
        <f t="shared" si="1"/>
        <v>232</v>
      </c>
    </row>
    <row r="34" spans="2:17" x14ac:dyDescent="0.25">
      <c r="B34" s="6" t="s">
        <v>56</v>
      </c>
      <c r="C34" s="7">
        <v>201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44">
        <f t="shared" si="1"/>
        <v>201</v>
      </c>
    </row>
    <row r="35" spans="2:17" x14ac:dyDescent="0.25">
      <c r="B35" s="6" t="s">
        <v>57</v>
      </c>
      <c r="C35" s="7">
        <v>84</v>
      </c>
      <c r="D35" s="7">
        <v>1</v>
      </c>
      <c r="E35" s="7">
        <v>2</v>
      </c>
      <c r="F35" s="7">
        <v>1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44">
        <f t="shared" si="1"/>
        <v>88</v>
      </c>
    </row>
    <row r="36" spans="2:17" x14ac:dyDescent="0.25">
      <c r="B36" s="6" t="s">
        <v>59</v>
      </c>
      <c r="C36" s="7">
        <v>50</v>
      </c>
      <c r="D36" s="7">
        <v>0</v>
      </c>
      <c r="E36" s="7">
        <v>1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1</v>
      </c>
      <c r="Q36" s="44">
        <f t="shared" si="1"/>
        <v>52</v>
      </c>
    </row>
    <row r="37" spans="2:17" x14ac:dyDescent="0.25">
      <c r="B37" s="6" t="s">
        <v>63</v>
      </c>
      <c r="C37" s="7">
        <v>175</v>
      </c>
      <c r="D37" s="7">
        <v>23</v>
      </c>
      <c r="E37" s="7">
        <v>11</v>
      </c>
      <c r="F37" s="7">
        <v>3</v>
      </c>
      <c r="G37" s="7">
        <v>3</v>
      </c>
      <c r="H37" s="7">
        <v>3</v>
      </c>
      <c r="I37" s="7">
        <v>2</v>
      </c>
      <c r="J37" s="7">
        <v>2</v>
      </c>
      <c r="K37" s="7">
        <v>1</v>
      </c>
      <c r="L37" s="7">
        <v>0</v>
      </c>
      <c r="M37" s="7">
        <v>0</v>
      </c>
      <c r="N37" s="7">
        <v>0</v>
      </c>
      <c r="O37" s="7">
        <v>0</v>
      </c>
      <c r="P37" s="7">
        <v>1</v>
      </c>
      <c r="Q37" s="44">
        <f t="shared" si="1"/>
        <v>224</v>
      </c>
    </row>
    <row r="38" spans="2:17" x14ac:dyDescent="0.25">
      <c r="B38" s="6" t="s">
        <v>64</v>
      </c>
      <c r="C38" s="7">
        <v>163</v>
      </c>
      <c r="D38" s="7">
        <v>12</v>
      </c>
      <c r="E38" s="7">
        <v>14</v>
      </c>
      <c r="F38" s="7">
        <v>2</v>
      </c>
      <c r="G38" s="7">
        <v>3</v>
      </c>
      <c r="H38" s="7">
        <v>4</v>
      </c>
      <c r="I38" s="7">
        <v>0</v>
      </c>
      <c r="J38" s="7">
        <v>0</v>
      </c>
      <c r="K38" s="7">
        <v>0</v>
      </c>
      <c r="L38" s="7">
        <v>2</v>
      </c>
      <c r="M38" s="7">
        <v>0</v>
      </c>
      <c r="N38" s="7">
        <v>0</v>
      </c>
      <c r="O38" s="7">
        <v>0</v>
      </c>
      <c r="P38" s="7">
        <v>0</v>
      </c>
      <c r="Q38" s="44">
        <f t="shared" si="1"/>
        <v>200</v>
      </c>
    </row>
    <row r="39" spans="2:17" x14ac:dyDescent="0.25">
      <c r="B39" s="6" t="s">
        <v>65</v>
      </c>
      <c r="C39" s="7">
        <v>151</v>
      </c>
      <c r="D39" s="7">
        <v>1</v>
      </c>
      <c r="E39" s="7">
        <v>1</v>
      </c>
      <c r="F39" s="7">
        <v>1</v>
      </c>
      <c r="G39" s="7">
        <v>0</v>
      </c>
      <c r="H39" s="7">
        <v>1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44">
        <f t="shared" si="1"/>
        <v>155</v>
      </c>
    </row>
    <row r="40" spans="2:17" x14ac:dyDescent="0.25">
      <c r="B40" s="6" t="s">
        <v>68</v>
      </c>
      <c r="C40" s="7">
        <v>94</v>
      </c>
      <c r="D40" s="7">
        <v>5</v>
      </c>
      <c r="E40" s="7">
        <v>3</v>
      </c>
      <c r="F40" s="7">
        <v>1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44">
        <f t="shared" si="1"/>
        <v>103</v>
      </c>
    </row>
    <row r="41" spans="2:17" ht="15.75" thickBot="1" x14ac:dyDescent="0.3">
      <c r="B41" s="2" t="s">
        <v>69</v>
      </c>
      <c r="C41" s="3">
        <v>70</v>
      </c>
      <c r="D41" s="3">
        <v>0</v>
      </c>
      <c r="E41" s="3">
        <v>0</v>
      </c>
      <c r="F41" s="3">
        <v>1</v>
      </c>
      <c r="G41" s="3">
        <v>0</v>
      </c>
      <c r="H41" s="3">
        <v>1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59">
        <f t="shared" si="1"/>
        <v>72</v>
      </c>
    </row>
    <row r="42" spans="2:17" x14ac:dyDescent="0.25">
      <c r="B42" s="4" t="s">
        <v>108</v>
      </c>
      <c r="C42" s="5">
        <f>SUM(C43:C52)</f>
        <v>1306</v>
      </c>
      <c r="D42" s="5">
        <f t="shared" ref="D42:P42" si="4">SUM(D43:D52)</f>
        <v>100</v>
      </c>
      <c r="E42" s="5">
        <f t="shared" si="4"/>
        <v>40</v>
      </c>
      <c r="F42" s="5">
        <f t="shared" si="4"/>
        <v>15</v>
      </c>
      <c r="G42" s="5">
        <f t="shared" si="4"/>
        <v>9</v>
      </c>
      <c r="H42" s="5">
        <f t="shared" si="4"/>
        <v>10</v>
      </c>
      <c r="I42" s="5">
        <f t="shared" si="4"/>
        <v>3</v>
      </c>
      <c r="J42" s="5">
        <f t="shared" si="4"/>
        <v>2</v>
      </c>
      <c r="K42" s="5">
        <f t="shared" si="4"/>
        <v>2</v>
      </c>
      <c r="L42" s="5">
        <f t="shared" si="4"/>
        <v>2</v>
      </c>
      <c r="M42" s="5">
        <f t="shared" si="4"/>
        <v>0</v>
      </c>
      <c r="N42" s="5">
        <f t="shared" si="4"/>
        <v>0</v>
      </c>
      <c r="O42" s="5">
        <f t="shared" si="4"/>
        <v>0</v>
      </c>
      <c r="P42" s="5">
        <f t="shared" si="4"/>
        <v>7</v>
      </c>
      <c r="Q42" s="5">
        <f t="shared" si="1"/>
        <v>1496</v>
      </c>
    </row>
    <row r="43" spans="2:17" x14ac:dyDescent="0.25">
      <c r="B43" s="6" t="s">
        <v>30</v>
      </c>
      <c r="C43" s="7">
        <v>77</v>
      </c>
      <c r="D43" s="7">
        <v>3</v>
      </c>
      <c r="E43" s="7">
        <v>2</v>
      </c>
      <c r="F43" s="7">
        <v>1</v>
      </c>
      <c r="G43" s="7">
        <v>1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44">
        <f t="shared" si="1"/>
        <v>84</v>
      </c>
    </row>
    <row r="44" spans="2:17" x14ac:dyDescent="0.25">
      <c r="B44" s="6" t="s">
        <v>37</v>
      </c>
      <c r="C44" s="7">
        <v>117</v>
      </c>
      <c r="D44" s="7">
        <v>21</v>
      </c>
      <c r="E44" s="7">
        <v>3</v>
      </c>
      <c r="F44" s="7">
        <v>3</v>
      </c>
      <c r="G44" s="7">
        <v>1</v>
      </c>
      <c r="H44" s="7">
        <v>3</v>
      </c>
      <c r="I44" s="7">
        <v>1</v>
      </c>
      <c r="J44" s="7">
        <v>1</v>
      </c>
      <c r="K44" s="7">
        <v>0</v>
      </c>
      <c r="L44" s="7">
        <v>1</v>
      </c>
      <c r="M44" s="7">
        <v>0</v>
      </c>
      <c r="N44" s="7">
        <v>0</v>
      </c>
      <c r="O44" s="7">
        <v>0</v>
      </c>
      <c r="P44" s="7">
        <v>2</v>
      </c>
      <c r="Q44" s="44">
        <f t="shared" si="1"/>
        <v>153</v>
      </c>
    </row>
    <row r="45" spans="2:17" x14ac:dyDescent="0.25">
      <c r="B45" s="6" t="s">
        <v>38</v>
      </c>
      <c r="C45" s="7">
        <v>67</v>
      </c>
      <c r="D45" s="7">
        <v>6</v>
      </c>
      <c r="E45" s="7">
        <v>6</v>
      </c>
      <c r="F45" s="7">
        <v>1</v>
      </c>
      <c r="G45" s="7">
        <v>1</v>
      </c>
      <c r="H45" s="7">
        <v>2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44">
        <f t="shared" si="1"/>
        <v>83</v>
      </c>
    </row>
    <row r="46" spans="2:17" x14ac:dyDescent="0.25">
      <c r="B46" s="6" t="s">
        <v>41</v>
      </c>
      <c r="C46" s="7">
        <v>58</v>
      </c>
      <c r="D46" s="7">
        <v>4</v>
      </c>
      <c r="E46" s="7">
        <v>5</v>
      </c>
      <c r="F46" s="7">
        <v>2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44">
        <f t="shared" si="1"/>
        <v>69</v>
      </c>
    </row>
    <row r="47" spans="2:17" x14ac:dyDescent="0.25">
      <c r="B47" s="6" t="s">
        <v>45</v>
      </c>
      <c r="C47" s="7">
        <v>95</v>
      </c>
      <c r="D47" s="7">
        <v>0</v>
      </c>
      <c r="E47" s="7">
        <v>3</v>
      </c>
      <c r="F47" s="7">
        <v>1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44">
        <f t="shared" si="1"/>
        <v>99</v>
      </c>
    </row>
    <row r="48" spans="2:17" x14ac:dyDescent="0.25">
      <c r="B48" s="6" t="s">
        <v>54</v>
      </c>
      <c r="C48" s="7">
        <v>529</v>
      </c>
      <c r="D48" s="7">
        <v>32</v>
      </c>
      <c r="E48" s="7">
        <v>8</v>
      </c>
      <c r="F48" s="7">
        <v>2</v>
      </c>
      <c r="G48" s="7">
        <v>4</v>
      </c>
      <c r="H48" s="7">
        <v>1</v>
      </c>
      <c r="I48" s="7">
        <v>0</v>
      </c>
      <c r="J48" s="7">
        <v>1</v>
      </c>
      <c r="K48" s="7">
        <v>1</v>
      </c>
      <c r="L48" s="7">
        <v>1</v>
      </c>
      <c r="M48" s="7">
        <v>0</v>
      </c>
      <c r="N48" s="7">
        <v>0</v>
      </c>
      <c r="O48" s="7">
        <v>0</v>
      </c>
      <c r="P48" s="7">
        <v>1</v>
      </c>
      <c r="Q48" s="44">
        <f t="shared" si="1"/>
        <v>580</v>
      </c>
    </row>
    <row r="49" spans="2:17" x14ac:dyDescent="0.25">
      <c r="B49" s="6" t="s">
        <v>60</v>
      </c>
      <c r="C49" s="7">
        <v>42</v>
      </c>
      <c r="D49" s="7">
        <v>1</v>
      </c>
      <c r="E49" s="7">
        <v>2</v>
      </c>
      <c r="F49" s="7">
        <v>1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44">
        <f t="shared" si="1"/>
        <v>46</v>
      </c>
    </row>
    <row r="50" spans="2:17" x14ac:dyDescent="0.25">
      <c r="B50" s="6" t="s">
        <v>61</v>
      </c>
      <c r="C50" s="7">
        <v>159</v>
      </c>
      <c r="D50" s="7">
        <v>2</v>
      </c>
      <c r="E50" s="7">
        <v>2</v>
      </c>
      <c r="F50" s="7">
        <v>1</v>
      </c>
      <c r="G50" s="7">
        <v>1</v>
      </c>
      <c r="H50" s="7">
        <v>1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44">
        <f t="shared" si="1"/>
        <v>166</v>
      </c>
    </row>
    <row r="51" spans="2:17" x14ac:dyDescent="0.25">
      <c r="B51" s="6" t="s">
        <v>66</v>
      </c>
      <c r="C51" s="7">
        <v>120</v>
      </c>
      <c r="D51" s="7">
        <v>31</v>
      </c>
      <c r="E51" s="7">
        <v>9</v>
      </c>
      <c r="F51" s="7">
        <v>3</v>
      </c>
      <c r="G51" s="7">
        <v>1</v>
      </c>
      <c r="H51" s="7">
        <v>2</v>
      </c>
      <c r="I51" s="7">
        <v>2</v>
      </c>
      <c r="J51" s="7">
        <v>0</v>
      </c>
      <c r="K51" s="7">
        <v>1</v>
      </c>
      <c r="L51" s="7">
        <v>0</v>
      </c>
      <c r="M51" s="7">
        <v>0</v>
      </c>
      <c r="N51" s="7">
        <v>0</v>
      </c>
      <c r="O51" s="7">
        <v>0</v>
      </c>
      <c r="P51" s="7">
        <v>4</v>
      </c>
      <c r="Q51" s="44">
        <f t="shared" si="1"/>
        <v>173</v>
      </c>
    </row>
    <row r="52" spans="2:17" ht="15.75" thickBot="1" x14ac:dyDescent="0.3">
      <c r="B52" s="2" t="s">
        <v>67</v>
      </c>
      <c r="C52" s="3">
        <v>42</v>
      </c>
      <c r="D52" s="3">
        <v>0</v>
      </c>
      <c r="E52" s="3">
        <v>0</v>
      </c>
      <c r="F52" s="3">
        <v>0</v>
      </c>
      <c r="G52" s="3">
        <v>0</v>
      </c>
      <c r="H52" s="3">
        <v>1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59">
        <f t="shared" si="1"/>
        <v>43</v>
      </c>
    </row>
    <row r="53" spans="2:17" ht="15.75" thickBot="1" x14ac:dyDescent="0.3">
      <c r="B53" s="43" t="s">
        <v>109</v>
      </c>
      <c r="C53" s="60">
        <f>C7+C20+C29+C42</f>
        <v>6701</v>
      </c>
      <c r="D53" s="60">
        <f t="shared" ref="D53:P53" si="5">D7+D20+D29+D42</f>
        <v>764</v>
      </c>
      <c r="E53" s="60">
        <f t="shared" si="5"/>
        <v>280</v>
      </c>
      <c r="F53" s="60">
        <f t="shared" si="5"/>
        <v>119</v>
      </c>
      <c r="G53" s="60">
        <f t="shared" si="5"/>
        <v>71</v>
      </c>
      <c r="H53" s="60">
        <f t="shared" si="5"/>
        <v>57</v>
      </c>
      <c r="I53" s="60">
        <f t="shared" si="5"/>
        <v>29</v>
      </c>
      <c r="J53" s="60">
        <f t="shared" si="5"/>
        <v>24</v>
      </c>
      <c r="K53" s="60">
        <f t="shared" si="5"/>
        <v>15</v>
      </c>
      <c r="L53" s="60">
        <f t="shared" si="5"/>
        <v>11</v>
      </c>
      <c r="M53" s="60">
        <f t="shared" si="5"/>
        <v>10</v>
      </c>
      <c r="N53" s="60">
        <f t="shared" si="5"/>
        <v>6</v>
      </c>
      <c r="O53" s="60">
        <f t="shared" si="5"/>
        <v>4</v>
      </c>
      <c r="P53" s="60">
        <f t="shared" si="5"/>
        <v>35</v>
      </c>
      <c r="Q53" s="60">
        <f t="shared" si="1"/>
        <v>8126</v>
      </c>
    </row>
    <row r="54" spans="2:17" x14ac:dyDescent="0.25">
      <c r="B54" s="1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61"/>
    </row>
  </sheetData>
  <pageMargins left="0.74803149606299213" right="0.74803149606299213" top="0.98425196850393704" bottom="0.98425196850393704" header="0" footer="0"/>
  <pageSetup paperSize="9" scale="50" fitToHeight="0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3">
    <pageSetUpPr fitToPage="1"/>
  </sheetPr>
  <dimension ref="A2:K23"/>
  <sheetViews>
    <sheetView zoomScaleNormal="100" workbookViewId="0">
      <selection activeCell="B26" sqref="B26"/>
    </sheetView>
  </sheetViews>
  <sheetFormatPr defaultColWidth="9.140625" defaultRowHeight="15" x14ac:dyDescent="0.25"/>
  <cols>
    <col min="1" max="1" width="9.140625" style="23"/>
    <col min="2" max="2" width="60.7109375" style="11" customWidth="1"/>
    <col min="3" max="11" width="11.7109375" style="11" customWidth="1"/>
    <col min="12" max="17" width="10.7109375" style="11" customWidth="1"/>
    <col min="18" max="16384" width="9.140625" style="11"/>
  </cols>
  <sheetData>
    <row r="2" spans="2:11" ht="17.25" x14ac:dyDescent="0.3">
      <c r="B2" s="32" t="s">
        <v>111</v>
      </c>
    </row>
    <row r="4" spans="2:11" ht="15.75" thickBot="1" x14ac:dyDescent="0.3">
      <c r="C4" s="13">
        <v>2010</v>
      </c>
      <c r="D4" s="13">
        <v>2011</v>
      </c>
      <c r="E4" s="13">
        <v>2012</v>
      </c>
      <c r="F4" s="13">
        <v>2013</v>
      </c>
      <c r="G4" s="13">
        <v>2014</v>
      </c>
      <c r="H4" s="13">
        <v>2015</v>
      </c>
      <c r="I4" s="13">
        <v>2016</v>
      </c>
      <c r="J4" s="13">
        <v>2017</v>
      </c>
      <c r="K4" s="36">
        <v>2018</v>
      </c>
    </row>
    <row r="5" spans="2:11" x14ac:dyDescent="0.25">
      <c r="B5" s="4" t="s">
        <v>77</v>
      </c>
      <c r="C5" s="28"/>
      <c r="D5" s="8"/>
      <c r="E5" s="8"/>
      <c r="F5" s="8"/>
      <c r="G5" s="8"/>
      <c r="H5" s="8"/>
      <c r="I5" s="8"/>
      <c r="J5" s="8"/>
      <c r="K5" s="8"/>
    </row>
    <row r="6" spans="2:11" x14ac:dyDescent="0.25">
      <c r="B6" s="48" t="s">
        <v>80</v>
      </c>
      <c r="C6" s="49"/>
      <c r="D6" s="49"/>
      <c r="E6" s="49"/>
      <c r="F6" s="49"/>
      <c r="G6" s="49"/>
      <c r="H6" s="49"/>
      <c r="I6" s="49"/>
      <c r="J6" s="50"/>
      <c r="K6" s="49"/>
    </row>
    <row r="7" spans="2:11" x14ac:dyDescent="0.25">
      <c r="B7" s="1" t="s">
        <v>83</v>
      </c>
      <c r="C7" s="26">
        <v>6</v>
      </c>
      <c r="D7" s="26">
        <v>6</v>
      </c>
      <c r="E7" s="27" t="s">
        <v>103</v>
      </c>
      <c r="F7" s="26">
        <v>4</v>
      </c>
      <c r="G7" s="26">
        <v>13</v>
      </c>
      <c r="H7" s="26">
        <v>15</v>
      </c>
      <c r="I7" s="26">
        <v>13</v>
      </c>
      <c r="J7" s="27">
        <v>10</v>
      </c>
      <c r="K7" s="26">
        <v>8</v>
      </c>
    </row>
    <row r="8" spans="2:11" x14ac:dyDescent="0.25">
      <c r="B8" s="1" t="s">
        <v>84</v>
      </c>
      <c r="C8" s="26">
        <v>150</v>
      </c>
      <c r="D8" s="26">
        <v>150</v>
      </c>
      <c r="E8" s="27" t="s">
        <v>103</v>
      </c>
      <c r="F8" s="26">
        <v>62</v>
      </c>
      <c r="G8" s="26">
        <v>300</v>
      </c>
      <c r="H8" s="26">
        <v>375</v>
      </c>
      <c r="I8" s="26">
        <v>325</v>
      </c>
      <c r="J8" s="27">
        <v>250</v>
      </c>
      <c r="K8" s="26">
        <v>200</v>
      </c>
    </row>
    <row r="9" spans="2:11" x14ac:dyDescent="0.25">
      <c r="B9" s="51" t="s">
        <v>81</v>
      </c>
      <c r="C9" s="26"/>
      <c r="D9" s="26"/>
      <c r="E9" s="26"/>
      <c r="F9" s="26"/>
      <c r="G9" s="26"/>
      <c r="H9" s="26"/>
      <c r="I9" s="26"/>
      <c r="J9" s="27"/>
      <c r="K9" s="26"/>
    </row>
    <row r="10" spans="2:11" x14ac:dyDescent="0.25">
      <c r="B10" s="1" t="s">
        <v>83</v>
      </c>
      <c r="C10" s="26">
        <v>10</v>
      </c>
      <c r="D10" s="26">
        <v>13</v>
      </c>
      <c r="E10" s="26">
        <v>12</v>
      </c>
      <c r="F10" s="26">
        <v>4</v>
      </c>
      <c r="G10" s="26">
        <v>4</v>
      </c>
      <c r="H10" s="26">
        <v>7</v>
      </c>
      <c r="I10" s="26">
        <v>5</v>
      </c>
      <c r="J10" s="27">
        <v>11</v>
      </c>
      <c r="K10" s="26">
        <v>40</v>
      </c>
    </row>
    <row r="11" spans="2:11" x14ac:dyDescent="0.25">
      <c r="B11" s="1" t="s">
        <v>84</v>
      </c>
      <c r="C11" s="26">
        <v>250</v>
      </c>
      <c r="D11" s="26">
        <v>325</v>
      </c>
      <c r="E11" s="26">
        <v>300</v>
      </c>
      <c r="F11" s="26">
        <v>100</v>
      </c>
      <c r="G11" s="26">
        <v>95</v>
      </c>
      <c r="H11" s="26">
        <v>300</v>
      </c>
      <c r="I11" s="26">
        <v>125</v>
      </c>
      <c r="J11" s="27">
        <v>275</v>
      </c>
      <c r="K11" s="26">
        <v>1000</v>
      </c>
    </row>
    <row r="12" spans="2:11" x14ac:dyDescent="0.25">
      <c r="B12" s="51" t="s">
        <v>82</v>
      </c>
      <c r="C12" s="26"/>
      <c r="D12" s="26"/>
      <c r="E12" s="26"/>
      <c r="F12" s="26"/>
      <c r="G12" s="26"/>
      <c r="H12" s="26"/>
      <c r="I12" s="26"/>
      <c r="J12" s="27"/>
      <c r="K12" s="26"/>
    </row>
    <row r="13" spans="2:11" x14ac:dyDescent="0.25">
      <c r="B13" s="1" t="s">
        <v>85</v>
      </c>
      <c r="C13" s="27" t="s">
        <v>103</v>
      </c>
      <c r="D13" s="27" t="s">
        <v>103</v>
      </c>
      <c r="E13" s="26">
        <v>1</v>
      </c>
      <c r="F13" s="26">
        <v>2</v>
      </c>
      <c r="G13" s="26">
        <v>7</v>
      </c>
      <c r="H13" s="26">
        <v>21</v>
      </c>
      <c r="I13" s="26">
        <v>28</v>
      </c>
      <c r="J13" s="27">
        <v>26</v>
      </c>
      <c r="K13" s="26">
        <v>5</v>
      </c>
    </row>
    <row r="14" spans="2:11" ht="15.75" thickBot="1" x14ac:dyDescent="0.3">
      <c r="B14" s="2" t="s">
        <v>84</v>
      </c>
      <c r="C14" s="27" t="s">
        <v>103</v>
      </c>
      <c r="D14" s="27" t="s">
        <v>103</v>
      </c>
      <c r="E14" s="3">
        <v>100</v>
      </c>
      <c r="F14" s="3">
        <v>200</v>
      </c>
      <c r="G14" s="3">
        <v>475</v>
      </c>
      <c r="H14" s="3">
        <v>400</v>
      </c>
      <c r="I14" s="3">
        <v>1175</v>
      </c>
      <c r="J14" s="3">
        <v>725</v>
      </c>
      <c r="K14" s="26">
        <v>375</v>
      </c>
    </row>
    <row r="15" spans="2:11" x14ac:dyDescent="0.25">
      <c r="B15" s="4" t="s">
        <v>10</v>
      </c>
      <c r="C15" s="4"/>
      <c r="D15" s="4"/>
      <c r="E15" s="4"/>
      <c r="F15" s="4"/>
      <c r="G15" s="4"/>
      <c r="H15" s="4"/>
      <c r="I15" s="4"/>
      <c r="J15" s="4"/>
      <c r="K15" s="8"/>
    </row>
    <row r="16" spans="2:11" x14ac:dyDescent="0.25">
      <c r="B16" s="6" t="s">
        <v>11</v>
      </c>
      <c r="C16" s="22" t="s">
        <v>99</v>
      </c>
      <c r="D16" s="22" t="s">
        <v>99</v>
      </c>
      <c r="E16" s="22" t="s">
        <v>99</v>
      </c>
      <c r="F16" s="22" t="s">
        <v>99</v>
      </c>
      <c r="G16" s="7">
        <v>12</v>
      </c>
      <c r="H16" s="7">
        <v>14</v>
      </c>
      <c r="I16" s="7">
        <v>20</v>
      </c>
      <c r="J16" s="7">
        <v>21</v>
      </c>
      <c r="K16" s="37">
        <v>21</v>
      </c>
    </row>
    <row r="17" spans="2:11" x14ac:dyDescent="0.25">
      <c r="B17" s="6" t="s">
        <v>13</v>
      </c>
      <c r="C17" s="22" t="s">
        <v>99</v>
      </c>
      <c r="D17" s="22" t="s">
        <v>99</v>
      </c>
      <c r="E17" s="22" t="s">
        <v>99</v>
      </c>
      <c r="F17" s="22" t="s">
        <v>99</v>
      </c>
      <c r="G17" s="7">
        <v>24</v>
      </c>
      <c r="H17" s="7">
        <v>30</v>
      </c>
      <c r="I17" s="7">
        <v>46</v>
      </c>
      <c r="J17" s="7">
        <v>69</v>
      </c>
      <c r="K17" s="38">
        <v>72</v>
      </c>
    </row>
    <row r="18" spans="2:11" x14ac:dyDescent="0.25">
      <c r="B18" s="6" t="s">
        <v>12</v>
      </c>
      <c r="C18" s="22" t="s">
        <v>99</v>
      </c>
      <c r="D18" s="22" t="s">
        <v>99</v>
      </c>
      <c r="E18" s="22" t="s">
        <v>99</v>
      </c>
      <c r="F18" s="22" t="s">
        <v>99</v>
      </c>
      <c r="G18" s="39">
        <v>5</v>
      </c>
      <c r="H18" s="39">
        <v>10</v>
      </c>
      <c r="I18" s="39">
        <v>19</v>
      </c>
      <c r="J18" s="39">
        <v>30</v>
      </c>
      <c r="K18" s="38">
        <v>38</v>
      </c>
    </row>
    <row r="19" spans="2:11" x14ac:dyDescent="0.25">
      <c r="B19" s="6" t="s">
        <v>16</v>
      </c>
      <c r="C19" s="22" t="s">
        <v>99</v>
      </c>
      <c r="D19" s="22" t="s">
        <v>99</v>
      </c>
      <c r="E19" s="22" t="s">
        <v>99</v>
      </c>
      <c r="F19" s="22" t="s">
        <v>99</v>
      </c>
      <c r="G19" s="9">
        <v>11</v>
      </c>
      <c r="H19" s="9">
        <v>20</v>
      </c>
      <c r="I19" s="9">
        <v>20</v>
      </c>
      <c r="J19" s="9">
        <v>29</v>
      </c>
      <c r="K19" s="38">
        <v>38</v>
      </c>
    </row>
    <row r="20" spans="2:11" x14ac:dyDescent="0.25">
      <c r="B20" s="6" t="s">
        <v>14</v>
      </c>
      <c r="C20" s="22" t="s">
        <v>99</v>
      </c>
      <c r="D20" s="22" t="s">
        <v>99</v>
      </c>
      <c r="E20" s="22" t="s">
        <v>99</v>
      </c>
      <c r="F20" s="22" t="s">
        <v>99</v>
      </c>
      <c r="G20" s="9">
        <v>2</v>
      </c>
      <c r="H20" s="9">
        <v>5</v>
      </c>
      <c r="I20" s="9">
        <v>8</v>
      </c>
      <c r="J20" s="9">
        <v>12</v>
      </c>
      <c r="K20" s="38">
        <v>16</v>
      </c>
    </row>
    <row r="21" spans="2:11" x14ac:dyDescent="0.25">
      <c r="B21" s="6" t="s">
        <v>17</v>
      </c>
      <c r="C21" s="22" t="s">
        <v>99</v>
      </c>
      <c r="D21" s="22" t="s">
        <v>99</v>
      </c>
      <c r="E21" s="22" t="s">
        <v>99</v>
      </c>
      <c r="F21" s="22" t="s">
        <v>99</v>
      </c>
      <c r="G21" s="9">
        <v>12</v>
      </c>
      <c r="H21" s="9">
        <v>19</v>
      </c>
      <c r="I21" s="9">
        <v>31</v>
      </c>
      <c r="J21" s="9">
        <v>63</v>
      </c>
      <c r="K21" s="38">
        <v>66</v>
      </c>
    </row>
    <row r="22" spans="2:11" ht="15.75" thickBot="1" x14ac:dyDescent="0.3">
      <c r="B22" s="2" t="s">
        <v>15</v>
      </c>
      <c r="C22" s="57" t="s">
        <v>99</v>
      </c>
      <c r="D22" s="57" t="s">
        <v>99</v>
      </c>
      <c r="E22" s="57" t="s">
        <v>99</v>
      </c>
      <c r="F22" s="57" t="s">
        <v>99</v>
      </c>
      <c r="G22" s="10">
        <v>2000</v>
      </c>
      <c r="H22" s="10">
        <v>3000</v>
      </c>
      <c r="I22" s="10">
        <v>5000</v>
      </c>
      <c r="J22" s="10">
        <v>5300</v>
      </c>
      <c r="K22" s="40">
        <v>5000</v>
      </c>
    </row>
    <row r="23" spans="2:11" x14ac:dyDescent="0.25">
      <c r="B23" s="29"/>
      <c r="C23" s="30"/>
      <c r="D23" s="30"/>
      <c r="E23" s="30"/>
      <c r="F23" s="30"/>
      <c r="G23" s="30"/>
      <c r="H23" s="30"/>
      <c r="I23" s="30"/>
      <c r="J23" s="30"/>
      <c r="K23" s="23"/>
    </row>
  </sheetData>
  <phoneticPr fontId="4" type="noConversion"/>
  <pageMargins left="0.74803149606299213" right="0.74803149606299213" top="0.98425196850393704" bottom="0.98425196850393704" header="0" footer="0"/>
  <pageSetup paperSize="9" scale="62" fitToHeight="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2</vt:i4>
      </vt:variant>
    </vt:vector>
  </HeadingPairs>
  <TitlesOfParts>
    <vt:vector size="7" baseType="lpstr">
      <vt:lpstr>Índex</vt:lpstr>
      <vt:lpstr>Pàg.1</vt:lpstr>
      <vt:lpstr>Pàg.2</vt:lpstr>
      <vt:lpstr>Pàg.3</vt:lpstr>
      <vt:lpstr>Pàg.4</vt:lpstr>
      <vt:lpstr>Pàg.2!_1Àrea_d_impressió</vt:lpstr>
      <vt:lpstr>Pàg.4!_2Àrea_d_impressió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Estadístiques del Departament de Justícia 2018. Afers religiosos</dc:title>
  <dc:subject>Estadístiques del Departament de Justícia 2018. Afers religiosos</dc:subject>
  <dc:creator>Generalitat de Catalunya. Departament de Justícia</dc:creator>
  <cp:keywords>estadístiques, afers, religiosos, 2018, estadística</cp:keywords>
  <cp:lastModifiedBy>Redondo Vega, Yolanda</cp:lastModifiedBy>
  <cp:lastPrinted>2019-02-07T13:20:47Z</cp:lastPrinted>
  <dcterms:created xsi:type="dcterms:W3CDTF">2007-07-02T09:45:57Z</dcterms:created>
  <dcterms:modified xsi:type="dcterms:W3CDTF">2019-04-03T14:16:55Z</dcterms:modified>
</cp:coreProperties>
</file>