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D:\46324220n\Desktop\"/>
    </mc:Choice>
  </mc:AlternateContent>
  <bookViews>
    <workbookView xWindow="240" yWindow="96" windowWidth="11352" windowHeight="5388" tabRatio="393"/>
  </bookViews>
  <sheets>
    <sheet name="Índex" sheetId="9" r:id="rId1"/>
    <sheet name="Pàg.1" sheetId="2" r:id="rId2"/>
    <sheet name="Pàg.2" sheetId="6" r:id="rId3"/>
    <sheet name="Pàg.3" sheetId="7" r:id="rId4"/>
    <sheet name="Pàg.4" sheetId="8" r:id="rId5"/>
    <sheet name="Pàg.5" sheetId="10" r:id="rId6"/>
  </sheets>
  <definedNames>
    <definedName name="_1Àrea_d_impressió" localSheetId="1">Pàg.1!$B$1:$F$27</definedName>
    <definedName name="_1Àrea_d_impressió" localSheetId="4">Pàg.4!$B$1:$F$14</definedName>
    <definedName name="_1Àrea_d_impressió" localSheetId="5">Pàg.5!$B$1:$B$9</definedName>
    <definedName name="_2Àrea_d_impressió" localSheetId="2">Pàg.2!$B$1:$I$36</definedName>
    <definedName name="_3Àrea_d_impressió" localSheetId="3">Pàg.3!$B$1:$I$23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2" l="1"/>
  <c r="L14" i="2"/>
  <c r="C24" i="2" l="1"/>
  <c r="D24" i="2"/>
  <c r="E24" i="2"/>
  <c r="F24" i="2"/>
  <c r="G24" i="2"/>
  <c r="H24" i="2"/>
  <c r="I24" i="2"/>
  <c r="J24" i="2"/>
  <c r="K24" i="2"/>
  <c r="K5" i="2"/>
  <c r="L35" i="2" l="1"/>
  <c r="L36" i="2"/>
  <c r="L37" i="2"/>
  <c r="L38" i="2"/>
  <c r="L39" i="2"/>
  <c r="L5" i="8"/>
  <c r="L9" i="8"/>
  <c r="L10" i="10"/>
  <c r="L34" i="2" s="1"/>
  <c r="J5" i="2" l="1"/>
  <c r="K39" i="2" l="1"/>
  <c r="K38" i="2"/>
  <c r="K37" i="2"/>
  <c r="K36" i="2"/>
  <c r="K35" i="2"/>
  <c r="K14" i="2"/>
  <c r="K5" i="8" l="1"/>
  <c r="K9" i="8" l="1"/>
  <c r="I22" i="6" l="1"/>
  <c r="K10" i="10" l="1"/>
  <c r="K34" i="2" s="1"/>
  <c r="C34" i="2" l="1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J10" i="10"/>
  <c r="I27" i="6" l="1"/>
  <c r="L9" i="2" s="1"/>
  <c r="I14" i="2" l="1"/>
  <c r="C13" i="9"/>
  <c r="J9" i="8"/>
  <c r="J5" i="8"/>
  <c r="C12" i="9"/>
  <c r="C11" i="9"/>
  <c r="C10" i="9"/>
  <c r="C9" i="9"/>
  <c r="H33" i="2" l="1"/>
  <c r="I33" i="2" s="1"/>
  <c r="J33" i="2" s="1"/>
  <c r="K33" i="2" s="1"/>
  <c r="L33" i="2" s="1"/>
  <c r="G33" i="2"/>
  <c r="F33" i="2"/>
  <c r="E33" i="2"/>
  <c r="D33" i="2"/>
  <c r="C33" i="2"/>
  <c r="H32" i="2"/>
  <c r="I32" i="2" s="1"/>
  <c r="J32" i="2" s="1"/>
  <c r="K32" i="2" s="1"/>
  <c r="L32" i="2" s="1"/>
  <c r="G32" i="2"/>
  <c r="F32" i="2"/>
  <c r="E32" i="2"/>
  <c r="D32" i="2"/>
  <c r="C32" i="2"/>
  <c r="H31" i="2"/>
  <c r="I31" i="2" s="1"/>
  <c r="J31" i="2" s="1"/>
  <c r="K31" i="2" s="1"/>
  <c r="L31" i="2" s="1"/>
  <c r="G31" i="2"/>
  <c r="F31" i="2"/>
  <c r="E31" i="2"/>
  <c r="D31" i="2"/>
  <c r="C31" i="2"/>
  <c r="H30" i="2"/>
  <c r="I30" i="2" s="1"/>
  <c r="J30" i="2" s="1"/>
  <c r="K30" i="2" s="1"/>
  <c r="L30" i="2" s="1"/>
  <c r="G30" i="2"/>
  <c r="F30" i="2"/>
  <c r="E30" i="2"/>
  <c r="D30" i="2"/>
  <c r="C30" i="2"/>
  <c r="H29" i="2"/>
  <c r="I29" i="2" s="1"/>
  <c r="J29" i="2" s="1"/>
  <c r="K29" i="2" s="1"/>
  <c r="L29" i="2" s="1"/>
  <c r="G29" i="2"/>
  <c r="F29" i="2"/>
  <c r="E29" i="2"/>
  <c r="D29" i="2"/>
  <c r="C29" i="2"/>
  <c r="G28" i="2"/>
  <c r="F28" i="2"/>
  <c r="E28" i="2"/>
  <c r="D28" i="2"/>
  <c r="C28" i="2"/>
  <c r="I9" i="8"/>
  <c r="I5" i="8"/>
  <c r="H5" i="8"/>
  <c r="H28" i="6" l="1"/>
  <c r="I5" i="2"/>
  <c r="G18" i="6"/>
  <c r="F18" i="6"/>
  <c r="E18" i="6"/>
  <c r="D18" i="6"/>
  <c r="C18" i="6"/>
  <c r="I14" i="7" l="1"/>
  <c r="I8" i="6"/>
  <c r="L6" i="2" s="1"/>
  <c r="G5" i="2" l="1"/>
  <c r="F5" i="2"/>
  <c r="E5" i="2"/>
  <c r="D5" i="2"/>
  <c r="C5" i="2"/>
  <c r="H5" i="2"/>
  <c r="H14" i="2" l="1"/>
  <c r="I33" i="6" l="1"/>
  <c r="L11" i="2" s="1"/>
  <c r="I34" i="6"/>
  <c r="L12" i="2" s="1"/>
  <c r="I9" i="7" l="1"/>
  <c r="I10" i="7"/>
  <c r="I11" i="7"/>
  <c r="I12" i="7"/>
  <c r="I13" i="7"/>
  <c r="I15" i="7"/>
  <c r="I16" i="7"/>
  <c r="I17" i="7"/>
  <c r="I18" i="7"/>
  <c r="I19" i="7"/>
  <c r="I20" i="7"/>
  <c r="H35" i="6"/>
  <c r="G14" i="2"/>
  <c r="G20" i="2" s="1"/>
  <c r="E14" i="2"/>
  <c r="E20" i="2" s="1"/>
  <c r="I32" i="6"/>
  <c r="I31" i="6"/>
  <c r="I30" i="6"/>
  <c r="I29" i="6"/>
  <c r="I26" i="6"/>
  <c r="I25" i="6"/>
  <c r="I24" i="6"/>
  <c r="I23" i="6"/>
  <c r="I21" i="6"/>
  <c r="I20" i="6"/>
  <c r="I19" i="6"/>
  <c r="I17" i="6"/>
  <c r="I16" i="6"/>
  <c r="I15" i="6"/>
  <c r="I14" i="6"/>
  <c r="I13" i="6"/>
  <c r="I12" i="6"/>
  <c r="I11" i="6"/>
  <c r="I10" i="6"/>
  <c r="H21" i="7"/>
  <c r="I8" i="7"/>
  <c r="F14" i="2"/>
  <c r="F20" i="2" s="1"/>
  <c r="D14" i="2"/>
  <c r="D20" i="2" s="1"/>
  <c r="C14" i="2"/>
  <c r="C20" i="2" s="1"/>
  <c r="G21" i="7"/>
  <c r="F21" i="7"/>
  <c r="E21" i="7"/>
  <c r="D21" i="7"/>
  <c r="C21" i="7"/>
  <c r="D9" i="6"/>
  <c r="D35" i="6" s="1"/>
  <c r="E9" i="6"/>
  <c r="E35" i="6" s="1"/>
  <c r="F9" i="6"/>
  <c r="F35" i="6" s="1"/>
  <c r="G9" i="6"/>
  <c r="G35" i="6" s="1"/>
  <c r="C9" i="6"/>
  <c r="C35" i="6" s="1"/>
  <c r="I18" i="6" l="1"/>
  <c r="I28" i="6"/>
  <c r="L10" i="2" s="1"/>
  <c r="I9" i="6"/>
  <c r="I21" i="7"/>
  <c r="H20" i="2"/>
  <c r="L7" i="2" l="1"/>
  <c r="L5" i="2" s="1"/>
  <c r="I35" i="6"/>
  <c r="H9" i="8"/>
  <c r="H28" i="2" s="1"/>
  <c r="I28" i="2" s="1"/>
  <c r="J28" i="2" s="1"/>
  <c r="K28" i="2" s="1"/>
  <c r="L28" i="2" s="1"/>
</calcChain>
</file>

<file path=xl/sharedStrings.xml><?xml version="1.0" encoding="utf-8"?>
<sst xmlns="http://schemas.openxmlformats.org/spreadsheetml/2006/main" count="295" uniqueCount="98">
  <si>
    <t>Índex de contingut de les estadístiques en matèria de</t>
  </si>
  <si>
    <t>Dret, entitats jurídiques, grups d'interès i parelles estables</t>
  </si>
  <si>
    <t>Pàg.</t>
  </si>
  <si>
    <t>Conjunt de dades</t>
  </si>
  <si>
    <t>Àmbit
territorial</t>
  </si>
  <si>
    <t>Període 
disponible</t>
  </si>
  <si>
    <t>Catalunya</t>
  </si>
  <si>
    <t>2010 - 2019</t>
  </si>
  <si>
    <t>Demarcació</t>
  </si>
  <si>
    <t>2019</t>
  </si>
  <si>
    <t>URL:</t>
  </si>
  <si>
    <t>http://justicia.gencat.cat/ca/departament/Estadistiques</t>
  </si>
  <si>
    <t>Indicadors principals de la DGDEJ</t>
  </si>
  <si>
    <t>Entitats jurídiques inscrites</t>
  </si>
  <si>
    <t>Acadèmies</t>
  </si>
  <si>
    <t>Associacions i Federacions</t>
  </si>
  <si>
    <t>Associacions i Federacions declarades d'utilitat pública</t>
  </si>
  <si>
    <t>n.d.</t>
  </si>
  <si>
    <t>Entitats religioses</t>
  </si>
  <si>
    <t>Fundacions</t>
  </si>
  <si>
    <t>Col·legis professionals</t>
  </si>
  <si>
    <t>Consells de col·legis professionals</t>
  </si>
  <si>
    <t>Cens d'entitats vinculades a partits polítics</t>
  </si>
  <si>
    <t>-</t>
  </si>
  <si>
    <t>Sol·licituds presentades a la DG Dret i d'Entitats Jurídiques</t>
  </si>
  <si>
    <t>Per tipus de canal d'entrada</t>
  </si>
  <si>
    <t>Sol·licituds via telemàtica</t>
  </si>
  <si>
    <t>Sol·licituds suport paper</t>
  </si>
  <si>
    <t>Per tipus d'acte administratiu</t>
  </si>
  <si>
    <t>Sol·licituds d'inscripcions registrals</t>
  </si>
  <si>
    <t>Sol·licituds que no comporten inscripció registral</t>
  </si>
  <si>
    <t>Tràmits vinculats al registre de nomentaments tutelars no testamentaris</t>
  </si>
  <si>
    <t>Inscripcions per a nomenaments tutelars no testamentaris</t>
  </si>
  <si>
    <t>Sol·licituds de certificació per a nomenaments tutelars no testamentaris</t>
  </si>
  <si>
    <t>Places vacants convocades a concurs</t>
  </si>
  <si>
    <t>Places vacants de notaris/es a Catalunya convocades a concurs</t>
  </si>
  <si>
    <t>Places vacants de registradors/esa Catalunya convocades a concurs</t>
  </si>
  <si>
    <t>Resolucions de recursos governatius</t>
  </si>
  <si>
    <r>
      <t xml:space="preserve">Registre de grups d'interès </t>
    </r>
    <r>
      <rPr>
        <sz val="11"/>
        <rFont val="Calibri"/>
        <family val="2"/>
        <scheme val="minor"/>
      </rPr>
      <t>(acumulat)</t>
    </r>
  </si>
  <si>
    <t>Categoria I: Sector de serveis de consultoria i assessorament</t>
  </si>
  <si>
    <t>Categoria II: Sector empresarial i de base associativa</t>
  </si>
  <si>
    <t>Categoria III: Organitzacions no governamentals</t>
  </si>
  <si>
    <t>Categoria IV: Sector científic i d'investigació</t>
  </si>
  <si>
    <t>Categoria V: Oficines, xarxes i associacions que representen esglésies i comunitats religioses</t>
  </si>
  <si>
    <t>Sol·licituds al Registre de parelles estables</t>
  </si>
  <si>
    <t>Barcelona</t>
  </si>
  <si>
    <t>Girona</t>
  </si>
  <si>
    <t>Lleida</t>
  </si>
  <si>
    <t>Tarragona</t>
  </si>
  <si>
    <t>Terres de l'Ebre</t>
  </si>
  <si>
    <t>Registre d'entitats jurídiques</t>
  </si>
  <si>
    <t>Distribució d'entitats inscrites per activitat i demarcació territorial l'últim dia de l'any 2019</t>
  </si>
  <si>
    <t>Àmbit tot Catalunya</t>
  </si>
  <si>
    <t>Total</t>
  </si>
  <si>
    <t>Associacions</t>
  </si>
  <si>
    <t>Assistència social</t>
  </si>
  <si>
    <t>Cultura</t>
  </si>
  <si>
    <t>Ensenyament, formació i investigació</t>
  </si>
  <si>
    <t>Foment i defensa dels drets civics, socials i de la persona</t>
  </si>
  <si>
    <t>Interessos de sectors econòmics, geogràfics o professionals</t>
  </si>
  <si>
    <t>Ordenació de l'espai, ecologia i habitatge</t>
  </si>
  <si>
    <t>Salut</t>
  </si>
  <si>
    <t>Sense classificar</t>
  </si>
  <si>
    <t>Federacions</t>
  </si>
  <si>
    <t>Assistencial</t>
  </si>
  <si>
    <t>Cultural</t>
  </si>
  <si>
    <t>Docent</t>
  </si>
  <si>
    <t>Fins científics</t>
  </si>
  <si>
    <t>Total entitats jurídiques inscrites</t>
  </si>
  <si>
    <t>Sol·licituds d'entitats jurídiques</t>
  </si>
  <si>
    <t>Principals tràmits sol·licitats segons l'objecte i la tipologia d'entitat l'any 2019</t>
  </si>
  <si>
    <t>Objecte</t>
  </si>
  <si>
    <t>Associa-cions</t>
  </si>
  <si>
    <t>Col·legis prof.</t>
  </si>
  <si>
    <t>Altres per. fís. i jur.</t>
  </si>
  <si>
    <t>Adaptació a la llei</t>
  </si>
  <si>
    <t>Certificació</t>
  </si>
  <si>
    <t>Dissolució</t>
  </si>
  <si>
    <t xml:space="preserve">Declaració responsable acte disposició </t>
  </si>
  <si>
    <t xml:space="preserve">Declaració responsable operacions </t>
  </si>
  <si>
    <t xml:space="preserve">Declaració responsable relacions lab. </t>
  </si>
  <si>
    <t>Fusió</t>
  </si>
  <si>
    <t>Declaració d'utilitat pública</t>
  </si>
  <si>
    <t>Inscripció</t>
  </si>
  <si>
    <t>Modificació d'estatuts</t>
  </si>
  <si>
    <t>Modificació d'òrgans de govern</t>
  </si>
  <si>
    <t>Presentació de comptes</t>
  </si>
  <si>
    <t>Resta de tràmits</t>
  </si>
  <si>
    <t>Total de sol·licituds presentades</t>
  </si>
  <si>
    <t>Registre de grups d'interès</t>
  </si>
  <si>
    <t>Entitats sol·licitants d'inscripció al registre</t>
  </si>
  <si>
    <t>Inscrites</t>
  </si>
  <si>
    <t>Pendent inscripció</t>
  </si>
  <si>
    <t>Baixa sense inscripció</t>
  </si>
  <si>
    <t>Entitats inscrites al registre per catergories</t>
  </si>
  <si>
    <t>Registre creat i implementat a l'octubre de l'any 2015.</t>
  </si>
  <si>
    <t>Registre de parelles estables</t>
  </si>
  <si>
    <t>Registre creat i implementat a l'abril de l'any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</si>
</sst>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5" xfId="0" applyFont="1" applyFill="1" applyBorder="1" applyAlignment="1">
      <alignment horizontal="left" indent="1"/>
    </xf>
    <xf numFmtId="3" fontId="5" fillId="0" borderId="5" xfId="0" applyNumberFormat="1" applyFont="1" applyFill="1" applyBorder="1"/>
    <xf numFmtId="0" fontId="5" fillId="0" borderId="3" xfId="0" applyFont="1" applyFill="1" applyBorder="1" applyAlignment="1">
      <alignment horizontal="left" indent="1"/>
    </xf>
    <xf numFmtId="3" fontId="5" fillId="0" borderId="3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5" fillId="0" borderId="2" xfId="0" applyFont="1" applyFill="1" applyBorder="1" applyAlignment="1">
      <alignment horizontal="left" indent="1"/>
    </xf>
    <xf numFmtId="3" fontId="7" fillId="0" borderId="2" xfId="0" applyNumberFormat="1" applyFont="1" applyFill="1" applyBorder="1"/>
    <xf numFmtId="0" fontId="5" fillId="0" borderId="2" xfId="0" applyFont="1" applyFill="1" applyBorder="1" applyAlignment="1">
      <alignment horizontal="left" indent="2"/>
    </xf>
    <xf numFmtId="3" fontId="5" fillId="0" borderId="2" xfId="0" applyNumberFormat="1" applyFont="1" applyFill="1" applyBorder="1"/>
    <xf numFmtId="0" fontId="5" fillId="0" borderId="3" xfId="0" applyFont="1" applyFill="1" applyBorder="1" applyAlignment="1">
      <alignment horizontal="left" indent="2"/>
    </xf>
    <xf numFmtId="0" fontId="5" fillId="0" borderId="4" xfId="0" applyFont="1" applyFill="1" applyBorder="1"/>
    <xf numFmtId="0" fontId="7" fillId="0" borderId="6" xfId="0" applyFont="1" applyFill="1" applyBorder="1"/>
    <xf numFmtId="3" fontId="7" fillId="0" borderId="6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3" fontId="7" fillId="0" borderId="4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left" indent="1"/>
    </xf>
    <xf numFmtId="3" fontId="5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left" indent="1"/>
    </xf>
    <xf numFmtId="3" fontId="5" fillId="0" borderId="3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3" fontId="7" fillId="0" borderId="3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left"/>
    </xf>
    <xf numFmtId="0" fontId="7" fillId="0" borderId="0" xfId="0" applyFont="1" applyFill="1"/>
    <xf numFmtId="0" fontId="5" fillId="0" borderId="4" xfId="0" applyFont="1" applyFill="1" applyBorder="1" applyAlignment="1">
      <alignment horizontal="left" indent="1"/>
    </xf>
    <xf numFmtId="3" fontId="5" fillId="0" borderId="5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9" fillId="2" borderId="0" xfId="3" applyFont="1" applyFill="1"/>
    <xf numFmtId="0" fontId="10" fillId="2" borderId="0" xfId="3" applyFont="1" applyFill="1"/>
    <xf numFmtId="0" fontId="2" fillId="0" borderId="0" xfId="3" applyFont="1"/>
    <xf numFmtId="0" fontId="6" fillId="3" borderId="7" xfId="1" applyFont="1" applyFill="1" applyBorder="1" applyAlignment="1"/>
    <xf numFmtId="0" fontId="6" fillId="3" borderId="7" xfId="1" applyFont="1" applyFill="1" applyBorder="1" applyAlignment="1">
      <alignment wrapText="1"/>
    </xf>
    <xf numFmtId="0" fontId="12" fillId="0" borderId="0" xfId="4"/>
    <xf numFmtId="0" fontId="11" fillId="2" borderId="0" xfId="0" applyFont="1" applyFill="1"/>
    <xf numFmtId="0" fontId="7" fillId="0" borderId="0" xfId="1" applyFont="1" applyFill="1" applyAlignment="1"/>
    <xf numFmtId="0" fontId="7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0" fontId="13" fillId="0" borderId="0" xfId="1" applyFont="1" applyFill="1"/>
    <xf numFmtId="0" fontId="5" fillId="0" borderId="0" xfId="1" applyFont="1" applyFill="1"/>
    <xf numFmtId="3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1" fillId="0" borderId="2" xfId="3" applyFont="1" applyBorder="1"/>
    <xf numFmtId="0" fontId="1" fillId="0" borderId="2" xfId="3" quotePrefix="1" applyFont="1" applyBorder="1"/>
    <xf numFmtId="0" fontId="1" fillId="0" borderId="2" xfId="3" applyFont="1" applyBorder="1" applyAlignment="1">
      <alignment horizontal="right" indent="3"/>
    </xf>
    <xf numFmtId="0" fontId="1" fillId="0" borderId="0" xfId="3" applyFont="1"/>
    <xf numFmtId="3" fontId="5" fillId="0" borderId="4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indent="1"/>
    </xf>
  </cellXfs>
  <cellStyles count="5">
    <cellStyle name="Enllaç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2049" name="Object 1" descr="&quot;&quot;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showGridLines="0" tabSelected="1" workbookViewId="0"/>
  </sheetViews>
  <sheetFormatPr defaultColWidth="9.109375" defaultRowHeight="14.4" x14ac:dyDescent="0.3"/>
  <cols>
    <col min="1" max="1" width="4.6640625" style="37" customWidth="1"/>
    <col min="2" max="2" width="9.109375" style="37"/>
    <col min="3" max="3" width="60.6640625" style="37" customWidth="1"/>
    <col min="4" max="4" width="12.6640625" style="37" customWidth="1"/>
    <col min="5" max="5" width="20.6640625" style="37" customWidth="1"/>
    <col min="6" max="16384" width="9.109375" style="37"/>
  </cols>
  <sheetData>
    <row r="1" spans="2:5" x14ac:dyDescent="0.3">
      <c r="B1" s="52"/>
      <c r="C1" s="52"/>
      <c r="D1" s="52"/>
      <c r="E1" s="52"/>
    </row>
    <row r="5" spans="2:5" x14ac:dyDescent="0.3">
      <c r="B5" s="35" t="s">
        <v>0</v>
      </c>
      <c r="C5" s="36"/>
      <c r="D5" s="36"/>
      <c r="E5" s="36"/>
    </row>
    <row r="6" spans="2:5" ht="17.399999999999999" x14ac:dyDescent="0.35">
      <c r="B6" s="41" t="s">
        <v>1</v>
      </c>
      <c r="C6" s="36"/>
      <c r="D6" s="36"/>
      <c r="E6" s="36"/>
    </row>
    <row r="8" spans="2:5" ht="28.8" x14ac:dyDescent="0.3">
      <c r="B8" s="38" t="s">
        <v>2</v>
      </c>
      <c r="C8" s="38" t="s">
        <v>3</v>
      </c>
      <c r="D8" s="39" t="s">
        <v>4</v>
      </c>
      <c r="E8" s="39" t="s">
        <v>5</v>
      </c>
    </row>
    <row r="9" spans="2:5" x14ac:dyDescent="0.3">
      <c r="B9" s="51">
        <v>1</v>
      </c>
      <c r="C9" s="49" t="str">
        <f>Pàg.1!B2</f>
        <v>Indicadors principals de la DGDEJ</v>
      </c>
      <c r="D9" s="49" t="s">
        <v>6</v>
      </c>
      <c r="E9" s="49" t="s">
        <v>7</v>
      </c>
    </row>
    <row r="10" spans="2:5" x14ac:dyDescent="0.3">
      <c r="B10" s="51">
        <v>2</v>
      </c>
      <c r="C10" s="49" t="str">
        <f>Pàg.2!B2</f>
        <v>Registre d'entitats jurídiques</v>
      </c>
      <c r="D10" s="49" t="s">
        <v>8</v>
      </c>
      <c r="E10" s="50" t="s">
        <v>9</v>
      </c>
    </row>
    <row r="11" spans="2:5" x14ac:dyDescent="0.3">
      <c r="B11" s="51">
        <v>3</v>
      </c>
      <c r="C11" s="49" t="str">
        <f>Pàg.3!B2</f>
        <v>Sol·licituds d'entitats jurídiques</v>
      </c>
      <c r="D11" s="49" t="s">
        <v>6</v>
      </c>
      <c r="E11" s="50" t="s">
        <v>9</v>
      </c>
    </row>
    <row r="12" spans="2:5" x14ac:dyDescent="0.3">
      <c r="B12" s="51">
        <v>4</v>
      </c>
      <c r="C12" s="49" t="str">
        <f>Pàg.4!B2</f>
        <v>Registre de grups d'interès</v>
      </c>
      <c r="D12" s="49" t="s">
        <v>6</v>
      </c>
      <c r="E12" s="49" t="s">
        <v>7</v>
      </c>
    </row>
    <row r="13" spans="2:5" x14ac:dyDescent="0.3">
      <c r="B13" s="51">
        <v>5</v>
      </c>
      <c r="C13" s="49" t="str">
        <f>Pàg.5!B2</f>
        <v>Registre de parelles estables</v>
      </c>
      <c r="D13" s="49" t="s">
        <v>6</v>
      </c>
      <c r="E13" s="49" t="s">
        <v>7</v>
      </c>
    </row>
    <row r="16" spans="2:5" x14ac:dyDescent="0.3">
      <c r="B16" s="52" t="s">
        <v>10</v>
      </c>
      <c r="C16" s="40" t="s">
        <v>11</v>
      </c>
      <c r="D16" s="52"/>
      <c r="E16" s="52"/>
    </row>
  </sheetData>
  <hyperlinks>
    <hyperlink ref="C16" r:id="rId1"/>
  </hyperlinks>
  <pageMargins left="0.7" right="0.7" top="0.75" bottom="0.75" header="0.3" footer="0.3"/>
  <pageSetup paperSize="9" orientation="landscape" r:id="rId2"/>
  <ignoredErrors>
    <ignoredError sqref="E10:E1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B2:L39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12" width="11.6640625" style="31" customWidth="1"/>
    <col min="13" max="16384" width="9.109375" style="31"/>
  </cols>
  <sheetData>
    <row r="2" spans="2:12" ht="17.399999999999999" x14ac:dyDescent="0.35">
      <c r="B2" s="32" t="s">
        <v>12</v>
      </c>
    </row>
    <row r="4" spans="2:12" ht="15" thickBot="1" x14ac:dyDescent="0.35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  <c r="L4" s="34">
        <v>2019</v>
      </c>
    </row>
    <row r="5" spans="2:12" x14ac:dyDescent="0.3">
      <c r="B5" s="5" t="s">
        <v>13</v>
      </c>
      <c r="C5" s="6">
        <f t="shared" ref="C5:H5" si="0">+SUM(C6:C12)</f>
        <v>61100</v>
      </c>
      <c r="D5" s="6">
        <f t="shared" si="0"/>
        <v>63947</v>
      </c>
      <c r="E5" s="6">
        <f t="shared" si="0"/>
        <v>66582</v>
      </c>
      <c r="F5" s="6">
        <f t="shared" si="0"/>
        <v>70020</v>
      </c>
      <c r="G5" s="6">
        <f t="shared" si="0"/>
        <v>73413</v>
      </c>
      <c r="H5" s="6">
        <f t="shared" si="0"/>
        <v>75934</v>
      </c>
      <c r="I5" s="6">
        <f t="shared" ref="I5:J5" si="1">+SUM(I6:I12)</f>
        <v>70903</v>
      </c>
      <c r="J5" s="6">
        <f t="shared" si="1"/>
        <v>72891</v>
      </c>
      <c r="K5" s="6">
        <f>+SUM(K6:K12)</f>
        <v>74805</v>
      </c>
      <c r="L5" s="6">
        <f t="shared" ref="L5" si="2">+SUM(L6:L12)</f>
        <v>76874</v>
      </c>
    </row>
    <row r="6" spans="2:12" x14ac:dyDescent="0.3">
      <c r="B6" s="7" t="s">
        <v>14</v>
      </c>
      <c r="C6" s="10">
        <v>10</v>
      </c>
      <c r="D6" s="10">
        <v>10</v>
      </c>
      <c r="E6" s="10">
        <v>10</v>
      </c>
      <c r="F6" s="10">
        <v>10</v>
      </c>
      <c r="G6" s="10">
        <v>12</v>
      </c>
      <c r="H6" s="10">
        <v>12</v>
      </c>
      <c r="I6" s="10">
        <v>12</v>
      </c>
      <c r="J6" s="10">
        <v>12</v>
      </c>
      <c r="K6" s="10">
        <v>12</v>
      </c>
      <c r="L6" s="10">
        <f>Pàg.2!I8</f>
        <v>12</v>
      </c>
    </row>
    <row r="7" spans="2:12" x14ac:dyDescent="0.3">
      <c r="B7" s="7" t="s">
        <v>15</v>
      </c>
      <c r="C7" s="10">
        <v>58223</v>
      </c>
      <c r="D7" s="10">
        <v>61012</v>
      </c>
      <c r="E7" s="10">
        <v>63607</v>
      </c>
      <c r="F7" s="10">
        <v>66995</v>
      </c>
      <c r="G7" s="10">
        <v>70299</v>
      </c>
      <c r="H7" s="10">
        <v>72427</v>
      </c>
      <c r="I7" s="10">
        <v>67939</v>
      </c>
      <c r="J7" s="10">
        <v>69919</v>
      </c>
      <c r="K7" s="10">
        <v>71827</v>
      </c>
      <c r="L7" s="10">
        <f>Pàg.2!I9+Pàg.2!I18-L8</f>
        <v>73869</v>
      </c>
    </row>
    <row r="8" spans="2:12" x14ac:dyDescent="0.3">
      <c r="B8" s="7" t="s">
        <v>16</v>
      </c>
      <c r="C8" s="19" t="s">
        <v>17</v>
      </c>
      <c r="D8" s="19" t="s">
        <v>17</v>
      </c>
      <c r="E8" s="19" t="s">
        <v>17</v>
      </c>
      <c r="F8" s="19" t="s">
        <v>17</v>
      </c>
      <c r="G8" s="19" t="s">
        <v>17</v>
      </c>
      <c r="H8" s="10">
        <v>336</v>
      </c>
      <c r="I8" s="10">
        <v>152</v>
      </c>
      <c r="J8" s="10">
        <v>152</v>
      </c>
      <c r="K8" s="10">
        <v>152</v>
      </c>
      <c r="L8" s="10">
        <v>153</v>
      </c>
    </row>
    <row r="9" spans="2:12" x14ac:dyDescent="0.3">
      <c r="B9" s="7" t="s">
        <v>18</v>
      </c>
      <c r="C9" s="10">
        <v>63</v>
      </c>
      <c r="D9" s="10">
        <v>66</v>
      </c>
      <c r="E9" s="10">
        <v>66</v>
      </c>
      <c r="F9" s="10">
        <v>69</v>
      </c>
      <c r="G9" s="10">
        <v>74</v>
      </c>
      <c r="H9" s="10">
        <v>75</v>
      </c>
      <c r="I9" s="10">
        <v>76</v>
      </c>
      <c r="J9" s="10">
        <v>78</v>
      </c>
      <c r="K9" s="10">
        <v>79</v>
      </c>
      <c r="L9" s="10">
        <f>+Pàg.2!I27</f>
        <v>81</v>
      </c>
    </row>
    <row r="10" spans="2:12" x14ac:dyDescent="0.3">
      <c r="B10" s="1" t="s">
        <v>19</v>
      </c>
      <c r="C10" s="2">
        <v>2658</v>
      </c>
      <c r="D10" s="2">
        <v>2713</v>
      </c>
      <c r="E10" s="2">
        <v>2752</v>
      </c>
      <c r="F10" s="2">
        <v>2797</v>
      </c>
      <c r="G10" s="2">
        <v>2877</v>
      </c>
      <c r="H10" s="2">
        <v>2939</v>
      </c>
      <c r="I10" s="2">
        <v>2580</v>
      </c>
      <c r="J10" s="2">
        <v>2586</v>
      </c>
      <c r="K10" s="2">
        <v>2591</v>
      </c>
      <c r="L10" s="2">
        <f>Pàg.2!I28</f>
        <v>2616</v>
      </c>
    </row>
    <row r="11" spans="2:12" x14ac:dyDescent="0.3">
      <c r="B11" s="1" t="s">
        <v>20</v>
      </c>
      <c r="C11" s="2">
        <v>128</v>
      </c>
      <c r="D11" s="2">
        <v>128</v>
      </c>
      <c r="E11" s="2">
        <v>129</v>
      </c>
      <c r="F11" s="2">
        <v>131</v>
      </c>
      <c r="G11" s="2">
        <v>133</v>
      </c>
      <c r="H11" s="2">
        <v>128</v>
      </c>
      <c r="I11" s="2">
        <v>127</v>
      </c>
      <c r="J11" s="2">
        <v>127</v>
      </c>
      <c r="K11" s="2">
        <v>127</v>
      </c>
      <c r="L11" s="2">
        <f>Pàg.2!I33</f>
        <v>126</v>
      </c>
    </row>
    <row r="12" spans="2:12" ht="15" thickBot="1" x14ac:dyDescent="0.35">
      <c r="B12" s="3" t="s">
        <v>21</v>
      </c>
      <c r="C12" s="4">
        <v>18</v>
      </c>
      <c r="D12" s="4">
        <v>18</v>
      </c>
      <c r="E12" s="4">
        <v>18</v>
      </c>
      <c r="F12" s="4">
        <v>18</v>
      </c>
      <c r="G12" s="4">
        <v>18</v>
      </c>
      <c r="H12" s="4">
        <v>17</v>
      </c>
      <c r="I12" s="4">
        <v>17</v>
      </c>
      <c r="J12" s="4">
        <v>17</v>
      </c>
      <c r="K12" s="4">
        <v>17</v>
      </c>
      <c r="L12" s="4">
        <f>Pàg.2!I34</f>
        <v>17</v>
      </c>
    </row>
    <row r="13" spans="2:12" ht="15" thickBot="1" x14ac:dyDescent="0.35">
      <c r="B13" s="5" t="s">
        <v>22</v>
      </c>
      <c r="C13" s="19" t="s">
        <v>23</v>
      </c>
      <c r="D13" s="19" t="s">
        <v>23</v>
      </c>
      <c r="E13" s="19" t="s">
        <v>23</v>
      </c>
      <c r="F13" s="19" t="s">
        <v>23</v>
      </c>
      <c r="G13" s="19" t="s">
        <v>23</v>
      </c>
      <c r="H13" s="10">
        <v>8</v>
      </c>
      <c r="I13" s="19">
        <v>7</v>
      </c>
      <c r="J13" s="19">
        <v>7</v>
      </c>
      <c r="K13" s="19">
        <v>7</v>
      </c>
      <c r="L13" s="19">
        <v>7</v>
      </c>
    </row>
    <row r="14" spans="2:12" x14ac:dyDescent="0.3">
      <c r="B14" s="5" t="s">
        <v>24</v>
      </c>
      <c r="C14" s="6">
        <f t="shared" ref="C14:I14" si="3">+SUM(C16:C17)</f>
        <v>22576</v>
      </c>
      <c r="D14" s="6">
        <f t="shared" si="3"/>
        <v>23585</v>
      </c>
      <c r="E14" s="6">
        <f t="shared" si="3"/>
        <v>23739</v>
      </c>
      <c r="F14" s="6">
        <f t="shared" si="3"/>
        <v>23750</v>
      </c>
      <c r="G14" s="6">
        <f t="shared" si="3"/>
        <v>23096</v>
      </c>
      <c r="H14" s="6">
        <f t="shared" si="3"/>
        <v>24268</v>
      </c>
      <c r="I14" s="6">
        <f t="shared" si="3"/>
        <v>28038</v>
      </c>
      <c r="J14" s="6">
        <v>37986</v>
      </c>
      <c r="K14" s="6">
        <f t="shared" ref="K14:L14" si="4">+SUM(K16:K17)</f>
        <v>49084</v>
      </c>
      <c r="L14" s="6">
        <f t="shared" si="4"/>
        <v>58223</v>
      </c>
    </row>
    <row r="15" spans="2:12" x14ac:dyDescent="0.3">
      <c r="B15" s="54" t="s">
        <v>25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2:12" x14ac:dyDescent="0.3">
      <c r="B16" s="9" t="s">
        <v>26</v>
      </c>
      <c r="C16" s="10">
        <v>1029</v>
      </c>
      <c r="D16" s="10">
        <v>1267</v>
      </c>
      <c r="E16" s="10">
        <v>1439</v>
      </c>
      <c r="F16" s="10">
        <v>3300</v>
      </c>
      <c r="G16" s="10">
        <v>4148</v>
      </c>
      <c r="H16" s="10">
        <v>4998</v>
      </c>
      <c r="I16" s="10">
        <v>8159</v>
      </c>
      <c r="J16" s="10">
        <v>10123</v>
      </c>
      <c r="K16" s="10">
        <v>20089</v>
      </c>
      <c r="L16" s="10">
        <v>31570</v>
      </c>
    </row>
    <row r="17" spans="2:12" x14ac:dyDescent="0.3">
      <c r="B17" s="9" t="s">
        <v>27</v>
      </c>
      <c r="C17" s="10">
        <v>21547</v>
      </c>
      <c r="D17" s="10">
        <v>22318</v>
      </c>
      <c r="E17" s="10">
        <v>22300</v>
      </c>
      <c r="F17" s="10">
        <v>20450</v>
      </c>
      <c r="G17" s="10">
        <v>18948</v>
      </c>
      <c r="H17" s="10">
        <v>19270</v>
      </c>
      <c r="I17" s="10">
        <v>19879</v>
      </c>
      <c r="J17" s="10">
        <v>27863</v>
      </c>
      <c r="K17" s="10">
        <v>28995</v>
      </c>
      <c r="L17" s="10">
        <v>26653</v>
      </c>
    </row>
    <row r="18" spans="2:12" x14ac:dyDescent="0.3">
      <c r="B18" s="54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2:12" x14ac:dyDescent="0.3">
      <c r="B19" s="9" t="s">
        <v>29</v>
      </c>
      <c r="C19" s="10">
        <v>11583</v>
      </c>
      <c r="D19" s="10">
        <v>12716</v>
      </c>
      <c r="E19" s="10">
        <v>13721</v>
      </c>
      <c r="F19" s="10">
        <v>13457</v>
      </c>
      <c r="G19" s="10">
        <v>12370</v>
      </c>
      <c r="H19" s="10">
        <v>13327</v>
      </c>
      <c r="I19" s="10">
        <v>15161</v>
      </c>
      <c r="J19" s="10">
        <v>22373</v>
      </c>
      <c r="K19" s="10">
        <v>31308</v>
      </c>
      <c r="L19" s="10">
        <v>36983</v>
      </c>
    </row>
    <row r="20" spans="2:12" ht="15" thickBot="1" x14ac:dyDescent="0.35">
      <c r="B20" s="11" t="s">
        <v>30</v>
      </c>
      <c r="C20" s="4">
        <f t="shared" ref="C20:H20" si="5">C14-C19</f>
        <v>10993</v>
      </c>
      <c r="D20" s="4">
        <f t="shared" si="5"/>
        <v>10869</v>
      </c>
      <c r="E20" s="4">
        <f t="shared" si="5"/>
        <v>10018</v>
      </c>
      <c r="F20" s="4">
        <f t="shared" si="5"/>
        <v>10293</v>
      </c>
      <c r="G20" s="4">
        <f t="shared" si="5"/>
        <v>10726</v>
      </c>
      <c r="H20" s="4">
        <f t="shared" si="5"/>
        <v>10941</v>
      </c>
      <c r="I20" s="4">
        <v>12877</v>
      </c>
      <c r="J20" s="4">
        <v>15618</v>
      </c>
      <c r="K20" s="4">
        <v>17776</v>
      </c>
      <c r="L20" s="4">
        <v>21240</v>
      </c>
    </row>
    <row r="21" spans="2:12" x14ac:dyDescent="0.3">
      <c r="B21" s="5" t="s">
        <v>31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2:12" x14ac:dyDescent="0.3">
      <c r="B22" s="7" t="s">
        <v>32</v>
      </c>
      <c r="C22" s="10">
        <v>1551</v>
      </c>
      <c r="D22" s="10">
        <v>5296</v>
      </c>
      <c r="E22" s="10">
        <v>7625</v>
      </c>
      <c r="F22" s="10">
        <v>6927</v>
      </c>
      <c r="G22" s="10">
        <v>8822</v>
      </c>
      <c r="H22" s="10">
        <v>12822</v>
      </c>
      <c r="I22" s="10">
        <v>11483</v>
      </c>
      <c r="J22" s="19">
        <v>13650</v>
      </c>
      <c r="K22" s="19">
        <v>15592</v>
      </c>
      <c r="L22" s="19">
        <v>17975</v>
      </c>
    </row>
    <row r="23" spans="2:12" ht="15" thickBot="1" x14ac:dyDescent="0.35">
      <c r="B23" s="3" t="s">
        <v>33</v>
      </c>
      <c r="C23" s="4">
        <v>2631</v>
      </c>
      <c r="D23" s="4">
        <v>2900</v>
      </c>
      <c r="E23" s="4">
        <v>3274</v>
      </c>
      <c r="F23" s="4">
        <v>3157</v>
      </c>
      <c r="G23" s="4">
        <v>3364</v>
      </c>
      <c r="H23" s="4">
        <v>2848</v>
      </c>
      <c r="I23" s="4">
        <v>3564</v>
      </c>
      <c r="J23" s="4">
        <v>3569</v>
      </c>
      <c r="K23" s="4">
        <v>3883</v>
      </c>
      <c r="L23" s="4">
        <v>3904</v>
      </c>
    </row>
    <row r="24" spans="2:12" x14ac:dyDescent="0.3">
      <c r="B24" s="5" t="s">
        <v>34</v>
      </c>
      <c r="C24" s="6">
        <f t="shared" ref="C24:L24" si="6">SUM(C25:C26)</f>
        <v>161</v>
      </c>
      <c r="D24" s="6">
        <f t="shared" si="6"/>
        <v>130</v>
      </c>
      <c r="E24" s="6">
        <f t="shared" si="6"/>
        <v>123</v>
      </c>
      <c r="F24" s="6">
        <f t="shared" si="6"/>
        <v>143</v>
      </c>
      <c r="G24" s="6">
        <f t="shared" si="6"/>
        <v>91</v>
      </c>
      <c r="H24" s="6">
        <f t="shared" si="6"/>
        <v>80</v>
      </c>
      <c r="I24" s="6">
        <f t="shared" si="6"/>
        <v>105</v>
      </c>
      <c r="J24" s="6">
        <f t="shared" si="6"/>
        <v>125</v>
      </c>
      <c r="K24" s="6">
        <f t="shared" si="6"/>
        <v>141</v>
      </c>
      <c r="L24" s="6">
        <f t="shared" si="6"/>
        <v>82</v>
      </c>
    </row>
    <row r="25" spans="2:12" x14ac:dyDescent="0.3">
      <c r="B25" s="7" t="s">
        <v>35</v>
      </c>
      <c r="C25" s="10">
        <v>96</v>
      </c>
      <c r="D25" s="10">
        <v>112</v>
      </c>
      <c r="E25" s="10">
        <v>90</v>
      </c>
      <c r="F25" s="10">
        <v>115</v>
      </c>
      <c r="G25" s="10">
        <v>84</v>
      </c>
      <c r="H25" s="10">
        <v>60</v>
      </c>
      <c r="I25" s="10">
        <v>65</v>
      </c>
      <c r="J25" s="10">
        <v>87</v>
      </c>
      <c r="K25" s="10">
        <v>97</v>
      </c>
      <c r="L25" s="10">
        <v>62</v>
      </c>
    </row>
    <row r="26" spans="2:12" ht="15" thickBot="1" x14ac:dyDescent="0.35">
      <c r="B26" s="3" t="s">
        <v>36</v>
      </c>
      <c r="C26" s="4">
        <v>65</v>
      </c>
      <c r="D26" s="4">
        <v>18</v>
      </c>
      <c r="E26" s="4">
        <v>33</v>
      </c>
      <c r="F26" s="4">
        <v>28</v>
      </c>
      <c r="G26" s="4">
        <v>7</v>
      </c>
      <c r="H26" s="4">
        <v>20</v>
      </c>
      <c r="I26" s="4">
        <v>40</v>
      </c>
      <c r="J26" s="4">
        <v>38</v>
      </c>
      <c r="K26" s="4">
        <v>44</v>
      </c>
      <c r="L26" s="4">
        <v>20</v>
      </c>
    </row>
    <row r="27" spans="2:12" ht="15" thickBot="1" x14ac:dyDescent="0.35">
      <c r="B27" s="13" t="s">
        <v>37</v>
      </c>
      <c r="C27" s="14">
        <v>22</v>
      </c>
      <c r="D27" s="14">
        <v>12</v>
      </c>
      <c r="E27" s="14">
        <v>15</v>
      </c>
      <c r="F27" s="14">
        <v>14</v>
      </c>
      <c r="G27" s="14">
        <v>13</v>
      </c>
      <c r="H27" s="14">
        <v>15</v>
      </c>
      <c r="I27" s="14">
        <v>14</v>
      </c>
      <c r="J27" s="14">
        <v>29</v>
      </c>
      <c r="K27" s="14">
        <v>15</v>
      </c>
      <c r="L27" s="14">
        <v>15</v>
      </c>
    </row>
    <row r="28" spans="2:12" x14ac:dyDescent="0.3">
      <c r="B28" s="5" t="s">
        <v>38</v>
      </c>
      <c r="C28" s="17" t="str">
        <f>+Pàg.4!C9</f>
        <v>-</v>
      </c>
      <c r="D28" s="17" t="str">
        <f>+Pàg.4!D9</f>
        <v>-</v>
      </c>
      <c r="E28" s="17" t="str">
        <f>+Pàg.4!E9</f>
        <v>-</v>
      </c>
      <c r="F28" s="17" t="str">
        <f>+Pàg.4!F9</f>
        <v>-</v>
      </c>
      <c r="G28" s="17" t="str">
        <f>+Pàg.4!G9</f>
        <v>-</v>
      </c>
      <c r="H28" s="17">
        <f>+Pàg.4!H9</f>
        <v>11</v>
      </c>
      <c r="I28" s="17">
        <f>H28+Pàg.4!I9</f>
        <v>1246</v>
      </c>
      <c r="J28" s="17">
        <f>I28+Pàg.4!J9</f>
        <v>2503</v>
      </c>
      <c r="K28" s="17">
        <f>J28+Pàg.4!K9</f>
        <v>3010</v>
      </c>
      <c r="L28" s="17">
        <f>K28+Pàg.4!L9</f>
        <v>3487</v>
      </c>
    </row>
    <row r="29" spans="2:12" x14ac:dyDescent="0.3">
      <c r="B29" s="7" t="s">
        <v>39</v>
      </c>
      <c r="C29" s="19" t="str">
        <f>+Pàg.4!C10</f>
        <v>-</v>
      </c>
      <c r="D29" s="19" t="str">
        <f>+Pàg.4!D10</f>
        <v>-</v>
      </c>
      <c r="E29" s="19" t="str">
        <f>+Pàg.4!E10</f>
        <v>-</v>
      </c>
      <c r="F29" s="19" t="str">
        <f>+Pàg.4!F10</f>
        <v>-</v>
      </c>
      <c r="G29" s="19" t="str">
        <f>+Pàg.4!G10</f>
        <v>-</v>
      </c>
      <c r="H29" s="19">
        <f>+Pàg.4!H10</f>
        <v>2</v>
      </c>
      <c r="I29" s="19">
        <f>H29+Pàg.4!I10</f>
        <v>165</v>
      </c>
      <c r="J29" s="19">
        <f>I29+Pàg.4!J10</f>
        <v>355</v>
      </c>
      <c r="K29" s="19">
        <f>J29+Pàg.4!K10</f>
        <v>435</v>
      </c>
      <c r="L29" s="19">
        <f>K29+Pàg.4!L10</f>
        <v>520</v>
      </c>
    </row>
    <row r="30" spans="2:12" x14ac:dyDescent="0.3">
      <c r="B30" s="7" t="s">
        <v>40</v>
      </c>
      <c r="C30" s="19" t="str">
        <f>+Pàg.4!C11</f>
        <v>-</v>
      </c>
      <c r="D30" s="19" t="str">
        <f>+Pàg.4!D11</f>
        <v>-</v>
      </c>
      <c r="E30" s="19" t="str">
        <f>+Pàg.4!E11</f>
        <v>-</v>
      </c>
      <c r="F30" s="19" t="str">
        <f>+Pàg.4!F11</f>
        <v>-</v>
      </c>
      <c r="G30" s="19" t="str">
        <f>+Pàg.4!G11</f>
        <v>-</v>
      </c>
      <c r="H30" s="19">
        <f>+Pàg.4!H11</f>
        <v>3</v>
      </c>
      <c r="I30" s="19">
        <f>H30+Pàg.4!I11</f>
        <v>545</v>
      </c>
      <c r="J30" s="19">
        <f>I30+Pàg.4!J11</f>
        <v>1153</v>
      </c>
      <c r="K30" s="19">
        <f>J30+Pàg.4!K11</f>
        <v>1406</v>
      </c>
      <c r="L30" s="19">
        <f>K30+Pàg.4!L11</f>
        <v>1610</v>
      </c>
    </row>
    <row r="31" spans="2:12" x14ac:dyDescent="0.3">
      <c r="B31" s="7" t="s">
        <v>41</v>
      </c>
      <c r="C31" s="19" t="str">
        <f>+Pàg.4!C12</f>
        <v>-</v>
      </c>
      <c r="D31" s="19" t="str">
        <f>+Pàg.4!D12</f>
        <v>-</v>
      </c>
      <c r="E31" s="19" t="str">
        <f>+Pàg.4!E12</f>
        <v>-</v>
      </c>
      <c r="F31" s="19" t="str">
        <f>+Pàg.4!F12</f>
        <v>-</v>
      </c>
      <c r="G31" s="19" t="str">
        <f>+Pàg.4!G12</f>
        <v>-</v>
      </c>
      <c r="H31" s="19">
        <f>+Pàg.4!H12</f>
        <v>6</v>
      </c>
      <c r="I31" s="19">
        <f>H31+Pàg.4!I12</f>
        <v>499</v>
      </c>
      <c r="J31" s="19">
        <f>I31+Pàg.4!J12</f>
        <v>925</v>
      </c>
      <c r="K31" s="19">
        <f>J31+Pàg.4!K12</f>
        <v>1076</v>
      </c>
      <c r="L31" s="19">
        <f>K31+Pàg.4!L12</f>
        <v>1237</v>
      </c>
    </row>
    <row r="32" spans="2:12" x14ac:dyDescent="0.3">
      <c r="B32" s="7" t="s">
        <v>42</v>
      </c>
      <c r="C32" s="19" t="str">
        <f>+Pàg.4!C13</f>
        <v>-</v>
      </c>
      <c r="D32" s="19" t="str">
        <f>+Pàg.4!D13</f>
        <v>-</v>
      </c>
      <c r="E32" s="19" t="str">
        <f>+Pàg.4!E13</f>
        <v>-</v>
      </c>
      <c r="F32" s="19" t="str">
        <f>+Pàg.4!F13</f>
        <v>-</v>
      </c>
      <c r="G32" s="19" t="str">
        <f>+Pàg.4!G13</f>
        <v>-</v>
      </c>
      <c r="H32" s="19">
        <f>+Pàg.4!H13</f>
        <v>0</v>
      </c>
      <c r="I32" s="19">
        <f>H32+Pàg.4!I13</f>
        <v>29</v>
      </c>
      <c r="J32" s="19">
        <f>I32+Pàg.4!J13</f>
        <v>53</v>
      </c>
      <c r="K32" s="19">
        <f>J32+Pàg.4!K13</f>
        <v>67</v>
      </c>
      <c r="L32" s="19">
        <f>K32+Pàg.4!L13</f>
        <v>87</v>
      </c>
    </row>
    <row r="33" spans="2:12" ht="15" thickBot="1" x14ac:dyDescent="0.35">
      <c r="B33" s="3" t="s">
        <v>43</v>
      </c>
      <c r="C33" s="21" t="str">
        <f>+Pàg.4!C14</f>
        <v>-</v>
      </c>
      <c r="D33" s="21" t="str">
        <f>+Pàg.4!D14</f>
        <v>-</v>
      </c>
      <c r="E33" s="21" t="str">
        <f>+Pàg.4!E14</f>
        <v>-</v>
      </c>
      <c r="F33" s="21" t="str">
        <f>+Pàg.4!F14</f>
        <v>-</v>
      </c>
      <c r="G33" s="21" t="str">
        <f>+Pàg.4!G14</f>
        <v>-</v>
      </c>
      <c r="H33" s="21">
        <f>+Pàg.4!H14</f>
        <v>0</v>
      </c>
      <c r="I33" s="21">
        <f>H33+Pàg.4!I14</f>
        <v>8</v>
      </c>
      <c r="J33" s="21">
        <f>I33+Pàg.4!J14</f>
        <v>17</v>
      </c>
      <c r="K33" s="21">
        <f>J33+Pàg.4!K14</f>
        <v>26</v>
      </c>
      <c r="L33" s="21">
        <f>K33+Pàg.4!L14</f>
        <v>33</v>
      </c>
    </row>
    <row r="34" spans="2:12" x14ac:dyDescent="0.3">
      <c r="B34" s="5" t="s">
        <v>44</v>
      </c>
      <c r="C34" s="17" t="str">
        <f>Pàg.5!C10</f>
        <v>-</v>
      </c>
      <c r="D34" s="17" t="str">
        <f>Pàg.5!D10</f>
        <v>-</v>
      </c>
      <c r="E34" s="17" t="str">
        <f>Pàg.5!E10</f>
        <v>-</v>
      </c>
      <c r="F34" s="17" t="str">
        <f>Pàg.5!F10</f>
        <v>-</v>
      </c>
      <c r="G34" s="17" t="str">
        <f>Pàg.5!G10</f>
        <v>-</v>
      </c>
      <c r="H34" s="17" t="str">
        <f>Pàg.5!H10</f>
        <v>-</v>
      </c>
      <c r="I34" s="17" t="str">
        <f>Pàg.5!I10</f>
        <v>-</v>
      </c>
      <c r="J34" s="17">
        <v>7172</v>
      </c>
      <c r="K34" s="17">
        <f>Pàg.5!K10</f>
        <v>18807</v>
      </c>
      <c r="L34" s="17">
        <f>Pàg.5!L10</f>
        <v>25838</v>
      </c>
    </row>
    <row r="35" spans="2:12" x14ac:dyDescent="0.3">
      <c r="B35" s="7" t="s">
        <v>45</v>
      </c>
      <c r="C35" s="19" t="str">
        <f>Pàg.5!C5</f>
        <v>-</v>
      </c>
      <c r="D35" s="19" t="str">
        <f>Pàg.5!D5</f>
        <v>-</v>
      </c>
      <c r="E35" s="19" t="str">
        <f>Pàg.5!E5</f>
        <v>-</v>
      </c>
      <c r="F35" s="19" t="str">
        <f>Pàg.5!F5</f>
        <v>-</v>
      </c>
      <c r="G35" s="19" t="str">
        <f>Pàg.5!G5</f>
        <v>-</v>
      </c>
      <c r="H35" s="19" t="str">
        <f>Pàg.5!H5</f>
        <v>-</v>
      </c>
      <c r="I35" s="19" t="str">
        <f>Pàg.5!I5</f>
        <v>-</v>
      </c>
      <c r="J35" s="19">
        <v>5757</v>
      </c>
      <c r="K35" s="19">
        <f>Pàg.5!K5</f>
        <v>15322</v>
      </c>
      <c r="L35" s="19">
        <f>Pàg.5!L5</f>
        <v>21323</v>
      </c>
    </row>
    <row r="36" spans="2:12" x14ac:dyDescent="0.3">
      <c r="B36" s="1" t="s">
        <v>46</v>
      </c>
      <c r="C36" s="27" t="str">
        <f>Pàg.5!C6</f>
        <v>-</v>
      </c>
      <c r="D36" s="27" t="str">
        <f>Pàg.5!D6</f>
        <v>-</v>
      </c>
      <c r="E36" s="27" t="str">
        <f>Pàg.5!E6</f>
        <v>-</v>
      </c>
      <c r="F36" s="27" t="str">
        <f>Pàg.5!F6</f>
        <v>-</v>
      </c>
      <c r="G36" s="27" t="str">
        <f>Pàg.5!G6</f>
        <v>-</v>
      </c>
      <c r="H36" s="27" t="str">
        <f>Pàg.5!H6</f>
        <v>-</v>
      </c>
      <c r="I36" s="27" t="str">
        <f>Pàg.5!I6</f>
        <v>-</v>
      </c>
      <c r="J36" s="27">
        <v>518</v>
      </c>
      <c r="K36" s="27">
        <f>Pàg.5!K6</f>
        <v>1311</v>
      </c>
      <c r="L36" s="27">
        <f>Pàg.5!L6</f>
        <v>1907</v>
      </c>
    </row>
    <row r="37" spans="2:12" x14ac:dyDescent="0.3">
      <c r="B37" s="1" t="s">
        <v>47</v>
      </c>
      <c r="C37" s="27" t="str">
        <f>Pàg.5!C7</f>
        <v>-</v>
      </c>
      <c r="D37" s="27" t="str">
        <f>Pàg.5!D7</f>
        <v>-</v>
      </c>
      <c r="E37" s="27" t="str">
        <f>Pàg.5!E7</f>
        <v>-</v>
      </c>
      <c r="F37" s="27" t="str">
        <f>Pàg.5!F7</f>
        <v>-</v>
      </c>
      <c r="G37" s="27" t="str">
        <f>Pàg.5!G7</f>
        <v>-</v>
      </c>
      <c r="H37" s="27" t="str">
        <f>Pàg.5!H7</f>
        <v>-</v>
      </c>
      <c r="I37" s="27" t="str">
        <f>Pàg.5!I7</f>
        <v>-</v>
      </c>
      <c r="J37" s="27">
        <v>384</v>
      </c>
      <c r="K37" s="27">
        <f>Pàg.5!K7</f>
        <v>747</v>
      </c>
      <c r="L37" s="27">
        <f>Pàg.5!L7</f>
        <v>911</v>
      </c>
    </row>
    <row r="38" spans="2:12" x14ac:dyDescent="0.3">
      <c r="B38" s="1" t="s">
        <v>48</v>
      </c>
      <c r="C38" s="27" t="str">
        <f>Pàg.5!C8</f>
        <v>-</v>
      </c>
      <c r="D38" s="27" t="str">
        <f>Pàg.5!D8</f>
        <v>-</v>
      </c>
      <c r="E38" s="27" t="str">
        <f>Pàg.5!E8</f>
        <v>-</v>
      </c>
      <c r="F38" s="27" t="str">
        <f>Pàg.5!F8</f>
        <v>-</v>
      </c>
      <c r="G38" s="27" t="str">
        <f>Pàg.5!G8</f>
        <v>-</v>
      </c>
      <c r="H38" s="27" t="str">
        <f>Pàg.5!H8</f>
        <v>-</v>
      </c>
      <c r="I38" s="27" t="str">
        <f>Pàg.5!I8</f>
        <v>-</v>
      </c>
      <c r="J38" s="27">
        <v>429</v>
      </c>
      <c r="K38" s="27">
        <f>Pàg.5!K8</f>
        <v>1257</v>
      </c>
      <c r="L38" s="27">
        <f>Pàg.5!L8</f>
        <v>1486</v>
      </c>
    </row>
    <row r="39" spans="2:12" ht="15" thickBot="1" x14ac:dyDescent="0.35">
      <c r="B39" s="3" t="s">
        <v>49</v>
      </c>
      <c r="C39" s="21" t="str">
        <f>Pàg.5!C9</f>
        <v>-</v>
      </c>
      <c r="D39" s="21" t="str">
        <f>Pàg.5!D9</f>
        <v>-</v>
      </c>
      <c r="E39" s="21" t="str">
        <f>Pàg.5!E9</f>
        <v>-</v>
      </c>
      <c r="F39" s="21" t="str">
        <f>Pàg.5!F9</f>
        <v>-</v>
      </c>
      <c r="G39" s="21" t="str">
        <f>Pàg.5!G9</f>
        <v>-</v>
      </c>
      <c r="H39" s="21" t="str">
        <f>Pàg.5!H9</f>
        <v>-</v>
      </c>
      <c r="I39" s="21" t="str">
        <f>Pàg.5!I9</f>
        <v>-</v>
      </c>
      <c r="J39" s="21">
        <v>84</v>
      </c>
      <c r="K39" s="21">
        <f>Pàg.5!K9</f>
        <v>170</v>
      </c>
      <c r="L39" s="21">
        <f>Pàg.5!L9</f>
        <v>211</v>
      </c>
    </row>
  </sheetData>
  <phoneticPr fontId="3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C14:D14 F14 H5 I5:K5 C24:L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B2:J35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9" width="11.6640625" style="31" customWidth="1"/>
    <col min="10" max="16384" width="9.109375" style="31"/>
  </cols>
  <sheetData>
    <row r="2" spans="2:9" ht="17.399999999999999" x14ac:dyDescent="0.35">
      <c r="B2" s="32" t="s">
        <v>50</v>
      </c>
    </row>
    <row r="5" spans="2:9" x14ac:dyDescent="0.3">
      <c r="B5" s="42" t="s">
        <v>51</v>
      </c>
      <c r="C5" s="45"/>
      <c r="D5" s="45"/>
      <c r="E5" s="46"/>
      <c r="F5" s="46"/>
      <c r="G5" s="46"/>
      <c r="H5" s="46"/>
    </row>
    <row r="7" spans="2:9" ht="29.4" thickBot="1" x14ac:dyDescent="0.35">
      <c r="B7" s="15"/>
      <c r="C7" s="44" t="s">
        <v>45</v>
      </c>
      <c r="D7" s="44" t="s">
        <v>46</v>
      </c>
      <c r="E7" s="44" t="s">
        <v>47</v>
      </c>
      <c r="F7" s="44" t="s">
        <v>48</v>
      </c>
      <c r="G7" s="44" t="s">
        <v>49</v>
      </c>
      <c r="H7" s="44" t="s">
        <v>52</v>
      </c>
      <c r="I7" s="44" t="s">
        <v>53</v>
      </c>
    </row>
    <row r="8" spans="2:9" ht="15" thickBot="1" x14ac:dyDescent="0.35">
      <c r="B8" s="16" t="s">
        <v>14</v>
      </c>
      <c r="C8" s="17" t="s">
        <v>23</v>
      </c>
      <c r="D8" s="17" t="s">
        <v>23</v>
      </c>
      <c r="E8" s="17" t="s">
        <v>23</v>
      </c>
      <c r="F8" s="17" t="s">
        <v>23</v>
      </c>
      <c r="G8" s="17" t="s">
        <v>23</v>
      </c>
      <c r="H8" s="17">
        <v>12</v>
      </c>
      <c r="I8" s="17">
        <f>SUM(C8:H8)</f>
        <v>12</v>
      </c>
    </row>
    <row r="9" spans="2:9" x14ac:dyDescent="0.3">
      <c r="B9" s="16" t="s">
        <v>54</v>
      </c>
      <c r="C9" s="17">
        <f t="shared" ref="C9:G9" si="0">SUM(C10:C17)</f>
        <v>49591</v>
      </c>
      <c r="D9" s="17">
        <f t="shared" si="0"/>
        <v>9656</v>
      </c>
      <c r="E9" s="17">
        <f t="shared" si="0"/>
        <v>5758</v>
      </c>
      <c r="F9" s="17">
        <f t="shared" si="0"/>
        <v>6077</v>
      </c>
      <c r="G9" s="17">
        <f t="shared" si="0"/>
        <v>2113</v>
      </c>
      <c r="H9" s="17" t="s">
        <v>23</v>
      </c>
      <c r="I9" s="17">
        <f>SUM(C9:H9)</f>
        <v>73195</v>
      </c>
    </row>
    <row r="10" spans="2:9" x14ac:dyDescent="0.3">
      <c r="B10" s="18" t="s">
        <v>55</v>
      </c>
      <c r="C10" s="19">
        <v>2219</v>
      </c>
      <c r="D10" s="19">
        <v>364</v>
      </c>
      <c r="E10" s="19">
        <v>236</v>
      </c>
      <c r="F10" s="19">
        <v>176</v>
      </c>
      <c r="G10" s="19">
        <v>58</v>
      </c>
      <c r="H10" s="19" t="s">
        <v>23</v>
      </c>
      <c r="I10" s="19">
        <f t="shared" ref="I10:I34" si="1">SUM(C10:H10)</f>
        <v>3053</v>
      </c>
    </row>
    <row r="11" spans="2:9" x14ac:dyDescent="0.3">
      <c r="B11" s="18" t="s">
        <v>56</v>
      </c>
      <c r="C11" s="19">
        <v>22787</v>
      </c>
      <c r="D11" s="19">
        <v>3885</v>
      </c>
      <c r="E11" s="19">
        <v>2935</v>
      </c>
      <c r="F11" s="19">
        <v>3153</v>
      </c>
      <c r="G11" s="19">
        <v>932</v>
      </c>
      <c r="H11" s="19" t="s">
        <v>23</v>
      </c>
      <c r="I11" s="19">
        <f t="shared" si="1"/>
        <v>33692</v>
      </c>
    </row>
    <row r="12" spans="2:9" x14ac:dyDescent="0.3">
      <c r="B12" s="18" t="s">
        <v>57</v>
      </c>
      <c r="C12" s="19">
        <v>5127</v>
      </c>
      <c r="D12" s="19">
        <v>791</v>
      </c>
      <c r="E12" s="19">
        <v>609</v>
      </c>
      <c r="F12" s="19">
        <v>525</v>
      </c>
      <c r="G12" s="19">
        <v>188</v>
      </c>
      <c r="H12" s="19" t="s">
        <v>23</v>
      </c>
      <c r="I12" s="19">
        <f t="shared" si="1"/>
        <v>7240</v>
      </c>
    </row>
    <row r="13" spans="2:9" x14ac:dyDescent="0.3">
      <c r="B13" s="18" t="s">
        <v>58</v>
      </c>
      <c r="C13" s="19">
        <v>5454</v>
      </c>
      <c r="D13" s="19">
        <v>1357</v>
      </c>
      <c r="E13" s="19">
        <v>970</v>
      </c>
      <c r="F13" s="19">
        <v>906</v>
      </c>
      <c r="G13" s="19">
        <v>321</v>
      </c>
      <c r="H13" s="19" t="s">
        <v>23</v>
      </c>
      <c r="I13" s="19">
        <f t="shared" si="1"/>
        <v>9008</v>
      </c>
    </row>
    <row r="14" spans="2:9" x14ac:dyDescent="0.3">
      <c r="B14" s="18" t="s">
        <v>59</v>
      </c>
      <c r="C14" s="19">
        <v>5900</v>
      </c>
      <c r="D14" s="19">
        <v>897</v>
      </c>
      <c r="E14" s="19">
        <v>543</v>
      </c>
      <c r="F14" s="19">
        <v>498</v>
      </c>
      <c r="G14" s="19">
        <v>159</v>
      </c>
      <c r="H14" s="19" t="s">
        <v>23</v>
      </c>
      <c r="I14" s="19">
        <f t="shared" si="1"/>
        <v>7997</v>
      </c>
    </row>
    <row r="15" spans="2:9" x14ac:dyDescent="0.3">
      <c r="B15" s="18" t="s">
        <v>60</v>
      </c>
      <c r="C15" s="19">
        <v>2192</v>
      </c>
      <c r="D15" s="19">
        <v>654</v>
      </c>
      <c r="E15" s="19">
        <v>367</v>
      </c>
      <c r="F15" s="19">
        <v>477</v>
      </c>
      <c r="G15" s="19">
        <v>127</v>
      </c>
      <c r="H15" s="19" t="s">
        <v>23</v>
      </c>
      <c r="I15" s="19">
        <f t="shared" si="1"/>
        <v>3817</v>
      </c>
    </row>
    <row r="16" spans="2:9" x14ac:dyDescent="0.3">
      <c r="B16" s="18" t="s">
        <v>61</v>
      </c>
      <c r="C16" s="19">
        <v>939</v>
      </c>
      <c r="D16" s="19">
        <v>175</v>
      </c>
      <c r="E16" s="19">
        <v>90</v>
      </c>
      <c r="F16" s="19">
        <v>65</v>
      </c>
      <c r="G16" s="19">
        <v>33</v>
      </c>
      <c r="H16" s="19" t="s">
        <v>23</v>
      </c>
      <c r="I16" s="19">
        <f t="shared" si="1"/>
        <v>1302</v>
      </c>
    </row>
    <row r="17" spans="2:9" ht="15" thickBot="1" x14ac:dyDescent="0.35">
      <c r="B17" s="20" t="s">
        <v>62</v>
      </c>
      <c r="C17" s="21">
        <v>4973</v>
      </c>
      <c r="D17" s="21">
        <v>1533</v>
      </c>
      <c r="E17" s="21">
        <v>8</v>
      </c>
      <c r="F17" s="21">
        <v>277</v>
      </c>
      <c r="G17" s="21">
        <v>295</v>
      </c>
      <c r="H17" s="21" t="s">
        <v>23</v>
      </c>
      <c r="I17" s="21">
        <f t="shared" si="1"/>
        <v>7086</v>
      </c>
    </row>
    <row r="18" spans="2:9" x14ac:dyDescent="0.3">
      <c r="B18" s="16" t="s">
        <v>63</v>
      </c>
      <c r="C18" s="17">
        <f t="shared" ref="C18:G18" si="2">SUM(C19:C26)</f>
        <v>652</v>
      </c>
      <c r="D18" s="17">
        <f t="shared" si="2"/>
        <v>64</v>
      </c>
      <c r="E18" s="17">
        <f t="shared" si="2"/>
        <v>41</v>
      </c>
      <c r="F18" s="17">
        <f t="shared" si="2"/>
        <v>58</v>
      </c>
      <c r="G18" s="17">
        <f t="shared" si="2"/>
        <v>12</v>
      </c>
      <c r="H18" s="17" t="s">
        <v>23</v>
      </c>
      <c r="I18" s="17">
        <f t="shared" si="1"/>
        <v>827</v>
      </c>
    </row>
    <row r="19" spans="2:9" x14ac:dyDescent="0.3">
      <c r="B19" s="18" t="s">
        <v>55</v>
      </c>
      <c r="C19" s="19">
        <v>41</v>
      </c>
      <c r="D19" s="19">
        <v>3</v>
      </c>
      <c r="E19" s="19">
        <v>6</v>
      </c>
      <c r="F19" s="19">
        <v>4</v>
      </c>
      <c r="G19" s="19">
        <v>1</v>
      </c>
      <c r="H19" s="19" t="s">
        <v>23</v>
      </c>
      <c r="I19" s="19">
        <f t="shared" si="1"/>
        <v>55</v>
      </c>
    </row>
    <row r="20" spans="2:9" x14ac:dyDescent="0.3">
      <c r="B20" s="18" t="s">
        <v>56</v>
      </c>
      <c r="C20" s="19">
        <v>215</v>
      </c>
      <c r="D20" s="19">
        <v>10</v>
      </c>
      <c r="E20" s="19">
        <v>12</v>
      </c>
      <c r="F20" s="19">
        <v>18</v>
      </c>
      <c r="G20" s="19">
        <v>2</v>
      </c>
      <c r="H20" s="19" t="s">
        <v>23</v>
      </c>
      <c r="I20" s="19">
        <f t="shared" si="1"/>
        <v>257</v>
      </c>
    </row>
    <row r="21" spans="2:9" x14ac:dyDescent="0.3">
      <c r="B21" s="18" t="s">
        <v>57</v>
      </c>
      <c r="C21" s="19">
        <v>59</v>
      </c>
      <c r="D21" s="19">
        <v>4</v>
      </c>
      <c r="E21" s="19">
        <v>4</v>
      </c>
      <c r="F21" s="19">
        <v>8</v>
      </c>
      <c r="G21" s="19">
        <v>1</v>
      </c>
      <c r="H21" s="19" t="s">
        <v>23</v>
      </c>
      <c r="I21" s="19">
        <f t="shared" si="1"/>
        <v>76</v>
      </c>
    </row>
    <row r="22" spans="2:9" x14ac:dyDescent="0.3">
      <c r="B22" s="18" t="s">
        <v>58</v>
      </c>
      <c r="C22" s="19">
        <v>128</v>
      </c>
      <c r="D22" s="19">
        <v>13</v>
      </c>
      <c r="E22" s="19">
        <v>9</v>
      </c>
      <c r="F22" s="19">
        <v>16</v>
      </c>
      <c r="G22" s="19">
        <v>2</v>
      </c>
      <c r="H22" s="19" t="s">
        <v>23</v>
      </c>
      <c r="I22" s="19">
        <f t="shared" si="1"/>
        <v>168</v>
      </c>
    </row>
    <row r="23" spans="2:9" x14ac:dyDescent="0.3">
      <c r="B23" s="18" t="s">
        <v>59</v>
      </c>
      <c r="C23" s="19">
        <v>103</v>
      </c>
      <c r="D23" s="19">
        <v>8</v>
      </c>
      <c r="E23" s="19">
        <v>6</v>
      </c>
      <c r="F23" s="19">
        <v>3</v>
      </c>
      <c r="G23" s="19">
        <v>2</v>
      </c>
      <c r="H23" s="19" t="s">
        <v>23</v>
      </c>
      <c r="I23" s="19">
        <f t="shared" si="1"/>
        <v>122</v>
      </c>
    </row>
    <row r="24" spans="2:9" x14ac:dyDescent="0.3">
      <c r="B24" s="18" t="s">
        <v>60</v>
      </c>
      <c r="C24" s="19">
        <v>19</v>
      </c>
      <c r="D24" s="19">
        <v>6</v>
      </c>
      <c r="E24" s="19">
        <v>3</v>
      </c>
      <c r="F24" s="19">
        <v>5</v>
      </c>
      <c r="G24" s="19">
        <v>0</v>
      </c>
      <c r="H24" s="19" t="s">
        <v>23</v>
      </c>
      <c r="I24" s="19">
        <f t="shared" si="1"/>
        <v>33</v>
      </c>
    </row>
    <row r="25" spans="2:9" x14ac:dyDescent="0.3">
      <c r="B25" s="18" t="s">
        <v>61</v>
      </c>
      <c r="C25" s="19">
        <v>15</v>
      </c>
      <c r="D25" s="19">
        <v>1</v>
      </c>
      <c r="E25" s="19">
        <v>1</v>
      </c>
      <c r="F25" s="19">
        <v>1</v>
      </c>
      <c r="G25" s="19">
        <v>0</v>
      </c>
      <c r="H25" s="19" t="s">
        <v>23</v>
      </c>
      <c r="I25" s="19">
        <f t="shared" si="1"/>
        <v>18</v>
      </c>
    </row>
    <row r="26" spans="2:9" ht="15" thickBot="1" x14ac:dyDescent="0.35">
      <c r="B26" s="20" t="s">
        <v>62</v>
      </c>
      <c r="C26" s="21">
        <v>72</v>
      </c>
      <c r="D26" s="21">
        <v>19</v>
      </c>
      <c r="E26" s="21">
        <v>0</v>
      </c>
      <c r="F26" s="21">
        <v>3</v>
      </c>
      <c r="G26" s="21">
        <v>4</v>
      </c>
      <c r="H26" s="21" t="s">
        <v>23</v>
      </c>
      <c r="I26" s="21">
        <f t="shared" si="1"/>
        <v>98</v>
      </c>
    </row>
    <row r="27" spans="2:9" ht="15" thickBot="1" x14ac:dyDescent="0.35">
      <c r="B27" s="16" t="s">
        <v>18</v>
      </c>
      <c r="C27" s="17" t="s">
        <v>23</v>
      </c>
      <c r="D27" s="17" t="s">
        <v>23</v>
      </c>
      <c r="E27" s="17" t="s">
        <v>23</v>
      </c>
      <c r="F27" s="17" t="s">
        <v>23</v>
      </c>
      <c r="G27" s="17" t="s">
        <v>23</v>
      </c>
      <c r="H27" s="17">
        <v>81</v>
      </c>
      <c r="I27" s="17">
        <f>SUM(C27:H27)</f>
        <v>81</v>
      </c>
    </row>
    <row r="28" spans="2:9" x14ac:dyDescent="0.3">
      <c r="B28" s="16" t="s">
        <v>19</v>
      </c>
      <c r="C28" s="17" t="s">
        <v>23</v>
      </c>
      <c r="D28" s="17" t="s">
        <v>23</v>
      </c>
      <c r="E28" s="17" t="s">
        <v>23</v>
      </c>
      <c r="F28" s="17" t="s">
        <v>23</v>
      </c>
      <c r="G28" s="17" t="s">
        <v>23</v>
      </c>
      <c r="H28" s="17">
        <f t="shared" ref="H28" si="3">SUM(H29:H32)</f>
        <v>2616</v>
      </c>
      <c r="I28" s="17">
        <f t="shared" si="1"/>
        <v>2616</v>
      </c>
    </row>
    <row r="29" spans="2:9" x14ac:dyDescent="0.3">
      <c r="B29" s="18" t="s">
        <v>64</v>
      </c>
      <c r="C29" s="19" t="s">
        <v>23</v>
      </c>
      <c r="D29" s="19" t="s">
        <v>23</v>
      </c>
      <c r="E29" s="19" t="s">
        <v>23</v>
      </c>
      <c r="F29" s="19" t="s">
        <v>23</v>
      </c>
      <c r="G29" s="19" t="s">
        <v>23</v>
      </c>
      <c r="H29" s="19">
        <v>1027</v>
      </c>
      <c r="I29" s="19">
        <f t="shared" si="1"/>
        <v>1027</v>
      </c>
    </row>
    <row r="30" spans="2:9" x14ac:dyDescent="0.3">
      <c r="B30" s="18" t="s">
        <v>65</v>
      </c>
      <c r="C30" s="19" t="s">
        <v>23</v>
      </c>
      <c r="D30" s="19" t="s">
        <v>23</v>
      </c>
      <c r="E30" s="19" t="s">
        <v>23</v>
      </c>
      <c r="F30" s="19" t="s">
        <v>23</v>
      </c>
      <c r="G30" s="19" t="s">
        <v>23</v>
      </c>
      <c r="H30" s="19">
        <v>1286</v>
      </c>
      <c r="I30" s="19">
        <f t="shared" si="1"/>
        <v>1286</v>
      </c>
    </row>
    <row r="31" spans="2:9" x14ac:dyDescent="0.3">
      <c r="B31" s="18" t="s">
        <v>66</v>
      </c>
      <c r="C31" s="19" t="s">
        <v>23</v>
      </c>
      <c r="D31" s="19" t="s">
        <v>23</v>
      </c>
      <c r="E31" s="19" t="s">
        <v>23</v>
      </c>
      <c r="F31" s="19" t="s">
        <v>23</v>
      </c>
      <c r="G31" s="19" t="s">
        <v>23</v>
      </c>
      <c r="H31" s="19">
        <v>211</v>
      </c>
      <c r="I31" s="19">
        <f t="shared" si="1"/>
        <v>211</v>
      </c>
    </row>
    <row r="32" spans="2:9" ht="15" thickBot="1" x14ac:dyDescent="0.35">
      <c r="B32" s="20" t="s">
        <v>67</v>
      </c>
      <c r="C32" s="21" t="s">
        <v>23</v>
      </c>
      <c r="D32" s="21" t="s">
        <v>23</v>
      </c>
      <c r="E32" s="21" t="s">
        <v>23</v>
      </c>
      <c r="F32" s="21" t="s">
        <v>23</v>
      </c>
      <c r="G32" s="21" t="s">
        <v>23</v>
      </c>
      <c r="H32" s="21">
        <v>92</v>
      </c>
      <c r="I32" s="21">
        <f t="shared" si="1"/>
        <v>92</v>
      </c>
    </row>
    <row r="33" spans="2:10" x14ac:dyDescent="0.3">
      <c r="B33" s="16" t="s">
        <v>20</v>
      </c>
      <c r="C33" s="17">
        <v>32</v>
      </c>
      <c r="D33" s="17">
        <v>15</v>
      </c>
      <c r="E33" s="17">
        <v>13</v>
      </c>
      <c r="F33" s="17">
        <v>21</v>
      </c>
      <c r="G33" s="17">
        <v>4</v>
      </c>
      <c r="H33" s="17">
        <v>41</v>
      </c>
      <c r="I33" s="17">
        <f t="shared" si="1"/>
        <v>126</v>
      </c>
      <c r="J33" s="47"/>
    </row>
    <row r="34" spans="2:10" ht="15" thickBot="1" x14ac:dyDescent="0.35">
      <c r="B34" s="22" t="s">
        <v>21</v>
      </c>
      <c r="C34" s="23" t="s">
        <v>23</v>
      </c>
      <c r="D34" s="23" t="s">
        <v>23</v>
      </c>
      <c r="E34" s="23" t="s">
        <v>23</v>
      </c>
      <c r="F34" s="23" t="s">
        <v>23</v>
      </c>
      <c r="G34" s="23" t="s">
        <v>23</v>
      </c>
      <c r="H34" s="23">
        <v>17</v>
      </c>
      <c r="I34" s="23">
        <f t="shared" si="1"/>
        <v>17</v>
      </c>
    </row>
    <row r="35" spans="2:10" ht="15" thickBot="1" x14ac:dyDescent="0.35">
      <c r="B35" s="24" t="s">
        <v>68</v>
      </c>
      <c r="C35" s="14">
        <f t="shared" ref="C35:G35" si="4">SUM(C8,C9,C18,C27,C28,C33,C34)</f>
        <v>50275</v>
      </c>
      <c r="D35" s="14">
        <f t="shared" si="4"/>
        <v>9735</v>
      </c>
      <c r="E35" s="14">
        <f t="shared" si="4"/>
        <v>5812</v>
      </c>
      <c r="F35" s="14">
        <f t="shared" si="4"/>
        <v>6156</v>
      </c>
      <c r="G35" s="14">
        <f t="shared" si="4"/>
        <v>2129</v>
      </c>
      <c r="H35" s="14">
        <f>SUM(H8,H9,H18,H27,H28,H33,H34)</f>
        <v>2767</v>
      </c>
      <c r="I35" s="14">
        <f t="shared" ref="I35" si="5">SUM(I8,I9,I18,I27,I28,I33,I34)</f>
        <v>76874</v>
      </c>
    </row>
  </sheetData>
  <phoneticPr fontId="3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H28 C18:G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4" width="11.6640625" style="48" customWidth="1"/>
    <col min="5" max="5" width="11.88671875" style="48" customWidth="1"/>
    <col min="6" max="8" width="11.6640625" style="48" customWidth="1"/>
    <col min="9" max="9" width="11.6640625" style="31" customWidth="1"/>
    <col min="10" max="16384" width="9.109375" style="31"/>
  </cols>
  <sheetData>
    <row r="2" spans="2:10" ht="17.399999999999999" x14ac:dyDescent="0.35">
      <c r="B2" s="32" t="s">
        <v>69</v>
      </c>
    </row>
    <row r="3" spans="2:10" x14ac:dyDescent="0.3">
      <c r="C3" s="31"/>
      <c r="D3" s="31"/>
      <c r="E3" s="31"/>
      <c r="F3" s="31"/>
      <c r="G3" s="31"/>
      <c r="H3" s="31"/>
    </row>
    <row r="4" spans="2:10" x14ac:dyDescent="0.3">
      <c r="C4" s="31"/>
      <c r="D4" s="31"/>
      <c r="E4" s="31"/>
      <c r="F4" s="31"/>
      <c r="G4" s="31"/>
      <c r="H4" s="31"/>
    </row>
    <row r="5" spans="2:10" x14ac:dyDescent="0.3">
      <c r="B5" s="42" t="s">
        <v>70</v>
      </c>
      <c r="C5" s="45"/>
      <c r="D5" s="45"/>
      <c r="E5" s="46"/>
      <c r="F5" s="46"/>
      <c r="G5" s="46"/>
      <c r="H5" s="46"/>
    </row>
    <row r="7" spans="2:10" ht="29.4" thickBot="1" x14ac:dyDescent="0.35">
      <c r="B7" s="25" t="s">
        <v>71</v>
      </c>
      <c r="C7" s="43" t="s">
        <v>14</v>
      </c>
      <c r="D7" s="43" t="s">
        <v>72</v>
      </c>
      <c r="E7" s="43" t="s">
        <v>73</v>
      </c>
      <c r="F7" s="43" t="s">
        <v>63</v>
      </c>
      <c r="G7" s="43" t="s">
        <v>19</v>
      </c>
      <c r="H7" s="43" t="s">
        <v>74</v>
      </c>
      <c r="I7" s="43" t="s">
        <v>53</v>
      </c>
    </row>
    <row r="8" spans="2:10" x14ac:dyDescent="0.3">
      <c r="B8" s="26" t="s">
        <v>75</v>
      </c>
      <c r="C8" s="53">
        <v>0</v>
      </c>
      <c r="D8" s="53">
        <v>0</v>
      </c>
      <c r="E8" s="53">
        <v>0</v>
      </c>
      <c r="F8" s="53">
        <v>0</v>
      </c>
      <c r="G8" s="53">
        <v>2</v>
      </c>
      <c r="H8" s="53">
        <v>0</v>
      </c>
      <c r="I8" s="17">
        <f>SUM(C8:H8)</f>
        <v>2</v>
      </c>
      <c r="J8" s="47"/>
    </row>
    <row r="9" spans="2:10" x14ac:dyDescent="0.3">
      <c r="B9" s="7" t="s">
        <v>76</v>
      </c>
      <c r="C9" s="19">
        <v>9</v>
      </c>
      <c r="D9" s="19">
        <v>5681</v>
      </c>
      <c r="E9" s="19">
        <v>36</v>
      </c>
      <c r="F9" s="19">
        <v>145</v>
      </c>
      <c r="G9" s="19">
        <v>1195</v>
      </c>
      <c r="H9" s="19">
        <v>8023</v>
      </c>
      <c r="I9" s="29">
        <f t="shared" ref="I9:I20" si="0">SUM(C9:H9)</f>
        <v>15089</v>
      </c>
    </row>
    <row r="10" spans="2:10" x14ac:dyDescent="0.3">
      <c r="B10" s="7" t="s">
        <v>77</v>
      </c>
      <c r="C10" s="19">
        <v>0</v>
      </c>
      <c r="D10" s="19">
        <v>371</v>
      </c>
      <c r="E10" s="19">
        <v>0</v>
      </c>
      <c r="F10" s="19">
        <v>1</v>
      </c>
      <c r="G10" s="19">
        <v>23</v>
      </c>
      <c r="H10" s="19">
        <v>1105</v>
      </c>
      <c r="I10" s="29">
        <f t="shared" si="0"/>
        <v>1500</v>
      </c>
    </row>
    <row r="11" spans="2:10" x14ac:dyDescent="0.3">
      <c r="B11" s="7" t="s">
        <v>78</v>
      </c>
      <c r="C11" s="19">
        <v>0</v>
      </c>
      <c r="D11" s="19">
        <v>0</v>
      </c>
      <c r="E11" s="19">
        <v>0</v>
      </c>
      <c r="F11" s="19">
        <v>0</v>
      </c>
      <c r="G11" s="19">
        <v>85</v>
      </c>
      <c r="H11" s="19">
        <v>0</v>
      </c>
      <c r="I11" s="29">
        <f t="shared" si="0"/>
        <v>85</v>
      </c>
    </row>
    <row r="12" spans="2:10" x14ac:dyDescent="0.3">
      <c r="B12" s="7" t="s">
        <v>79</v>
      </c>
      <c r="C12" s="19">
        <v>0</v>
      </c>
      <c r="D12" s="19">
        <v>0</v>
      </c>
      <c r="E12" s="19">
        <v>0</v>
      </c>
      <c r="F12" s="19">
        <v>0</v>
      </c>
      <c r="G12" s="19">
        <v>111</v>
      </c>
      <c r="H12" s="19">
        <v>0</v>
      </c>
      <c r="I12" s="29">
        <f t="shared" si="0"/>
        <v>111</v>
      </c>
    </row>
    <row r="13" spans="2:10" x14ac:dyDescent="0.3">
      <c r="B13" s="7" t="s">
        <v>80</v>
      </c>
      <c r="C13" s="19">
        <v>0</v>
      </c>
      <c r="D13" s="19">
        <v>0</v>
      </c>
      <c r="E13" s="19">
        <v>0</v>
      </c>
      <c r="F13" s="19">
        <v>0</v>
      </c>
      <c r="G13" s="19">
        <v>47</v>
      </c>
      <c r="H13" s="19">
        <v>0</v>
      </c>
      <c r="I13" s="29">
        <f t="shared" si="0"/>
        <v>47</v>
      </c>
    </row>
    <row r="14" spans="2:10" x14ac:dyDescent="0.3">
      <c r="B14" s="7" t="s">
        <v>81</v>
      </c>
      <c r="C14" s="19">
        <v>0</v>
      </c>
      <c r="D14" s="19">
        <v>0</v>
      </c>
      <c r="E14" s="19">
        <v>0</v>
      </c>
      <c r="F14" s="19">
        <v>0</v>
      </c>
      <c r="G14" s="19">
        <v>15</v>
      </c>
      <c r="H14" s="19">
        <v>0</v>
      </c>
      <c r="I14" s="29">
        <f t="shared" si="0"/>
        <v>15</v>
      </c>
    </row>
    <row r="15" spans="2:10" x14ac:dyDescent="0.3">
      <c r="B15" s="7" t="s">
        <v>82</v>
      </c>
      <c r="C15" s="19">
        <v>0</v>
      </c>
      <c r="D15" s="19">
        <v>17</v>
      </c>
      <c r="E15" s="19">
        <v>0</v>
      </c>
      <c r="F15" s="19">
        <v>2</v>
      </c>
      <c r="G15" s="19">
        <v>0</v>
      </c>
      <c r="H15" s="19">
        <v>0</v>
      </c>
      <c r="I15" s="29">
        <f t="shared" si="0"/>
        <v>19</v>
      </c>
    </row>
    <row r="16" spans="2:10" x14ac:dyDescent="0.3">
      <c r="B16" s="7" t="s">
        <v>83</v>
      </c>
      <c r="C16" s="19">
        <v>0</v>
      </c>
      <c r="D16" s="19">
        <v>2720</v>
      </c>
      <c r="E16" s="19">
        <v>0</v>
      </c>
      <c r="F16" s="19">
        <v>21</v>
      </c>
      <c r="G16" s="19">
        <v>76</v>
      </c>
      <c r="H16" s="19">
        <v>20433</v>
      </c>
      <c r="I16" s="29">
        <f t="shared" si="0"/>
        <v>23250</v>
      </c>
    </row>
    <row r="17" spans="2:10" x14ac:dyDescent="0.3">
      <c r="B17" s="7" t="s">
        <v>84</v>
      </c>
      <c r="C17" s="19">
        <v>0</v>
      </c>
      <c r="D17" s="19">
        <v>1071</v>
      </c>
      <c r="E17" s="19">
        <v>28</v>
      </c>
      <c r="F17" s="19">
        <v>21</v>
      </c>
      <c r="G17" s="19">
        <v>238</v>
      </c>
      <c r="H17" s="19">
        <v>107</v>
      </c>
      <c r="I17" s="29">
        <f t="shared" si="0"/>
        <v>1465</v>
      </c>
    </row>
    <row r="18" spans="2:10" x14ac:dyDescent="0.3">
      <c r="B18" s="7" t="s">
        <v>85</v>
      </c>
      <c r="C18" s="19">
        <v>7</v>
      </c>
      <c r="D18" s="19">
        <v>8016</v>
      </c>
      <c r="E18" s="19">
        <v>87</v>
      </c>
      <c r="F18" s="19">
        <v>168</v>
      </c>
      <c r="G18" s="19">
        <v>1222</v>
      </c>
      <c r="H18" s="19">
        <v>23</v>
      </c>
      <c r="I18" s="29">
        <f t="shared" si="0"/>
        <v>9523</v>
      </c>
    </row>
    <row r="19" spans="2:10" x14ac:dyDescent="0.3">
      <c r="B19" s="7" t="s">
        <v>86</v>
      </c>
      <c r="C19" s="19">
        <v>0</v>
      </c>
      <c r="D19" s="19">
        <v>22</v>
      </c>
      <c r="E19" s="19">
        <v>0</v>
      </c>
      <c r="F19" s="19">
        <v>1</v>
      </c>
      <c r="G19" s="19">
        <v>2209</v>
      </c>
      <c r="H19" s="19">
        <v>0</v>
      </c>
      <c r="I19" s="29">
        <f t="shared" si="0"/>
        <v>2232</v>
      </c>
    </row>
    <row r="20" spans="2:10" ht="15" thickBot="1" x14ac:dyDescent="0.35">
      <c r="B20" s="1" t="s">
        <v>87</v>
      </c>
      <c r="C20" s="27">
        <v>7</v>
      </c>
      <c r="D20" s="27">
        <v>1575</v>
      </c>
      <c r="E20" s="27">
        <v>61</v>
      </c>
      <c r="F20" s="27">
        <v>39</v>
      </c>
      <c r="G20" s="27">
        <v>2305</v>
      </c>
      <c r="H20" s="27">
        <v>898</v>
      </c>
      <c r="I20" s="30">
        <f t="shared" si="0"/>
        <v>4885</v>
      </c>
      <c r="J20" s="47"/>
    </row>
    <row r="21" spans="2:10" ht="15" thickBot="1" x14ac:dyDescent="0.35">
      <c r="B21" s="13" t="s">
        <v>88</v>
      </c>
      <c r="C21" s="28">
        <f t="shared" ref="C21:I21" si="1">+SUM(C8:C20)</f>
        <v>23</v>
      </c>
      <c r="D21" s="28">
        <f t="shared" si="1"/>
        <v>19473</v>
      </c>
      <c r="E21" s="28">
        <f t="shared" si="1"/>
        <v>212</v>
      </c>
      <c r="F21" s="28">
        <f t="shared" si="1"/>
        <v>398</v>
      </c>
      <c r="G21" s="28">
        <f t="shared" si="1"/>
        <v>7528</v>
      </c>
      <c r="H21" s="28">
        <f t="shared" si="1"/>
        <v>30589</v>
      </c>
      <c r="I21" s="28">
        <f t="shared" si="1"/>
        <v>58223</v>
      </c>
    </row>
  </sheetData>
  <phoneticPr fontId="3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6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12" width="11.6640625" style="31" customWidth="1"/>
    <col min="13" max="16384" width="9.109375" style="31"/>
  </cols>
  <sheetData>
    <row r="2" spans="2:12" ht="17.399999999999999" x14ac:dyDescent="0.35">
      <c r="B2" s="32" t="s">
        <v>89</v>
      </c>
    </row>
    <row r="4" spans="2:12" ht="15" thickBot="1" x14ac:dyDescent="0.35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  <c r="L4" s="34">
        <v>2019</v>
      </c>
    </row>
    <row r="5" spans="2:12" x14ac:dyDescent="0.3">
      <c r="B5" s="5" t="s">
        <v>90</v>
      </c>
      <c r="C5" s="17" t="s">
        <v>23</v>
      </c>
      <c r="D5" s="17" t="s">
        <v>23</v>
      </c>
      <c r="E5" s="17" t="s">
        <v>23</v>
      </c>
      <c r="F5" s="17" t="s">
        <v>23</v>
      </c>
      <c r="G5" s="17" t="s">
        <v>23</v>
      </c>
      <c r="H5" s="17">
        <f>+SUM(H6:H8)</f>
        <v>13</v>
      </c>
      <c r="I5" s="17">
        <f>+SUM(I6:I8)</f>
        <v>1305</v>
      </c>
      <c r="J5" s="17">
        <f>+SUM(J6:J8)</f>
        <v>1303</v>
      </c>
      <c r="K5" s="17">
        <f>+SUM(K6:K8)</f>
        <v>532</v>
      </c>
      <c r="L5" s="17">
        <f>+SUM(L6:L8)</f>
        <v>489</v>
      </c>
    </row>
    <row r="6" spans="2:12" x14ac:dyDescent="0.3">
      <c r="B6" s="7" t="s">
        <v>91</v>
      </c>
      <c r="C6" s="19" t="s">
        <v>23</v>
      </c>
      <c r="D6" s="19" t="s">
        <v>23</v>
      </c>
      <c r="E6" s="19" t="s">
        <v>23</v>
      </c>
      <c r="F6" s="19" t="s">
        <v>23</v>
      </c>
      <c r="G6" s="19" t="s">
        <v>23</v>
      </c>
      <c r="H6" s="19">
        <v>11</v>
      </c>
      <c r="I6" s="19">
        <v>1235</v>
      </c>
      <c r="J6" s="19">
        <v>1257</v>
      </c>
      <c r="K6" s="19">
        <v>507</v>
      </c>
      <c r="L6" s="19">
        <v>477</v>
      </c>
    </row>
    <row r="7" spans="2:12" x14ac:dyDescent="0.3">
      <c r="B7" s="7" t="s">
        <v>92</v>
      </c>
      <c r="C7" s="19" t="s">
        <v>23</v>
      </c>
      <c r="D7" s="19" t="s">
        <v>23</v>
      </c>
      <c r="E7" s="19" t="s">
        <v>23</v>
      </c>
      <c r="F7" s="19" t="s">
        <v>23</v>
      </c>
      <c r="G7" s="19" t="s">
        <v>23</v>
      </c>
      <c r="H7" s="19">
        <v>0</v>
      </c>
      <c r="I7" s="19">
        <v>68</v>
      </c>
      <c r="J7" s="19">
        <v>45</v>
      </c>
      <c r="K7" s="19">
        <v>24</v>
      </c>
      <c r="L7" s="19">
        <v>6</v>
      </c>
    </row>
    <row r="8" spans="2:12" ht="15" thickBot="1" x14ac:dyDescent="0.35">
      <c r="B8" s="3" t="s">
        <v>93</v>
      </c>
      <c r="C8" s="21" t="s">
        <v>23</v>
      </c>
      <c r="D8" s="21" t="s">
        <v>23</v>
      </c>
      <c r="E8" s="21" t="s">
        <v>23</v>
      </c>
      <c r="F8" s="21" t="s">
        <v>23</v>
      </c>
      <c r="G8" s="21" t="s">
        <v>23</v>
      </c>
      <c r="H8" s="21">
        <v>2</v>
      </c>
      <c r="I8" s="21">
        <v>2</v>
      </c>
      <c r="J8" s="21">
        <v>1</v>
      </c>
      <c r="K8" s="21">
        <v>1</v>
      </c>
      <c r="L8" s="21">
        <v>6</v>
      </c>
    </row>
    <row r="9" spans="2:12" x14ac:dyDescent="0.3">
      <c r="B9" s="5" t="s">
        <v>94</v>
      </c>
      <c r="C9" s="17" t="s">
        <v>23</v>
      </c>
      <c r="D9" s="17" t="s">
        <v>23</v>
      </c>
      <c r="E9" s="17" t="s">
        <v>23</v>
      </c>
      <c r="F9" s="17" t="s">
        <v>23</v>
      </c>
      <c r="G9" s="17" t="s">
        <v>23</v>
      </c>
      <c r="H9" s="17">
        <f>+SUM(H10:H14)</f>
        <v>11</v>
      </c>
      <c r="I9" s="17">
        <f>+SUM(I10:I14)</f>
        <v>1235</v>
      </c>
      <c r="J9" s="17">
        <f>+SUM(J10:J14)</f>
        <v>1257</v>
      </c>
      <c r="K9" s="17">
        <f>+SUM(K10:K14)</f>
        <v>507</v>
      </c>
      <c r="L9" s="17">
        <f>+SUM(L10:L14)</f>
        <v>477</v>
      </c>
    </row>
    <row r="10" spans="2:12" x14ac:dyDescent="0.3">
      <c r="B10" s="7" t="s">
        <v>39</v>
      </c>
      <c r="C10" s="19" t="s">
        <v>23</v>
      </c>
      <c r="D10" s="19" t="s">
        <v>23</v>
      </c>
      <c r="E10" s="19" t="s">
        <v>23</v>
      </c>
      <c r="F10" s="19" t="s">
        <v>23</v>
      </c>
      <c r="G10" s="19" t="s">
        <v>23</v>
      </c>
      <c r="H10" s="19">
        <v>2</v>
      </c>
      <c r="I10" s="19">
        <v>163</v>
      </c>
      <c r="J10" s="19">
        <v>190</v>
      </c>
      <c r="K10" s="19">
        <v>80</v>
      </c>
      <c r="L10" s="19">
        <v>85</v>
      </c>
    </row>
    <row r="11" spans="2:12" x14ac:dyDescent="0.3">
      <c r="B11" s="7" t="s">
        <v>40</v>
      </c>
      <c r="C11" s="19" t="s">
        <v>23</v>
      </c>
      <c r="D11" s="19" t="s">
        <v>23</v>
      </c>
      <c r="E11" s="19" t="s">
        <v>23</v>
      </c>
      <c r="F11" s="19" t="s">
        <v>23</v>
      </c>
      <c r="G11" s="19" t="s">
        <v>23</v>
      </c>
      <c r="H11" s="19">
        <v>3</v>
      </c>
      <c r="I11" s="19">
        <v>542</v>
      </c>
      <c r="J11" s="19">
        <v>608</v>
      </c>
      <c r="K11" s="19">
        <v>253</v>
      </c>
      <c r="L11" s="19">
        <v>204</v>
      </c>
    </row>
    <row r="12" spans="2:12" x14ac:dyDescent="0.3">
      <c r="B12" s="7" t="s">
        <v>41</v>
      </c>
      <c r="C12" s="19" t="s">
        <v>23</v>
      </c>
      <c r="D12" s="19" t="s">
        <v>23</v>
      </c>
      <c r="E12" s="19" t="s">
        <v>23</v>
      </c>
      <c r="F12" s="19" t="s">
        <v>23</v>
      </c>
      <c r="G12" s="19" t="s">
        <v>23</v>
      </c>
      <c r="H12" s="19">
        <v>6</v>
      </c>
      <c r="I12" s="19">
        <v>493</v>
      </c>
      <c r="J12" s="19">
        <v>426</v>
      </c>
      <c r="K12" s="19">
        <v>151</v>
      </c>
      <c r="L12" s="19">
        <v>161</v>
      </c>
    </row>
    <row r="13" spans="2:12" x14ac:dyDescent="0.3">
      <c r="B13" s="7" t="s">
        <v>42</v>
      </c>
      <c r="C13" s="19" t="s">
        <v>23</v>
      </c>
      <c r="D13" s="19" t="s">
        <v>23</v>
      </c>
      <c r="E13" s="19" t="s">
        <v>23</v>
      </c>
      <c r="F13" s="19" t="s">
        <v>23</v>
      </c>
      <c r="G13" s="19" t="s">
        <v>23</v>
      </c>
      <c r="H13" s="19">
        <v>0</v>
      </c>
      <c r="I13" s="19">
        <v>29</v>
      </c>
      <c r="J13" s="19">
        <v>24</v>
      </c>
      <c r="K13" s="19">
        <v>14</v>
      </c>
      <c r="L13" s="19">
        <v>20</v>
      </c>
    </row>
    <row r="14" spans="2:12" ht="15" thickBot="1" x14ac:dyDescent="0.35">
      <c r="B14" s="3" t="s">
        <v>43</v>
      </c>
      <c r="C14" s="21" t="s">
        <v>23</v>
      </c>
      <c r="D14" s="21" t="s">
        <v>23</v>
      </c>
      <c r="E14" s="21" t="s">
        <v>23</v>
      </c>
      <c r="F14" s="21" t="s">
        <v>23</v>
      </c>
      <c r="G14" s="21" t="s">
        <v>23</v>
      </c>
      <c r="H14" s="21">
        <v>0</v>
      </c>
      <c r="I14" s="21">
        <v>8</v>
      </c>
      <c r="J14" s="21">
        <v>9</v>
      </c>
      <c r="K14" s="21">
        <v>9</v>
      </c>
      <c r="L14" s="21">
        <v>7</v>
      </c>
    </row>
    <row r="16" spans="2:12" x14ac:dyDescent="0.3">
      <c r="B16" s="31" t="s">
        <v>95</v>
      </c>
    </row>
  </sheetData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2"/>
  <sheetViews>
    <sheetView zoomScaleNormal="100" workbookViewId="0"/>
  </sheetViews>
  <sheetFormatPr defaultColWidth="9.109375" defaultRowHeight="14.4" x14ac:dyDescent="0.3"/>
  <cols>
    <col min="1" max="1" width="9.109375" style="31"/>
    <col min="2" max="2" width="60.6640625" style="31" customWidth="1"/>
    <col min="3" max="12" width="11.6640625" style="31" customWidth="1"/>
    <col min="13" max="16384" width="9.109375" style="31"/>
  </cols>
  <sheetData>
    <row r="2" spans="2:12" ht="17.399999999999999" x14ac:dyDescent="0.35">
      <c r="B2" s="32" t="s">
        <v>96</v>
      </c>
    </row>
    <row r="4" spans="2:12" ht="15" thickBot="1" x14ac:dyDescent="0.35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  <c r="L4" s="34">
        <v>2019</v>
      </c>
    </row>
    <row r="5" spans="2:12" x14ac:dyDescent="0.3">
      <c r="B5" s="7" t="s">
        <v>45</v>
      </c>
      <c r="C5" s="19" t="s">
        <v>23</v>
      </c>
      <c r="D5" s="19" t="s">
        <v>23</v>
      </c>
      <c r="E5" s="19" t="s">
        <v>23</v>
      </c>
      <c r="F5" s="19" t="s">
        <v>23</v>
      </c>
      <c r="G5" s="19" t="s">
        <v>23</v>
      </c>
      <c r="H5" s="19" t="s">
        <v>23</v>
      </c>
      <c r="I5" s="19" t="s">
        <v>23</v>
      </c>
      <c r="J5" s="19">
        <v>5757</v>
      </c>
      <c r="K5" s="19">
        <v>15322</v>
      </c>
      <c r="L5" s="19">
        <v>21323</v>
      </c>
    </row>
    <row r="6" spans="2:12" x14ac:dyDescent="0.3">
      <c r="B6" s="7" t="s">
        <v>46</v>
      </c>
      <c r="C6" s="19" t="s">
        <v>23</v>
      </c>
      <c r="D6" s="19" t="s">
        <v>23</v>
      </c>
      <c r="E6" s="19" t="s">
        <v>23</v>
      </c>
      <c r="F6" s="19" t="s">
        <v>23</v>
      </c>
      <c r="G6" s="19" t="s">
        <v>23</v>
      </c>
      <c r="H6" s="19" t="s">
        <v>23</v>
      </c>
      <c r="I6" s="19" t="s">
        <v>23</v>
      </c>
      <c r="J6" s="19">
        <v>518</v>
      </c>
      <c r="K6" s="19">
        <v>1311</v>
      </c>
      <c r="L6" s="19">
        <v>1907</v>
      </c>
    </row>
    <row r="7" spans="2:12" x14ac:dyDescent="0.3">
      <c r="B7" s="7" t="s">
        <v>47</v>
      </c>
      <c r="C7" s="19" t="s">
        <v>23</v>
      </c>
      <c r="D7" s="19" t="s">
        <v>23</v>
      </c>
      <c r="E7" s="19" t="s">
        <v>23</v>
      </c>
      <c r="F7" s="19" t="s">
        <v>23</v>
      </c>
      <c r="G7" s="19" t="s">
        <v>23</v>
      </c>
      <c r="H7" s="19" t="s">
        <v>23</v>
      </c>
      <c r="I7" s="19" t="s">
        <v>23</v>
      </c>
      <c r="J7" s="19">
        <v>384</v>
      </c>
      <c r="K7" s="19">
        <v>747</v>
      </c>
      <c r="L7" s="19">
        <v>911</v>
      </c>
    </row>
    <row r="8" spans="2:12" x14ac:dyDescent="0.3">
      <c r="B8" s="7" t="s">
        <v>48</v>
      </c>
      <c r="C8" s="19" t="s">
        <v>23</v>
      </c>
      <c r="D8" s="19" t="s">
        <v>23</v>
      </c>
      <c r="E8" s="19" t="s">
        <v>23</v>
      </c>
      <c r="F8" s="19" t="s">
        <v>23</v>
      </c>
      <c r="G8" s="19" t="s">
        <v>23</v>
      </c>
      <c r="H8" s="19" t="s">
        <v>23</v>
      </c>
      <c r="I8" s="19" t="s">
        <v>23</v>
      </c>
      <c r="J8" s="19">
        <v>429</v>
      </c>
      <c r="K8" s="19">
        <v>1257</v>
      </c>
      <c r="L8" s="19">
        <v>1486</v>
      </c>
    </row>
    <row r="9" spans="2:12" ht="15" thickBot="1" x14ac:dyDescent="0.35">
      <c r="B9" s="3" t="s">
        <v>49</v>
      </c>
      <c r="C9" s="21" t="s">
        <v>23</v>
      </c>
      <c r="D9" s="21" t="s">
        <v>23</v>
      </c>
      <c r="E9" s="21" t="s">
        <v>23</v>
      </c>
      <c r="F9" s="21" t="s">
        <v>23</v>
      </c>
      <c r="G9" s="21" t="s">
        <v>23</v>
      </c>
      <c r="H9" s="21" t="s">
        <v>23</v>
      </c>
      <c r="I9" s="21" t="s">
        <v>23</v>
      </c>
      <c r="J9" s="21">
        <v>84</v>
      </c>
      <c r="K9" s="21">
        <v>170</v>
      </c>
      <c r="L9" s="21">
        <v>211</v>
      </c>
    </row>
    <row r="10" spans="2:12" ht="15" thickBot="1" x14ac:dyDescent="0.35">
      <c r="B10" s="13" t="s">
        <v>88</v>
      </c>
      <c r="C10" s="28" t="s">
        <v>23</v>
      </c>
      <c r="D10" s="28" t="s">
        <v>23</v>
      </c>
      <c r="E10" s="28" t="s">
        <v>23</v>
      </c>
      <c r="F10" s="28" t="s">
        <v>23</v>
      </c>
      <c r="G10" s="28" t="s">
        <v>23</v>
      </c>
      <c r="H10" s="28" t="s">
        <v>23</v>
      </c>
      <c r="I10" s="28" t="s">
        <v>23</v>
      </c>
      <c r="J10" s="28">
        <f>+SUM(J5:J9)</f>
        <v>7172</v>
      </c>
      <c r="K10" s="28">
        <f>+SUM(K5:K9)</f>
        <v>18807</v>
      </c>
      <c r="L10" s="28">
        <f>+SUM(L5:L9)</f>
        <v>25838</v>
      </c>
    </row>
    <row r="12" spans="2:12" x14ac:dyDescent="0.3">
      <c r="B12" s="31" t="s">
        <v>97</v>
      </c>
    </row>
  </sheetData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J10:L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4" ma:contentTypeDescription="Crea un document nou" ma:contentTypeScope="" ma:versionID="802e30e995aa331a3db6e761b98ffbb0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46de5b9147693c59053512e46a8006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3D41BE-9554-4FEC-AC8D-7832BC36B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69C71E-554F-4FD5-9ADD-218E49F5D9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8A8A3-50AC-471B-AE72-014E75891819}">
  <ds:schemaRefs>
    <ds:schemaRef ds:uri="http://schemas.microsoft.com/office/2006/documentManagement/types"/>
    <ds:schemaRef ds:uri="a9cbc2d2-085a-48b4-b18b-f7f7f500f3a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57b11c1-3c24-45ed-ab34-9206c851c6fa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5</vt:i4>
      </vt:variant>
    </vt:vector>
  </HeadingPairs>
  <TitlesOfParts>
    <vt:vector size="11" baseType="lpstr">
      <vt:lpstr>Índex</vt:lpstr>
      <vt:lpstr>Pàg.1</vt:lpstr>
      <vt:lpstr>Pàg.2</vt:lpstr>
      <vt:lpstr>Pàg.3</vt:lpstr>
      <vt:lpstr>Pàg.4</vt:lpstr>
      <vt:lpstr>Pàg.5</vt:lpstr>
      <vt:lpstr>Pàg.1!_1Àrea_d_impressió</vt:lpstr>
      <vt:lpstr>Pàg.4!_1Àrea_d_impressió</vt:lpstr>
      <vt:lpstr>Pàg.5!_1Àrea_d_impressió</vt:lpstr>
      <vt:lpstr>Pàg.2!_2Àrea_d_impressió</vt:lpstr>
      <vt:lpstr>Pàg.3!_3Àrea_d_impressió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2016. Dret i Entitats Jurídiques</dc:title>
  <dc:subject>Estadístiques del Departament de Justícia 2016. Dret i Entitats Jurídiques</dc:subject>
  <dc:creator>Generalitat de Catalunya. Departament de Justícia</dc:creator>
  <cp:keywords>estadístiques, dret, entitats jurídiques, 2016, estadística</cp:keywords>
  <dc:description/>
  <cp:lastModifiedBy>Departament de Justícia</cp:lastModifiedBy>
  <cp:revision/>
  <dcterms:created xsi:type="dcterms:W3CDTF">2007-07-02T09:45:57Z</dcterms:created>
  <dcterms:modified xsi:type="dcterms:W3CDTF">2020-03-20T09:25:34Z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