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gencat-my.sharepoint.com/personal/eira_mele_gencat_cat/Documents/Feines diverses/"/>
    </mc:Choice>
  </mc:AlternateContent>
  <bookViews>
    <workbookView xWindow="0" yWindow="0" windowWidth="19200" windowHeight="11460"/>
  </bookViews>
  <sheets>
    <sheet name="2018-2019" sheetId="4" r:id="rId1"/>
    <sheet name="2019-2020" sheetId="1" r:id="rId2"/>
    <sheet name="2020-2021" sheetId="5" r:id="rId3"/>
    <sheet name="Metodologia"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 i="5" l="1"/>
  <c r="I47" i="5" s="1"/>
  <c r="F46" i="5"/>
  <c r="I46" i="5" s="1"/>
  <c r="F45" i="5"/>
  <c r="I45" i="5" s="1"/>
  <c r="F44" i="5"/>
  <c r="H44" i="5" s="1"/>
  <c r="E35" i="5"/>
  <c r="D35" i="5"/>
  <c r="F34" i="5"/>
  <c r="I34" i="5" s="1"/>
  <c r="F33" i="5"/>
  <c r="F32" i="5"/>
  <c r="I32" i="5" s="1"/>
  <c r="F23" i="5"/>
  <c r="I23" i="5" s="1"/>
  <c r="F22" i="5"/>
  <c r="I22" i="5" s="1"/>
  <c r="F21" i="5"/>
  <c r="H21" i="5" s="1"/>
  <c r="E13" i="5"/>
  <c r="D13" i="5"/>
  <c r="F12" i="5"/>
  <c r="I12" i="5" s="1"/>
  <c r="F11" i="5"/>
  <c r="I11" i="5" s="1"/>
  <c r="F10" i="5"/>
  <c r="H10" i="5" s="1"/>
  <c r="F9" i="5"/>
  <c r="F47" i="4"/>
  <c r="F46" i="4"/>
  <c r="F45" i="4"/>
  <c r="F44" i="4"/>
  <c r="F35" i="4"/>
  <c r="E35" i="4"/>
  <c r="D35" i="4"/>
  <c r="F34" i="4"/>
  <c r="F33" i="4"/>
  <c r="F32" i="4"/>
  <c r="F23" i="4"/>
  <c r="F22" i="4"/>
  <c r="F21" i="4"/>
  <c r="F11" i="4"/>
  <c r="F10" i="4"/>
  <c r="F9" i="4"/>
  <c r="I10" i="5" l="1"/>
  <c r="J10" i="5" s="1"/>
  <c r="I44" i="5"/>
  <c r="J44" i="5" s="1"/>
  <c r="H46" i="5"/>
  <c r="J46" i="5" s="1"/>
  <c r="F35" i="5"/>
  <c r="I35" i="5" s="1"/>
  <c r="H35" i="5"/>
  <c r="H12" i="5"/>
  <c r="J12" i="5" s="1"/>
  <c r="F13" i="5"/>
  <c r="I13" i="5" s="1"/>
  <c r="H23" i="5"/>
  <c r="J23" i="5" s="1"/>
  <c r="H33" i="5"/>
  <c r="I21" i="5"/>
  <c r="J21" i="5" s="1"/>
  <c r="I33" i="5"/>
  <c r="H9" i="5"/>
  <c r="H11" i="5"/>
  <c r="J11" i="5" s="1"/>
  <c r="H45" i="5"/>
  <c r="J45" i="5" s="1"/>
  <c r="H47" i="5"/>
  <c r="J47" i="5" s="1"/>
  <c r="I9" i="5"/>
  <c r="H22" i="5"/>
  <c r="J22" i="5" s="1"/>
  <c r="H32" i="5"/>
  <c r="J32" i="5" s="1"/>
  <c r="H34" i="5"/>
  <c r="J34" i="5" s="1"/>
  <c r="H13" i="5" l="1"/>
  <c r="J35" i="5"/>
  <c r="J9" i="5"/>
  <c r="J33" i="5"/>
  <c r="J13" i="5"/>
  <c r="F10" i="1" l="1"/>
  <c r="F11" i="1"/>
  <c r="F12" i="1"/>
  <c r="F23" i="1"/>
  <c r="F22" i="1"/>
  <c r="E35" i="1"/>
  <c r="D35" i="1"/>
  <c r="I22" i="1"/>
  <c r="H22" i="1"/>
  <c r="J22" i="1" s="1"/>
  <c r="I12" i="1"/>
  <c r="H12" i="1"/>
  <c r="J12" i="1" s="1"/>
  <c r="E13" i="1"/>
  <c r="D13" i="1"/>
  <c r="F46" i="1" l="1"/>
  <c r="F47" i="1"/>
  <c r="F45" i="1"/>
  <c r="F44" i="1"/>
  <c r="F34" i="1"/>
  <c r="F33" i="1"/>
  <c r="F32" i="1"/>
  <c r="I23" i="1"/>
  <c r="F21" i="1"/>
  <c r="F9" i="1"/>
  <c r="I33" i="1" l="1"/>
  <c r="H33" i="1"/>
  <c r="F35" i="1"/>
  <c r="I32" i="1"/>
  <c r="H32" i="1"/>
  <c r="I34" i="1"/>
  <c r="H34" i="1"/>
  <c r="J34" i="1" s="1"/>
  <c r="I45" i="1"/>
  <c r="H45" i="1"/>
  <c r="I44" i="1"/>
  <c r="H44" i="1"/>
  <c r="J44" i="1" s="1"/>
  <c r="I46" i="1"/>
  <c r="H46" i="1"/>
  <c r="J46" i="1" s="1"/>
  <c r="H47" i="1"/>
  <c r="I47" i="1"/>
  <c r="I21" i="1"/>
  <c r="H21" i="1"/>
  <c r="J21" i="1" s="1"/>
  <c r="H10" i="1"/>
  <c r="I10" i="1"/>
  <c r="I11" i="1"/>
  <c r="H11" i="1"/>
  <c r="J11" i="1" s="1"/>
  <c r="H9" i="1"/>
  <c r="I9" i="1"/>
  <c r="F13" i="1"/>
  <c r="H23" i="1"/>
  <c r="J23" i="1" s="1"/>
  <c r="J32" i="1" l="1"/>
  <c r="I35" i="1"/>
  <c r="H35" i="1"/>
  <c r="J33" i="1"/>
  <c r="J47" i="1"/>
  <c r="J45" i="1"/>
  <c r="I13" i="1"/>
  <c r="H13" i="1"/>
  <c r="J13" i="1" s="1"/>
  <c r="J9" i="1"/>
  <c r="J10" i="1"/>
  <c r="J35" i="1" l="1"/>
</calcChain>
</file>

<file path=xl/sharedStrings.xml><?xml version="1.0" encoding="utf-8"?>
<sst xmlns="http://schemas.openxmlformats.org/spreadsheetml/2006/main" count="205" uniqueCount="46">
  <si>
    <t>1.1</t>
  </si>
  <si>
    <t>Nombre</t>
  </si>
  <si>
    <t>Distribució percentual</t>
  </si>
  <si>
    <t>Dones</t>
  </si>
  <si>
    <t>Homes</t>
  </si>
  <si>
    <t>Total</t>
  </si>
  <si>
    <t>Mestres d'educació infantil i primària</t>
  </si>
  <si>
    <t>Altres cossos i categories</t>
  </si>
  <si>
    <t>Total personal docent</t>
  </si>
  <si>
    <t>1.2</t>
  </si>
  <si>
    <t>Direcció del centre</t>
  </si>
  <si>
    <t>Equip directiu del centre</t>
  </si>
  <si>
    <t>Coordinació no directiva</t>
  </si>
  <si>
    <t>2.1</t>
  </si>
  <si>
    <t>Personal del Departament d'Educació. Personal d'administració i serveis.</t>
  </si>
  <si>
    <t>Serveis administratius</t>
  </si>
  <si>
    <t>Serveis educatius no docents</t>
  </si>
  <si>
    <t xml:space="preserve">Total personal d'administració i serveis </t>
  </si>
  <si>
    <t>2.2</t>
  </si>
  <si>
    <t>Sub-director/a general</t>
  </si>
  <si>
    <t>Director/a dels serveis territorials*</t>
  </si>
  <si>
    <t>Director/a general</t>
  </si>
  <si>
    <t>* Inclou la gerència del Consorci d'Educació de Barcelona</t>
  </si>
  <si>
    <t>Data d'obtenció: 17/12/2018</t>
  </si>
  <si>
    <t>Metodologia</t>
  </si>
  <si>
    <t>Indicadors del personal al servei de l'Administració educativa</t>
  </si>
  <si>
    <t>Centres educatius</t>
  </si>
  <si>
    <t>Personal docent dels centres educatius públics.</t>
  </si>
  <si>
    <t>Font: Base de dades del personal del Departament d’Educació</t>
  </si>
  <si>
    <t>Secretàri/ària general</t>
  </si>
  <si>
    <t>Font: Sub-direcció General de Personal d'Administració i Serveis del Departament d'Educació</t>
  </si>
  <si>
    <t>Personal del Departament d'Educació. Càrrecs directius del personal d'administració i serveis.</t>
  </si>
  <si>
    <t>Professors tècnics de formació professional i mestres de taller d'arts plàstiques i disseny</t>
  </si>
  <si>
    <t>Professors d'ensenyaments secundaris, d'escoles oficials d'idiomes, i d'arts plàstiques i disseny</t>
  </si>
  <si>
    <t>Catalunya. 2019-2020</t>
  </si>
  <si>
    <t>Serveis administratius*</t>
  </si>
  <si>
    <t>Serveis educatius no docents*</t>
  </si>
  <si>
    <t>*Dades provisionals</t>
  </si>
  <si>
    <t>Catalunya. 2018-2019</t>
  </si>
  <si>
    <t>Director/a dels serveis territorials**</t>
  </si>
  <si>
    <t>** Inclou la gerència del Consorci d'Educació de Barcelona</t>
  </si>
  <si>
    <t>Catalunya. 2020-2021</t>
  </si>
  <si>
    <t>Data d'obtenció: 21/12/2019</t>
  </si>
  <si>
    <t>Data d'obtenció: 31/12/2020</t>
  </si>
  <si>
    <r>
      <rPr>
        <b/>
        <sz val="11"/>
        <color theme="1"/>
        <rFont val="Calibri"/>
        <family val="2"/>
        <scheme val="minor"/>
      </rPr>
      <t>- Àmbits de la investigació</t>
    </r>
    <r>
      <rPr>
        <sz val="11"/>
        <color theme="1"/>
        <rFont val="Calibri"/>
        <family val="2"/>
        <scheme val="minor"/>
      </rPr>
      <t xml:space="preserve">
Àmbit poblacional: Personal docent i no docent en centres públics de Catalunya i personal d’administració i serveis (PAS, d’ara en endavant) del Departament d’Educació.
Es comptabilitza el nombre de persones amb una ocupació activa en la data d’extracció de dades. S’exclouen per tant, les substitucions.
Àmbit temporal: La data de referència de la informació per a cada curs és el 31 de desembre d'aquell curs.
</t>
    </r>
    <r>
      <rPr>
        <b/>
        <sz val="11"/>
        <color theme="1"/>
        <rFont val="Calibri"/>
        <family val="2"/>
        <scheme val="minor"/>
      </rPr>
      <t>- Origen de la informació</t>
    </r>
    <r>
      <rPr>
        <sz val="11"/>
        <color theme="1"/>
        <rFont val="Calibri"/>
        <family val="2"/>
        <scheme val="minor"/>
      </rPr>
      <t xml:space="preserve">
Les dades s’extreuen de la base de dades del personal del Departament d’Educació.
</t>
    </r>
    <r>
      <rPr>
        <b/>
        <sz val="11"/>
        <color theme="1"/>
        <rFont val="Calibri"/>
        <family val="2"/>
        <scheme val="minor"/>
      </rPr>
      <t>- Definicions i variables de tabulació</t>
    </r>
    <r>
      <rPr>
        <sz val="11"/>
        <color theme="1"/>
        <rFont val="Calibri"/>
        <family val="2"/>
        <scheme val="minor"/>
      </rPr>
      <t xml:space="preserve">
Personal docent: Fa referència al personal que es dedica a l'ensenyament i tracta directament amb els alumnes del centre dins l'horari escolar. No s'hi inclou el personal que intervé exclusivament en activitats complementàries extracurriculars que es porten a terme als centres educatius amb caràcter voluntari, ni el personal ocasional dels centres educatius.
PAS: Es tracta del personal d'administració i serveis, així com de professionals d'atenció educativa que complementen l'atenció educativa als alumnes i donen suport al desenvolupament del projecte educatiu del centre, coordinadament amb el personal docent. Així mateix, s’ofereix el nombre de personal dels serveis administratius (Departament i serveis territorials) i dels serveis educatius no docents, el qual no està adscrit al centre i no és personal docent (per exemple, fisioterapeutes, audioprotesistes, etc.).
Sexe: Es proporciona informació classificada segons aquesta característica del personal docent i no docent.
Cos/categoria: 
• Mestres d'educació infantil i primària.
• Professors d'ensenyaments secundaris, d'escoles oficials d'idiomes, i d'arts plàstiques i disseny.
• Professors tècnics de formació professional i mestres de taller d'arts plàstiques i disseny.
• Altres.
Càrrecs directius: 
• Direcció del centre.
• Equip directiu del centre (inclou el director/a, secretari/ària, cap d’estudis i coordinador/a pedagògic/a).
• Coordinació no directiva.</t>
    </r>
  </si>
  <si>
    <t>Càrrecs directius dels centres educatius públics.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</si>
</sst>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color theme="1"/>
      <name val="Arial"/>
      <family val="2"/>
    </font>
    <font>
      <sz val="9"/>
      <color theme="1"/>
      <name val="Arial"/>
      <family val="2"/>
    </font>
    <font>
      <b/>
      <sz val="9"/>
      <color theme="1"/>
      <name val="Arial"/>
      <family val="2"/>
    </font>
    <font>
      <sz val="9"/>
      <name val="Arial"/>
      <family val="2"/>
    </font>
    <font>
      <b/>
      <sz val="22"/>
      <color theme="1"/>
      <name val="Arial"/>
      <family val="2"/>
    </font>
    <font>
      <b/>
      <sz val="22"/>
      <color rgb="FF333333"/>
      <name val="Arial"/>
      <family val="2"/>
    </font>
    <font>
      <sz val="14"/>
      <color theme="1"/>
      <name val="Arial"/>
      <family val="2"/>
    </font>
    <font>
      <sz val="18"/>
      <color theme="1"/>
      <name val="Arial"/>
      <family val="2"/>
    </font>
    <font>
      <b/>
      <sz val="18"/>
      <color theme="1"/>
      <name val="Arial"/>
      <family val="2"/>
    </font>
    <font>
      <sz val="8"/>
      <name val="Arial"/>
      <family val="2"/>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s>
  <cellStyleXfs count="1">
    <xf numFmtId="0" fontId="0" fillId="0" borderId="0"/>
  </cellStyleXfs>
  <cellXfs count="47">
    <xf numFmtId="0" fontId="0" fillId="0" borderId="0" xfId="0"/>
    <xf numFmtId="0" fontId="1" fillId="2" borderId="0" xfId="0" applyFont="1" applyFill="1"/>
    <xf numFmtId="0" fontId="0" fillId="2" borderId="0" xfId="0" applyFill="1"/>
    <xf numFmtId="0" fontId="0" fillId="2" borderId="0" xfId="0" applyFill="1" applyAlignment="1">
      <alignment wrapText="1"/>
    </xf>
    <xf numFmtId="0" fontId="0" fillId="2" borderId="0" xfId="0" applyFill="1" applyAlignment="1">
      <alignment horizontal="left" wrapText="1"/>
    </xf>
    <xf numFmtId="0" fontId="3" fillId="2" borderId="0" xfId="0" applyFont="1" applyFill="1"/>
    <xf numFmtId="0" fontId="3" fillId="2" borderId="1" xfId="0" applyFont="1" applyFill="1" applyBorder="1"/>
    <xf numFmtId="0" fontId="2" fillId="2" borderId="0" xfId="0" applyFont="1" applyFill="1"/>
    <xf numFmtId="0" fontId="3" fillId="2" borderId="0" xfId="0" applyFont="1" applyFill="1" applyBorder="1"/>
    <xf numFmtId="0" fontId="2" fillId="2" borderId="1" xfId="0" applyFont="1" applyFill="1" applyBorder="1"/>
    <xf numFmtId="0" fontId="4" fillId="2" borderId="0" xfId="0" applyFont="1" applyFill="1"/>
    <xf numFmtId="3" fontId="5" fillId="2" borderId="0" xfId="0" applyNumberFormat="1" applyFont="1" applyFill="1"/>
    <xf numFmtId="3" fontId="6" fillId="2" borderId="0" xfId="0" applyNumberFormat="1" applyFont="1" applyFill="1"/>
    <xf numFmtId="0" fontId="5" fillId="2" borderId="0" xfId="0" applyFont="1" applyFill="1"/>
    <xf numFmtId="164" fontId="5" fillId="2" borderId="0" xfId="0" applyNumberFormat="1" applyFont="1" applyFill="1"/>
    <xf numFmtId="164" fontId="6" fillId="2" borderId="0" xfId="0" applyNumberFormat="1" applyFont="1" applyFill="1"/>
    <xf numFmtId="3" fontId="5" fillId="2" borderId="0" xfId="0" applyNumberFormat="1" applyFont="1" applyFill="1" applyBorder="1"/>
    <xf numFmtId="0" fontId="5" fillId="2" borderId="0" xfId="0" applyFont="1" applyFill="1" applyBorder="1"/>
    <xf numFmtId="164" fontId="5" fillId="2" borderId="0" xfId="0" applyNumberFormat="1" applyFont="1" applyFill="1" applyBorder="1"/>
    <xf numFmtId="164" fontId="6" fillId="2" borderId="0" xfId="0" applyNumberFormat="1" applyFont="1" applyFill="1" applyBorder="1"/>
    <xf numFmtId="3" fontId="6" fillId="2" borderId="1" xfId="0" applyNumberFormat="1" applyFont="1" applyFill="1" applyBorder="1"/>
    <xf numFmtId="0" fontId="6" fillId="2" borderId="1" xfId="0" applyFont="1" applyFill="1" applyBorder="1"/>
    <xf numFmtId="164" fontId="6" fillId="2" borderId="1" xfId="0" applyNumberFormat="1" applyFont="1" applyFill="1" applyBorder="1"/>
    <xf numFmtId="3" fontId="5" fillId="2" borderId="1" xfId="0" applyNumberFormat="1" applyFont="1" applyFill="1" applyBorder="1"/>
    <xf numFmtId="0" fontId="5" fillId="2" borderId="1" xfId="0" applyFont="1" applyFill="1" applyBorder="1"/>
    <xf numFmtId="164" fontId="5" fillId="2" borderId="1" xfId="0" applyNumberFormat="1" applyFont="1" applyFill="1" applyBorder="1"/>
    <xf numFmtId="0" fontId="6" fillId="2" borderId="0" xfId="0" applyFont="1" applyFill="1" applyBorder="1"/>
    <xf numFmtId="0" fontId="6" fillId="2" borderId="0" xfId="0" applyFont="1" applyFill="1"/>
    <xf numFmtId="0" fontId="6" fillId="2" borderId="2" xfId="0" applyFont="1" applyFill="1" applyBorder="1" applyAlignment="1">
      <alignment horizontal="right"/>
    </xf>
    <xf numFmtId="0" fontId="6" fillId="2" borderId="2" xfId="0" applyFont="1" applyFill="1" applyBorder="1"/>
    <xf numFmtId="0" fontId="5" fillId="2" borderId="0" xfId="0" applyFont="1" applyFill="1" applyAlignment="1">
      <alignment wrapText="1"/>
    </xf>
    <xf numFmtId="0" fontId="5" fillId="2" borderId="0" xfId="0" applyFont="1" applyFill="1" applyBorder="1" applyAlignment="1">
      <alignment wrapText="1"/>
    </xf>
    <xf numFmtId="0" fontId="7" fillId="2" borderId="0" xfId="0" applyFont="1" applyFill="1"/>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3" fillId="2" borderId="0" xfId="0" applyFont="1" applyFill="1"/>
    <xf numFmtId="3" fontId="6" fillId="2" borderId="0" xfId="0" applyNumberFormat="1" applyFont="1" applyFill="1" applyBorder="1"/>
    <xf numFmtId="0" fontId="8" fillId="2" borderId="0" xfId="0" applyFont="1" applyFill="1" applyBorder="1" applyAlignment="1">
      <alignment horizontal="center" vertical="center"/>
    </xf>
    <xf numFmtId="0" fontId="8" fillId="2" borderId="1" xfId="0" applyFont="1" applyFill="1" applyBorder="1" applyAlignment="1">
      <alignment horizontal="center" vertical="center"/>
    </xf>
    <xf numFmtId="0" fontId="6" fillId="2" borderId="2" xfId="0" applyFont="1" applyFill="1" applyBorder="1" applyAlignment="1">
      <alignment horizontal="center"/>
    </xf>
    <xf numFmtId="0" fontId="0" fillId="2" borderId="0" xfId="0" applyFill="1" applyAlignment="1">
      <alignment horizontal="left" vertical="top" wrapText="1"/>
    </xf>
    <xf numFmtId="0" fontId="0" fillId="2" borderId="0" xfId="0" applyFill="1" applyAlignment="1">
      <alignment horizontal="left" wrapText="1"/>
    </xf>
    <xf numFmtId="0" fontId="0" fillId="2" borderId="0" xfId="0" quotePrefix="1" applyFill="1" applyAlignment="1">
      <alignment horizontal="left" wrapText="1"/>
    </xf>
    <xf numFmtId="0" fontId="3" fillId="2" borderId="3" xfId="0" applyFont="1" applyFill="1" applyBorder="1"/>
    <xf numFmtId="0" fontId="6" fillId="2" borderId="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1472453</xdr:colOff>
      <xdr:row>2</xdr:row>
      <xdr:rowOff>28575</xdr:rowOff>
    </xdr:to>
    <xdr:pic>
      <xdr:nvPicPr>
        <xdr:cNvPr id="2" name="Imatge 1" descr="Logotip del Departament d'Educació" title="Logotip del Departament d'Educació"/>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42403"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1472453</xdr:colOff>
      <xdr:row>2</xdr:row>
      <xdr:rowOff>28575</xdr:rowOff>
    </xdr:to>
    <xdr:pic>
      <xdr:nvPicPr>
        <xdr:cNvPr id="2" name="Imatge 1" descr="Logotip del Departament d'Educació" title="Logotip del Departament d'Educació"/>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01128"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1472453</xdr:colOff>
      <xdr:row>2</xdr:row>
      <xdr:rowOff>28575</xdr:rowOff>
    </xdr:to>
    <xdr:pic>
      <xdr:nvPicPr>
        <xdr:cNvPr id="2" name="Imatge 1" descr="Logotip del Departament d'Educació" title="Logotip del Departament d'Educació"/>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42403"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2034428</xdr:colOff>
      <xdr:row>2</xdr:row>
      <xdr:rowOff>9525</xdr:rowOff>
    </xdr:to>
    <xdr:pic>
      <xdr:nvPicPr>
        <xdr:cNvPr id="6" name="Imatge 5" descr="Logotip Departament d'Educació" title="Logotip Departament d'Educació"/>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01128"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52"/>
  <sheetViews>
    <sheetView tabSelected="1" zoomScale="120" zoomScaleNormal="120" workbookViewId="0">
      <selection activeCell="B5" sqref="B5"/>
    </sheetView>
  </sheetViews>
  <sheetFormatPr defaultColWidth="9.140625" defaultRowHeight="14.25" x14ac:dyDescent="0.2"/>
  <cols>
    <col min="1" max="1" width="3.28515625" style="5" customWidth="1"/>
    <col min="2" max="2" width="9.140625" style="5"/>
    <col min="3" max="3" width="56.42578125" style="5" bestFit="1" customWidth="1"/>
    <col min="4" max="4" width="10.140625" style="5" customWidth="1"/>
    <col min="5" max="5" width="9" style="5" customWidth="1"/>
    <col min="6" max="6" width="9.140625" style="5"/>
    <col min="7" max="7" width="4.42578125" style="5" customWidth="1"/>
    <col min="8" max="8" width="10.85546875" style="5" customWidth="1"/>
    <col min="9" max="9" width="8.140625" style="5" customWidth="1"/>
    <col min="10" max="10" width="7.85546875" style="5" customWidth="1"/>
    <col min="11" max="11" width="4.42578125" style="5" customWidth="1"/>
    <col min="12" max="16384" width="9.140625" style="5"/>
  </cols>
  <sheetData>
    <row r="3" spans="2:12" ht="47.25" customHeight="1" x14ac:dyDescent="0.35">
      <c r="C3" s="36" t="s">
        <v>25</v>
      </c>
      <c r="D3" s="35"/>
      <c r="E3" s="35"/>
      <c r="F3" s="35"/>
      <c r="G3" s="34"/>
      <c r="H3" s="34"/>
      <c r="I3" s="34"/>
      <c r="J3" s="34"/>
      <c r="K3" s="34"/>
      <c r="L3" s="34"/>
    </row>
    <row r="5" spans="2:12" ht="15" customHeight="1" x14ac:dyDescent="0.25">
      <c r="B5" s="39" t="s">
        <v>0</v>
      </c>
      <c r="C5" s="7" t="s">
        <v>27</v>
      </c>
    </row>
    <row r="6" spans="2:12" ht="15.75" customHeight="1" thickBot="1" x14ac:dyDescent="0.3">
      <c r="B6" s="40"/>
      <c r="C6" s="9" t="s">
        <v>38</v>
      </c>
      <c r="D6" s="6"/>
      <c r="E6" s="6"/>
      <c r="F6" s="6"/>
      <c r="G6" s="6"/>
      <c r="H6" s="6"/>
      <c r="I6" s="6"/>
      <c r="J6" s="6"/>
    </row>
    <row r="7" spans="2:12" ht="26.25" customHeight="1" x14ac:dyDescent="0.2">
      <c r="C7" s="27"/>
      <c r="D7" s="41"/>
      <c r="E7" s="41" t="s">
        <v>1</v>
      </c>
      <c r="F7" s="41"/>
      <c r="G7" s="27"/>
      <c r="H7" s="45"/>
      <c r="I7" s="41" t="s">
        <v>2</v>
      </c>
      <c r="J7" s="41"/>
      <c r="K7" s="13"/>
    </row>
    <row r="8" spans="2:12" ht="24.75" customHeight="1" x14ac:dyDescent="0.2">
      <c r="C8" s="27"/>
      <c r="D8" s="28" t="s">
        <v>3</v>
      </c>
      <c r="E8" s="28" t="s">
        <v>4</v>
      </c>
      <c r="F8" s="28" t="s">
        <v>5</v>
      </c>
      <c r="G8" s="29"/>
      <c r="H8" s="28" t="s">
        <v>3</v>
      </c>
      <c r="I8" s="28" t="s">
        <v>4</v>
      </c>
      <c r="J8" s="28" t="s">
        <v>5</v>
      </c>
      <c r="K8" s="13"/>
    </row>
    <row r="9" spans="2:12" x14ac:dyDescent="0.2">
      <c r="C9" s="13" t="s">
        <v>6</v>
      </c>
      <c r="D9" s="11">
        <v>31355</v>
      </c>
      <c r="E9" s="11">
        <v>4989</v>
      </c>
      <c r="F9" s="12">
        <f>D9+E9</f>
        <v>36344</v>
      </c>
      <c r="G9" s="13"/>
      <c r="H9" s="14">
        <v>86.272837332159369</v>
      </c>
      <c r="I9" s="14">
        <v>13.727162667840634</v>
      </c>
      <c r="J9" s="15">
        <v>100</v>
      </c>
      <c r="K9" s="13"/>
    </row>
    <row r="10" spans="2:12" ht="24" x14ac:dyDescent="0.2">
      <c r="C10" s="30" t="s">
        <v>33</v>
      </c>
      <c r="D10" s="11">
        <v>19703</v>
      </c>
      <c r="E10" s="11">
        <v>11055</v>
      </c>
      <c r="F10" s="12">
        <f t="shared" ref="F10:F11" si="0">D10+E10</f>
        <v>30758</v>
      </c>
      <c r="G10" s="13"/>
      <c r="H10" s="14">
        <v>64.058131217894527</v>
      </c>
      <c r="I10" s="14">
        <v>35.941868782105466</v>
      </c>
      <c r="J10" s="15">
        <v>100</v>
      </c>
      <c r="K10" s="13"/>
    </row>
    <row r="11" spans="2:12" ht="24" x14ac:dyDescent="0.2">
      <c r="B11" s="8"/>
      <c r="C11" s="31" t="s">
        <v>32</v>
      </c>
      <c r="D11" s="16">
        <v>1795</v>
      </c>
      <c r="E11" s="16">
        <v>1964</v>
      </c>
      <c r="F11" s="38">
        <f t="shared" si="0"/>
        <v>3759</v>
      </c>
      <c r="G11" s="17"/>
      <c r="H11" s="18">
        <v>47.752061718542166</v>
      </c>
      <c r="I11" s="18">
        <v>52.247938281457841</v>
      </c>
      <c r="J11" s="19">
        <v>100</v>
      </c>
      <c r="K11" s="13"/>
    </row>
    <row r="12" spans="2:12" x14ac:dyDescent="0.2">
      <c r="B12" s="8"/>
      <c r="C12" s="17" t="s">
        <v>7</v>
      </c>
      <c r="D12" s="16">
        <v>577</v>
      </c>
      <c r="E12" s="16">
        <v>197</v>
      </c>
      <c r="F12" s="38">
        <v>784</v>
      </c>
      <c r="G12" s="17"/>
      <c r="H12" s="18">
        <v>73.596938775510196</v>
      </c>
      <c r="I12" s="18">
        <v>25.127551020408163</v>
      </c>
      <c r="J12" s="19">
        <v>100</v>
      </c>
      <c r="K12" s="13"/>
    </row>
    <row r="13" spans="2:12" ht="15" thickBot="1" x14ac:dyDescent="0.25">
      <c r="B13" s="6"/>
      <c r="C13" s="21" t="s">
        <v>8</v>
      </c>
      <c r="D13" s="20">
        <v>53430</v>
      </c>
      <c r="E13" s="20">
        <v>18205</v>
      </c>
      <c r="F13" s="20">
        <v>71645</v>
      </c>
      <c r="G13" s="21"/>
      <c r="H13" s="22">
        <v>74.5760346151162</v>
      </c>
      <c r="I13" s="22">
        <v>25.410007676739475</v>
      </c>
      <c r="J13" s="22">
        <v>100</v>
      </c>
      <c r="K13" s="13"/>
    </row>
    <row r="14" spans="2:12" x14ac:dyDescent="0.2">
      <c r="C14" s="32" t="s">
        <v>28</v>
      </c>
      <c r="D14" s="13"/>
      <c r="E14" s="13"/>
      <c r="F14" s="13"/>
      <c r="G14" s="13"/>
      <c r="H14" s="13"/>
      <c r="I14" s="13"/>
      <c r="J14" s="13"/>
      <c r="K14" s="13"/>
    </row>
    <row r="15" spans="2:12" x14ac:dyDescent="0.2">
      <c r="C15" s="32"/>
      <c r="D15" s="13"/>
      <c r="E15" s="13"/>
      <c r="F15" s="13"/>
      <c r="G15" s="13"/>
      <c r="H15" s="13"/>
      <c r="I15" s="13"/>
      <c r="J15" s="13"/>
      <c r="K15" s="13"/>
    </row>
    <row r="16" spans="2:12" ht="15" customHeight="1" x14ac:dyDescent="0.2"/>
    <row r="17" spans="2:11" ht="17.25" customHeight="1" x14ac:dyDescent="0.25">
      <c r="B17" s="39" t="s">
        <v>9</v>
      </c>
      <c r="C17" s="7" t="s">
        <v>45</v>
      </c>
    </row>
    <row r="18" spans="2:11" ht="15.75" customHeight="1" thickBot="1" x14ac:dyDescent="0.3">
      <c r="B18" s="40"/>
      <c r="C18" s="9" t="s">
        <v>38</v>
      </c>
      <c r="D18" s="6"/>
      <c r="E18" s="6"/>
      <c r="F18" s="6"/>
      <c r="G18" s="6"/>
      <c r="H18" s="6"/>
      <c r="I18" s="6"/>
      <c r="J18" s="6"/>
    </row>
    <row r="19" spans="2:11" ht="24.75" customHeight="1" x14ac:dyDescent="0.2">
      <c r="C19" s="27"/>
      <c r="D19" s="41"/>
      <c r="E19" s="41" t="s">
        <v>1</v>
      </c>
      <c r="F19" s="41"/>
      <c r="G19" s="27"/>
      <c r="H19" s="41"/>
      <c r="I19" s="41" t="s">
        <v>2</v>
      </c>
      <c r="J19" s="41"/>
    </row>
    <row r="20" spans="2:11" ht="29.25" customHeight="1" x14ac:dyDescent="0.2">
      <c r="C20" s="27"/>
      <c r="D20" s="28" t="s">
        <v>3</v>
      </c>
      <c r="E20" s="28" t="s">
        <v>4</v>
      </c>
      <c r="F20" s="28" t="s">
        <v>5</v>
      </c>
      <c r="G20" s="29"/>
      <c r="H20" s="28" t="s">
        <v>3</v>
      </c>
      <c r="I20" s="28" t="s">
        <v>4</v>
      </c>
      <c r="J20" s="28" t="s">
        <v>5</v>
      </c>
    </row>
    <row r="21" spans="2:11" x14ac:dyDescent="0.2">
      <c r="C21" s="17" t="s">
        <v>10</v>
      </c>
      <c r="D21" s="16">
        <v>1758</v>
      </c>
      <c r="E21" s="16">
        <v>756</v>
      </c>
      <c r="F21" s="12">
        <f>D21+E21</f>
        <v>2514</v>
      </c>
      <c r="G21" s="17"/>
      <c r="H21" s="14">
        <v>69.928400954653938</v>
      </c>
      <c r="I21" s="14">
        <v>30.071599045346066</v>
      </c>
      <c r="J21" s="15">
        <v>100</v>
      </c>
    </row>
    <row r="22" spans="2:11" x14ac:dyDescent="0.2">
      <c r="B22" s="8"/>
      <c r="C22" s="17" t="s">
        <v>11</v>
      </c>
      <c r="D22" s="16">
        <v>4131</v>
      </c>
      <c r="E22" s="16">
        <v>1423</v>
      </c>
      <c r="F22" s="12">
        <f t="shared" ref="F22:F23" si="1">D22+E22</f>
        <v>5554</v>
      </c>
      <c r="G22" s="17"/>
      <c r="H22" s="18">
        <v>74.378826071299969</v>
      </c>
      <c r="I22" s="18">
        <v>25.621173928700035</v>
      </c>
      <c r="J22" s="19">
        <v>100</v>
      </c>
    </row>
    <row r="23" spans="2:11" ht="15" thickBot="1" x14ac:dyDescent="0.25">
      <c r="B23" s="6"/>
      <c r="C23" s="24" t="s">
        <v>12</v>
      </c>
      <c r="D23" s="23">
        <v>14772</v>
      </c>
      <c r="E23" s="23">
        <v>6058</v>
      </c>
      <c r="F23" s="20">
        <f t="shared" si="1"/>
        <v>20830</v>
      </c>
      <c r="G23" s="24"/>
      <c r="H23" s="25">
        <v>70.916946711473841</v>
      </c>
      <c r="I23" s="25">
        <v>29.083053288526163</v>
      </c>
      <c r="J23" s="22">
        <v>100</v>
      </c>
    </row>
    <row r="24" spans="2:11" x14ac:dyDescent="0.2">
      <c r="B24" s="10"/>
      <c r="C24" s="32" t="s">
        <v>28</v>
      </c>
      <c r="D24" s="13"/>
      <c r="E24" s="13"/>
      <c r="F24" s="13"/>
      <c r="G24" s="13"/>
      <c r="H24" s="13"/>
      <c r="I24" s="13"/>
      <c r="J24" s="13"/>
    </row>
    <row r="25" spans="2:11" x14ac:dyDescent="0.2">
      <c r="B25" s="10"/>
      <c r="C25" s="32" t="s">
        <v>23</v>
      </c>
      <c r="D25" s="13"/>
      <c r="E25" s="13"/>
      <c r="F25" s="13"/>
      <c r="G25" s="13"/>
      <c r="H25" s="13"/>
      <c r="I25" s="13"/>
      <c r="J25" s="13"/>
    </row>
    <row r="26" spans="2:11" x14ac:dyDescent="0.2">
      <c r="C26" s="13"/>
      <c r="D26" s="13"/>
      <c r="E26" s="13"/>
      <c r="F26" s="13"/>
      <c r="G26" s="13"/>
      <c r="H26" s="13"/>
      <c r="I26" s="13"/>
      <c r="J26" s="13"/>
    </row>
    <row r="27" spans="2:11" ht="9" customHeight="1" x14ac:dyDescent="0.2"/>
    <row r="28" spans="2:11" ht="19.5" customHeight="1" x14ac:dyDescent="0.25">
      <c r="B28" s="39" t="s">
        <v>13</v>
      </c>
      <c r="C28" s="7" t="s">
        <v>14</v>
      </c>
    </row>
    <row r="29" spans="2:11" ht="15.75" customHeight="1" thickBot="1" x14ac:dyDescent="0.3">
      <c r="B29" s="40"/>
      <c r="C29" s="9" t="s">
        <v>38</v>
      </c>
      <c r="D29" s="6"/>
      <c r="E29" s="6"/>
      <c r="F29" s="6"/>
      <c r="G29" s="6"/>
      <c r="H29" s="6"/>
      <c r="I29" s="6"/>
      <c r="J29" s="6"/>
    </row>
    <row r="30" spans="2:11" ht="28.5" customHeight="1" x14ac:dyDescent="0.2">
      <c r="C30" s="27"/>
      <c r="D30" s="41"/>
      <c r="E30" s="41" t="s">
        <v>1</v>
      </c>
      <c r="F30" s="41"/>
      <c r="G30" s="27"/>
      <c r="H30" s="41"/>
      <c r="I30" s="41" t="s">
        <v>2</v>
      </c>
      <c r="J30" s="41"/>
      <c r="K30" s="13"/>
    </row>
    <row r="31" spans="2:11" ht="32.25" customHeight="1" x14ac:dyDescent="0.2">
      <c r="C31" s="27"/>
      <c r="D31" s="28" t="s">
        <v>3</v>
      </c>
      <c r="E31" s="28" t="s">
        <v>4</v>
      </c>
      <c r="F31" s="28" t="s">
        <v>5</v>
      </c>
      <c r="G31" s="29"/>
      <c r="H31" s="28" t="s">
        <v>3</v>
      </c>
      <c r="I31" s="28" t="s">
        <v>4</v>
      </c>
      <c r="J31" s="28" t="s">
        <v>5</v>
      </c>
      <c r="K31" s="13"/>
    </row>
    <row r="32" spans="2:11" x14ac:dyDescent="0.2">
      <c r="C32" s="17" t="s">
        <v>15</v>
      </c>
      <c r="D32" s="16">
        <v>900</v>
      </c>
      <c r="E32" s="16">
        <v>227</v>
      </c>
      <c r="F32" s="12">
        <f>D32+E32</f>
        <v>1127</v>
      </c>
      <c r="G32" s="17"/>
      <c r="H32" s="18">
        <v>79.858030168589181</v>
      </c>
      <c r="I32" s="18">
        <v>20.141969831410826</v>
      </c>
      <c r="J32" s="19">
        <v>100</v>
      </c>
      <c r="K32" s="13"/>
    </row>
    <row r="33" spans="2:11" x14ac:dyDescent="0.2">
      <c r="C33" s="13" t="s">
        <v>26</v>
      </c>
      <c r="D33" s="16">
        <v>5155</v>
      </c>
      <c r="E33" s="16">
        <v>910</v>
      </c>
      <c r="F33" s="12">
        <f t="shared" ref="F33:F34" si="2">D33+E33</f>
        <v>6065</v>
      </c>
      <c r="G33" s="13"/>
      <c r="H33" s="18">
        <v>84.995877988458375</v>
      </c>
      <c r="I33" s="18">
        <v>15.004122011541632</v>
      </c>
      <c r="J33" s="19">
        <v>100</v>
      </c>
      <c r="K33" s="13"/>
    </row>
    <row r="34" spans="2:11" x14ac:dyDescent="0.2">
      <c r="C34" s="13" t="s">
        <v>16</v>
      </c>
      <c r="D34" s="16">
        <v>406</v>
      </c>
      <c r="E34" s="16">
        <v>74</v>
      </c>
      <c r="F34" s="12">
        <f t="shared" si="2"/>
        <v>480</v>
      </c>
      <c r="G34" s="13"/>
      <c r="H34" s="18">
        <v>84.583333333333329</v>
      </c>
      <c r="I34" s="18">
        <v>15.416666666666668</v>
      </c>
      <c r="J34" s="19">
        <v>100</v>
      </c>
      <c r="K34" s="13"/>
    </row>
    <row r="35" spans="2:11" ht="15" thickBot="1" x14ac:dyDescent="0.25">
      <c r="B35" s="6"/>
      <c r="C35" s="21" t="s">
        <v>17</v>
      </c>
      <c r="D35" s="20">
        <f>SUM(D32:D34)</f>
        <v>6461</v>
      </c>
      <c r="E35" s="20">
        <f t="shared" ref="E35:F35" si="3">SUM(E32:E34)</f>
        <v>1211</v>
      </c>
      <c r="F35" s="20">
        <f t="shared" si="3"/>
        <v>7672</v>
      </c>
      <c r="G35" s="21"/>
      <c r="H35" s="22">
        <v>84.215328467153284</v>
      </c>
      <c r="I35" s="22">
        <v>15.784671532846714</v>
      </c>
      <c r="J35" s="22">
        <v>100</v>
      </c>
      <c r="K35" s="13"/>
    </row>
    <row r="36" spans="2:11" x14ac:dyDescent="0.2">
      <c r="C36" s="32" t="s">
        <v>28</v>
      </c>
      <c r="D36" s="13"/>
      <c r="E36" s="13"/>
      <c r="F36" s="13"/>
      <c r="G36" s="13"/>
      <c r="H36" s="13"/>
      <c r="I36" s="13"/>
      <c r="J36" s="13"/>
      <c r="K36" s="13"/>
    </row>
    <row r="37" spans="2:11" x14ac:dyDescent="0.2">
      <c r="C37" s="32"/>
      <c r="D37" s="13"/>
      <c r="E37" s="13"/>
      <c r="F37" s="13"/>
      <c r="G37" s="13"/>
      <c r="H37" s="13"/>
      <c r="I37" s="13"/>
      <c r="J37" s="13"/>
      <c r="K37" s="13"/>
    </row>
    <row r="39" spans="2:11" ht="10.5" customHeight="1" x14ac:dyDescent="0.2"/>
    <row r="40" spans="2:11" ht="24.75" customHeight="1" x14ac:dyDescent="0.25">
      <c r="B40" s="39" t="s">
        <v>18</v>
      </c>
      <c r="C40" s="7" t="s">
        <v>31</v>
      </c>
    </row>
    <row r="41" spans="2:11" ht="15.75" customHeight="1" thickBot="1" x14ac:dyDescent="0.3">
      <c r="B41" s="40"/>
      <c r="C41" s="9" t="s">
        <v>38</v>
      </c>
      <c r="D41" s="6"/>
      <c r="E41" s="6"/>
      <c r="F41" s="6"/>
      <c r="G41" s="6"/>
      <c r="H41" s="6"/>
      <c r="I41" s="6"/>
      <c r="J41" s="6"/>
    </row>
    <row r="42" spans="2:11" ht="27" customHeight="1" x14ac:dyDescent="0.2">
      <c r="C42" s="27"/>
      <c r="D42" s="41"/>
      <c r="E42" s="41" t="s">
        <v>1</v>
      </c>
      <c r="F42" s="41"/>
      <c r="G42" s="27"/>
      <c r="H42" s="41"/>
      <c r="I42" s="41" t="s">
        <v>2</v>
      </c>
      <c r="J42" s="41"/>
    </row>
    <row r="43" spans="2:11" ht="27" customHeight="1" x14ac:dyDescent="0.2">
      <c r="C43" s="27"/>
      <c r="D43" s="28" t="s">
        <v>3</v>
      </c>
      <c r="E43" s="28" t="s">
        <v>4</v>
      </c>
      <c r="F43" s="28" t="s">
        <v>5</v>
      </c>
      <c r="G43" s="29"/>
      <c r="H43" s="28" t="s">
        <v>3</v>
      </c>
      <c r="I43" s="28" t="s">
        <v>4</v>
      </c>
      <c r="J43" s="28" t="s">
        <v>5</v>
      </c>
    </row>
    <row r="44" spans="2:11" x14ac:dyDescent="0.2">
      <c r="C44" s="17" t="s">
        <v>29</v>
      </c>
      <c r="D44" s="17">
        <v>1</v>
      </c>
      <c r="E44" s="17">
        <v>1</v>
      </c>
      <c r="F44" s="26">
        <f>D44+E44</f>
        <v>2</v>
      </c>
      <c r="G44" s="17"/>
      <c r="H44" s="18">
        <v>50</v>
      </c>
      <c r="I44" s="18">
        <v>50</v>
      </c>
      <c r="J44" s="19">
        <v>100</v>
      </c>
    </row>
    <row r="45" spans="2:11" x14ac:dyDescent="0.2">
      <c r="B45" s="8"/>
      <c r="C45" s="17" t="s">
        <v>21</v>
      </c>
      <c r="D45" s="17">
        <v>4</v>
      </c>
      <c r="E45" s="17">
        <v>4</v>
      </c>
      <c r="F45" s="26">
        <f t="shared" ref="F45:F47" si="4">D45+E45</f>
        <v>8</v>
      </c>
      <c r="G45" s="17"/>
      <c r="H45" s="18">
        <v>50</v>
      </c>
      <c r="I45" s="18">
        <v>50</v>
      </c>
      <c r="J45" s="19">
        <v>100</v>
      </c>
    </row>
    <row r="46" spans="2:11" x14ac:dyDescent="0.2">
      <c r="B46" s="8"/>
      <c r="C46" s="17" t="s">
        <v>19</v>
      </c>
      <c r="D46" s="17">
        <v>15</v>
      </c>
      <c r="E46" s="17">
        <v>5</v>
      </c>
      <c r="F46" s="26">
        <f t="shared" si="4"/>
        <v>20</v>
      </c>
      <c r="G46" s="17"/>
      <c r="H46" s="18">
        <v>75</v>
      </c>
      <c r="I46" s="18">
        <v>25</v>
      </c>
      <c r="J46" s="19">
        <v>100</v>
      </c>
    </row>
    <row r="47" spans="2:11" ht="15" thickBot="1" x14ac:dyDescent="0.25">
      <c r="B47" s="6"/>
      <c r="C47" s="24" t="s">
        <v>20</v>
      </c>
      <c r="D47" s="24">
        <v>4</v>
      </c>
      <c r="E47" s="24">
        <v>6</v>
      </c>
      <c r="F47" s="21">
        <f t="shared" si="4"/>
        <v>10</v>
      </c>
      <c r="G47" s="24"/>
      <c r="H47" s="25">
        <v>40</v>
      </c>
      <c r="I47" s="25">
        <v>60</v>
      </c>
      <c r="J47" s="22">
        <v>100</v>
      </c>
    </row>
    <row r="48" spans="2:11" x14ac:dyDescent="0.2">
      <c r="B48" s="10"/>
      <c r="C48" s="13" t="s">
        <v>22</v>
      </c>
      <c r="D48" s="13"/>
      <c r="E48" s="13"/>
      <c r="F48" s="13"/>
      <c r="G48" s="13"/>
      <c r="H48" s="13"/>
      <c r="I48" s="13"/>
      <c r="J48" s="13"/>
    </row>
    <row r="49" spans="3:10" x14ac:dyDescent="0.2">
      <c r="C49" s="32" t="s">
        <v>30</v>
      </c>
      <c r="D49" s="13"/>
      <c r="E49" s="13"/>
      <c r="F49" s="13"/>
      <c r="G49" s="13"/>
      <c r="H49" s="13"/>
      <c r="I49" s="13"/>
      <c r="J49" s="13"/>
    </row>
    <row r="50" spans="3:10" x14ac:dyDescent="0.2">
      <c r="C50" s="32"/>
      <c r="D50" s="13"/>
      <c r="E50" s="13"/>
      <c r="F50" s="13"/>
      <c r="G50" s="13"/>
      <c r="H50" s="13"/>
      <c r="I50" s="13"/>
      <c r="J50" s="13"/>
    </row>
    <row r="51" spans="3:10" x14ac:dyDescent="0.2">
      <c r="C51" s="13"/>
      <c r="D51" s="13"/>
      <c r="E51" s="13"/>
      <c r="F51" s="13"/>
      <c r="G51" s="13"/>
      <c r="H51" s="13"/>
      <c r="I51" s="13"/>
      <c r="J51" s="13"/>
    </row>
    <row r="52" spans="3:10" x14ac:dyDescent="0.2">
      <c r="C52" s="13"/>
      <c r="D52" s="13"/>
      <c r="E52" s="13"/>
      <c r="F52" s="13"/>
      <c r="G52" s="13"/>
      <c r="H52" s="13"/>
      <c r="I52" s="13"/>
      <c r="J52" s="13"/>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52"/>
  <sheetViews>
    <sheetView topLeftCell="A31" zoomScale="120" zoomScaleNormal="120" workbookViewId="0">
      <selection activeCell="C20" sqref="C20"/>
    </sheetView>
  </sheetViews>
  <sheetFormatPr defaultColWidth="9.140625" defaultRowHeight="14.25" x14ac:dyDescent="0.2"/>
  <cols>
    <col min="1" max="1" width="3.28515625" style="5" customWidth="1"/>
    <col min="2" max="2" width="9.140625" style="5"/>
    <col min="3" max="3" width="56.42578125" style="5" bestFit="1" customWidth="1"/>
    <col min="4" max="4" width="10.140625" style="5" customWidth="1"/>
    <col min="5" max="5" width="9" style="5" customWidth="1"/>
    <col min="6" max="6" width="9.140625" style="5"/>
    <col min="7" max="7" width="4.42578125" style="5" customWidth="1"/>
    <col min="8" max="8" width="10.85546875" style="5" customWidth="1"/>
    <col min="9" max="9" width="8.140625" style="5" customWidth="1"/>
    <col min="10" max="10" width="7.85546875" style="5" customWidth="1"/>
    <col min="11" max="11" width="4.42578125" style="5" customWidth="1"/>
    <col min="12" max="16384" width="9.140625" style="5"/>
  </cols>
  <sheetData>
    <row r="3" spans="2:12" ht="47.25" customHeight="1" x14ac:dyDescent="0.35">
      <c r="C3" s="36" t="s">
        <v>25</v>
      </c>
      <c r="D3" s="35"/>
      <c r="E3" s="35"/>
      <c r="F3" s="35"/>
      <c r="G3" s="34"/>
      <c r="H3" s="34"/>
      <c r="I3" s="34"/>
      <c r="J3" s="34"/>
      <c r="K3" s="34"/>
      <c r="L3" s="34"/>
    </row>
    <row r="5" spans="2:12" ht="21" customHeight="1" x14ac:dyDescent="0.25">
      <c r="B5" s="39" t="s">
        <v>0</v>
      </c>
      <c r="C5" s="7" t="s">
        <v>27</v>
      </c>
    </row>
    <row r="6" spans="2:12" ht="15.75" customHeight="1" thickBot="1" x14ac:dyDescent="0.3">
      <c r="B6" s="40"/>
      <c r="C6" s="9" t="s">
        <v>34</v>
      </c>
      <c r="D6" s="6"/>
      <c r="E6" s="6"/>
      <c r="F6" s="6"/>
      <c r="G6" s="6"/>
      <c r="H6" s="6"/>
      <c r="I6" s="6"/>
      <c r="J6" s="6"/>
    </row>
    <row r="7" spans="2:12" ht="26.25" customHeight="1" x14ac:dyDescent="0.2">
      <c r="C7" s="27"/>
      <c r="D7" s="41"/>
      <c r="E7" s="41" t="s">
        <v>1</v>
      </c>
      <c r="F7" s="41"/>
      <c r="G7" s="27"/>
      <c r="H7" s="41"/>
      <c r="I7" s="41" t="s">
        <v>2</v>
      </c>
      <c r="J7" s="41"/>
      <c r="K7" s="13"/>
    </row>
    <row r="8" spans="2:12" ht="24.75" customHeight="1" x14ac:dyDescent="0.2">
      <c r="C8" s="27"/>
      <c r="D8" s="28" t="s">
        <v>3</v>
      </c>
      <c r="E8" s="28" t="s">
        <v>4</v>
      </c>
      <c r="F8" s="28" t="s">
        <v>5</v>
      </c>
      <c r="G8" s="29"/>
      <c r="H8" s="28" t="s">
        <v>3</v>
      </c>
      <c r="I8" s="28" t="s">
        <v>4</v>
      </c>
      <c r="J8" s="28" t="s">
        <v>5</v>
      </c>
      <c r="K8" s="13"/>
    </row>
    <row r="9" spans="2:12" x14ac:dyDescent="0.2">
      <c r="C9" s="13" t="s">
        <v>6</v>
      </c>
      <c r="D9" s="11">
        <v>31364</v>
      </c>
      <c r="E9" s="11">
        <v>5102</v>
      </c>
      <c r="F9" s="12">
        <f>D9+E9</f>
        <v>36466</v>
      </c>
      <c r="G9" s="13"/>
      <c r="H9" s="14">
        <f>(D9/$F9)*100</f>
        <v>86.008884988756648</v>
      </c>
      <c r="I9" s="14">
        <f>(E9/$F9)*100</f>
        <v>13.991115011243348</v>
      </c>
      <c r="J9" s="15">
        <f>SUM(H9:I9)</f>
        <v>100</v>
      </c>
      <c r="K9" s="13"/>
    </row>
    <row r="10" spans="2:12" ht="24" x14ac:dyDescent="0.2">
      <c r="C10" s="30" t="s">
        <v>33</v>
      </c>
      <c r="D10" s="11">
        <v>20106</v>
      </c>
      <c r="E10" s="11">
        <v>11145</v>
      </c>
      <c r="F10" s="12">
        <f t="shared" ref="F10:F12" si="0">D10+E10</f>
        <v>31251</v>
      </c>
      <c r="G10" s="13"/>
      <c r="H10" s="14">
        <f t="shared" ref="H10:H13" si="1">(D10/$F10)*100</f>
        <v>64.337141211481224</v>
      </c>
      <c r="I10" s="14">
        <f t="shared" ref="I10:I13" si="2">(E10/$F10)*100</f>
        <v>35.662858788518768</v>
      </c>
      <c r="J10" s="15">
        <f t="shared" ref="J10:J13" si="3">SUM(H10:I10)</f>
        <v>100</v>
      </c>
      <c r="K10" s="13"/>
    </row>
    <row r="11" spans="2:12" ht="24" x14ac:dyDescent="0.2">
      <c r="B11" s="8"/>
      <c r="C11" s="31" t="s">
        <v>32</v>
      </c>
      <c r="D11" s="16">
        <v>1661</v>
      </c>
      <c r="E11" s="16">
        <v>1860</v>
      </c>
      <c r="F11" s="12">
        <f t="shared" si="0"/>
        <v>3521</v>
      </c>
      <c r="G11" s="17"/>
      <c r="H11" s="18">
        <f t="shared" si="1"/>
        <v>47.17409826753763</v>
      </c>
      <c r="I11" s="18">
        <f t="shared" si="2"/>
        <v>52.825901732462363</v>
      </c>
      <c r="J11" s="19">
        <f t="shared" si="3"/>
        <v>100</v>
      </c>
      <c r="K11" s="13"/>
    </row>
    <row r="12" spans="2:12" x14ac:dyDescent="0.2">
      <c r="B12" s="8"/>
      <c r="C12" s="17" t="s">
        <v>7</v>
      </c>
      <c r="D12" s="16">
        <v>575</v>
      </c>
      <c r="E12" s="16">
        <v>172</v>
      </c>
      <c r="F12" s="12">
        <f t="shared" si="0"/>
        <v>747</v>
      </c>
      <c r="G12" s="17"/>
      <c r="H12" s="18">
        <f t="shared" si="1"/>
        <v>76.974564926372153</v>
      </c>
      <c r="I12" s="18">
        <f t="shared" si="2"/>
        <v>23.025435073627847</v>
      </c>
      <c r="J12" s="19">
        <f t="shared" si="3"/>
        <v>100</v>
      </c>
      <c r="K12" s="13"/>
    </row>
    <row r="13" spans="2:12" ht="15" thickBot="1" x14ac:dyDescent="0.25">
      <c r="B13" s="6"/>
      <c r="C13" s="21" t="s">
        <v>8</v>
      </c>
      <c r="D13" s="20">
        <f>SUM(D9:D12)</f>
        <v>53706</v>
      </c>
      <c r="E13" s="20">
        <f t="shared" ref="E13:F13" si="4">SUM(E9:E12)</f>
        <v>18279</v>
      </c>
      <c r="F13" s="20">
        <f t="shared" si="4"/>
        <v>71985</v>
      </c>
      <c r="G13" s="21"/>
      <c r="H13" s="22">
        <f t="shared" si="1"/>
        <v>74.607209835382378</v>
      </c>
      <c r="I13" s="22">
        <f t="shared" si="2"/>
        <v>25.39279016461763</v>
      </c>
      <c r="J13" s="22">
        <f t="shared" si="3"/>
        <v>100</v>
      </c>
      <c r="K13" s="13"/>
    </row>
    <row r="14" spans="2:12" x14ac:dyDescent="0.2">
      <c r="C14" s="32" t="s">
        <v>28</v>
      </c>
      <c r="D14" s="13"/>
      <c r="E14" s="13"/>
      <c r="F14" s="13"/>
      <c r="G14" s="13"/>
      <c r="H14" s="13"/>
      <c r="I14" s="13"/>
      <c r="J14" s="13"/>
      <c r="K14" s="13"/>
    </row>
    <row r="15" spans="2:12" x14ac:dyDescent="0.2">
      <c r="C15" s="32"/>
      <c r="D15" s="13"/>
      <c r="E15" s="11"/>
      <c r="F15" s="13"/>
      <c r="G15" s="13"/>
      <c r="H15" s="13"/>
      <c r="I15" s="13"/>
      <c r="J15" s="13"/>
      <c r="K15" s="13"/>
    </row>
    <row r="17" spans="2:11" ht="18.75" customHeight="1" x14ac:dyDescent="0.25">
      <c r="B17" s="39" t="s">
        <v>9</v>
      </c>
      <c r="C17" s="7" t="s">
        <v>45</v>
      </c>
    </row>
    <row r="18" spans="2:11" ht="15.75" customHeight="1" thickBot="1" x14ac:dyDescent="0.3">
      <c r="B18" s="40"/>
      <c r="C18" s="9" t="s">
        <v>34</v>
      </c>
      <c r="D18" s="6"/>
      <c r="E18" s="6"/>
      <c r="F18" s="6"/>
      <c r="G18" s="6"/>
      <c r="H18" s="6"/>
      <c r="I18" s="6"/>
      <c r="J18" s="6"/>
    </row>
    <row r="19" spans="2:11" ht="24.75" customHeight="1" x14ac:dyDescent="0.2">
      <c r="C19" s="27"/>
      <c r="D19" s="41"/>
      <c r="E19" s="41" t="s">
        <v>1</v>
      </c>
      <c r="F19" s="41"/>
      <c r="G19" s="27"/>
      <c r="H19" s="41"/>
      <c r="I19" s="41" t="s">
        <v>2</v>
      </c>
      <c r="J19" s="41"/>
    </row>
    <row r="20" spans="2:11" ht="29.25" customHeight="1" x14ac:dyDescent="0.2">
      <c r="C20" s="27"/>
      <c r="D20" s="28" t="s">
        <v>3</v>
      </c>
      <c r="E20" s="28" t="s">
        <v>4</v>
      </c>
      <c r="F20" s="28" t="s">
        <v>5</v>
      </c>
      <c r="G20" s="29"/>
      <c r="H20" s="28" t="s">
        <v>3</v>
      </c>
      <c r="I20" s="28" t="s">
        <v>4</v>
      </c>
      <c r="J20" s="28" t="s">
        <v>5</v>
      </c>
    </row>
    <row r="21" spans="2:11" x14ac:dyDescent="0.2">
      <c r="C21" s="17" t="s">
        <v>10</v>
      </c>
      <c r="D21" s="16">
        <v>1774</v>
      </c>
      <c r="E21" s="16">
        <v>757</v>
      </c>
      <c r="F21" s="12">
        <f>D21+E21</f>
        <v>2531</v>
      </c>
      <c r="G21" s="17"/>
      <c r="H21" s="14">
        <f t="shared" ref="H21:H23" si="5">(D21/$F21)*100</f>
        <v>70.09087317265903</v>
      </c>
      <c r="I21" s="14">
        <f t="shared" ref="I21:I23" si="6">(E21/$F21)*100</f>
        <v>29.90912682734097</v>
      </c>
      <c r="J21" s="15">
        <f t="shared" ref="J21:J23" si="7">SUM(H21:I21)</f>
        <v>100</v>
      </c>
    </row>
    <row r="22" spans="2:11" x14ac:dyDescent="0.2">
      <c r="B22" s="8"/>
      <c r="C22" s="17" t="s">
        <v>11</v>
      </c>
      <c r="D22" s="16">
        <v>4270</v>
      </c>
      <c r="E22" s="16">
        <v>1430</v>
      </c>
      <c r="F22" s="12">
        <f t="shared" ref="F22:F23" si="8">D22+E22</f>
        <v>5700</v>
      </c>
      <c r="G22" s="17"/>
      <c r="H22" s="18">
        <f t="shared" si="5"/>
        <v>74.912280701754383</v>
      </c>
      <c r="I22" s="18">
        <f t="shared" si="6"/>
        <v>25.087719298245613</v>
      </c>
      <c r="J22" s="19">
        <f t="shared" si="7"/>
        <v>100</v>
      </c>
    </row>
    <row r="23" spans="2:11" ht="15" thickBot="1" x14ac:dyDescent="0.25">
      <c r="B23" s="6"/>
      <c r="C23" s="24" t="s">
        <v>12</v>
      </c>
      <c r="D23" s="23">
        <v>15160</v>
      </c>
      <c r="E23" s="23">
        <v>6204</v>
      </c>
      <c r="F23" s="20">
        <f t="shared" si="8"/>
        <v>21364</v>
      </c>
      <c r="G23" s="24"/>
      <c r="H23" s="25">
        <f t="shared" si="5"/>
        <v>70.960494289458893</v>
      </c>
      <c r="I23" s="25">
        <f t="shared" si="6"/>
        <v>29.039505710541096</v>
      </c>
      <c r="J23" s="22">
        <f t="shared" si="7"/>
        <v>99.999999999999986</v>
      </c>
    </row>
    <row r="24" spans="2:11" x14ac:dyDescent="0.2">
      <c r="B24" s="10"/>
      <c r="C24" s="32" t="s">
        <v>28</v>
      </c>
      <c r="D24" s="13"/>
      <c r="E24" s="13"/>
      <c r="F24" s="13"/>
      <c r="G24" s="13"/>
      <c r="H24" s="13"/>
      <c r="I24" s="13"/>
      <c r="J24" s="13"/>
    </row>
    <row r="25" spans="2:11" x14ac:dyDescent="0.2">
      <c r="B25" s="10"/>
      <c r="C25" s="32" t="s">
        <v>42</v>
      </c>
      <c r="D25" s="13"/>
      <c r="E25" s="13"/>
      <c r="F25" s="13"/>
      <c r="G25" s="13"/>
      <c r="H25" s="13"/>
      <c r="I25" s="13"/>
      <c r="J25" s="13"/>
    </row>
    <row r="26" spans="2:11" x14ac:dyDescent="0.2">
      <c r="C26" s="13"/>
      <c r="D26" s="13"/>
      <c r="E26" s="13"/>
      <c r="F26" s="13"/>
      <c r="G26" s="13"/>
      <c r="H26" s="13"/>
      <c r="I26" s="13"/>
      <c r="J26" s="13"/>
    </row>
    <row r="28" spans="2:11" ht="17.25" customHeight="1" x14ac:dyDescent="0.25">
      <c r="B28" s="39" t="s">
        <v>13</v>
      </c>
      <c r="C28" s="7" t="s">
        <v>14</v>
      </c>
    </row>
    <row r="29" spans="2:11" ht="15.75" customHeight="1" thickBot="1" x14ac:dyDescent="0.3">
      <c r="B29" s="40"/>
      <c r="C29" s="9" t="s">
        <v>34</v>
      </c>
      <c r="D29" s="6"/>
      <c r="E29" s="6"/>
      <c r="F29" s="6"/>
      <c r="G29" s="6"/>
      <c r="H29" s="6"/>
      <c r="I29" s="6"/>
      <c r="J29" s="6"/>
    </row>
    <row r="30" spans="2:11" ht="28.5" customHeight="1" x14ac:dyDescent="0.2">
      <c r="C30" s="27"/>
      <c r="D30" s="41"/>
      <c r="E30" s="41" t="s">
        <v>1</v>
      </c>
      <c r="F30" s="41"/>
      <c r="G30" s="27"/>
      <c r="H30" s="41"/>
      <c r="I30" s="41" t="s">
        <v>2</v>
      </c>
      <c r="J30" s="41"/>
      <c r="K30" s="13"/>
    </row>
    <row r="31" spans="2:11" ht="32.25" customHeight="1" x14ac:dyDescent="0.2">
      <c r="C31" s="27"/>
      <c r="D31" s="28" t="s">
        <v>3</v>
      </c>
      <c r="E31" s="28" t="s">
        <v>4</v>
      </c>
      <c r="F31" s="28" t="s">
        <v>5</v>
      </c>
      <c r="G31" s="29"/>
      <c r="H31" s="28" t="s">
        <v>3</v>
      </c>
      <c r="I31" s="28" t="s">
        <v>4</v>
      </c>
      <c r="J31" s="28" t="s">
        <v>5</v>
      </c>
      <c r="K31" s="13"/>
    </row>
    <row r="32" spans="2:11" x14ac:dyDescent="0.2">
      <c r="C32" s="17" t="s">
        <v>35</v>
      </c>
      <c r="D32" s="16">
        <v>798</v>
      </c>
      <c r="E32" s="16">
        <v>272</v>
      </c>
      <c r="F32" s="12">
        <f>D32+E32</f>
        <v>1070</v>
      </c>
      <c r="G32" s="17"/>
      <c r="H32" s="18">
        <f t="shared" ref="H32:H35" si="9">(D32/$F32)*100</f>
        <v>74.579439252336442</v>
      </c>
      <c r="I32" s="18">
        <f t="shared" ref="I32:I35" si="10">(E32/$F32)*100</f>
        <v>25.420560747663551</v>
      </c>
      <c r="J32" s="19">
        <f t="shared" ref="J32:J35" si="11">SUM(H32:I32)</f>
        <v>100</v>
      </c>
      <c r="K32" s="13"/>
    </row>
    <row r="33" spans="2:11" x14ac:dyDescent="0.2">
      <c r="C33" s="13" t="s">
        <v>26</v>
      </c>
      <c r="D33" s="16">
        <v>5184</v>
      </c>
      <c r="E33" s="16">
        <v>900</v>
      </c>
      <c r="F33" s="12">
        <f t="shared" ref="F33:F34" si="12">D33+E33</f>
        <v>6084</v>
      </c>
      <c r="G33" s="13"/>
      <c r="H33" s="18">
        <f t="shared" si="9"/>
        <v>85.207100591715985</v>
      </c>
      <c r="I33" s="18">
        <f t="shared" si="10"/>
        <v>14.792899408284024</v>
      </c>
      <c r="J33" s="19">
        <f t="shared" si="11"/>
        <v>100.00000000000001</v>
      </c>
      <c r="K33" s="13"/>
    </row>
    <row r="34" spans="2:11" x14ac:dyDescent="0.2">
      <c r="C34" s="13" t="s">
        <v>36</v>
      </c>
      <c r="D34" s="16">
        <v>407</v>
      </c>
      <c r="E34" s="16">
        <v>64</v>
      </c>
      <c r="F34" s="12">
        <f t="shared" si="12"/>
        <v>471</v>
      </c>
      <c r="G34" s="13"/>
      <c r="H34" s="18">
        <f t="shared" si="9"/>
        <v>86.411889596602975</v>
      </c>
      <c r="I34" s="18">
        <f t="shared" si="10"/>
        <v>13.588110403397028</v>
      </c>
      <c r="J34" s="19">
        <f t="shared" si="11"/>
        <v>100</v>
      </c>
      <c r="K34" s="13"/>
    </row>
    <row r="35" spans="2:11" ht="15" thickBot="1" x14ac:dyDescent="0.25">
      <c r="B35" s="6"/>
      <c r="C35" s="21" t="s">
        <v>17</v>
      </c>
      <c r="D35" s="20">
        <f>SUM(D32:D34)</f>
        <v>6389</v>
      </c>
      <c r="E35" s="20">
        <f t="shared" ref="E35:F35" si="13">SUM(E32:E34)</f>
        <v>1236</v>
      </c>
      <c r="F35" s="20">
        <f t="shared" si="13"/>
        <v>7625</v>
      </c>
      <c r="G35" s="21"/>
      <c r="H35" s="22">
        <f t="shared" si="9"/>
        <v>83.790163934426232</v>
      </c>
      <c r="I35" s="22">
        <f t="shared" si="10"/>
        <v>16.209836065573771</v>
      </c>
      <c r="J35" s="22">
        <f t="shared" si="11"/>
        <v>100</v>
      </c>
      <c r="K35" s="13"/>
    </row>
    <row r="36" spans="2:11" x14ac:dyDescent="0.2">
      <c r="C36" s="32" t="s">
        <v>28</v>
      </c>
      <c r="D36" s="13"/>
      <c r="E36" s="13"/>
      <c r="F36" s="13"/>
      <c r="G36" s="13"/>
      <c r="H36" s="13"/>
      <c r="I36" s="13"/>
      <c r="J36" s="13"/>
      <c r="K36" s="13"/>
    </row>
    <row r="37" spans="2:11" x14ac:dyDescent="0.2">
      <c r="C37" s="37" t="s">
        <v>37</v>
      </c>
      <c r="D37" s="13"/>
      <c r="E37" s="13"/>
      <c r="F37" s="13"/>
      <c r="G37" s="13"/>
      <c r="H37" s="13"/>
      <c r="I37" s="13"/>
      <c r="J37" s="13"/>
      <c r="K37" s="13"/>
    </row>
    <row r="40" spans="2:11" ht="18" customHeight="1" x14ac:dyDescent="0.25">
      <c r="B40" s="39" t="s">
        <v>18</v>
      </c>
      <c r="C40" s="7" t="s">
        <v>31</v>
      </c>
    </row>
    <row r="41" spans="2:11" ht="15.75" customHeight="1" thickBot="1" x14ac:dyDescent="0.3">
      <c r="B41" s="40"/>
      <c r="C41" s="9" t="s">
        <v>34</v>
      </c>
      <c r="D41" s="6"/>
      <c r="E41" s="6"/>
      <c r="F41" s="6"/>
      <c r="G41" s="6"/>
      <c r="H41" s="6"/>
      <c r="I41" s="6"/>
      <c r="J41" s="6"/>
    </row>
    <row r="42" spans="2:11" ht="27" customHeight="1" x14ac:dyDescent="0.2">
      <c r="C42" s="27"/>
      <c r="D42" s="41"/>
      <c r="E42" s="41" t="s">
        <v>1</v>
      </c>
      <c r="F42" s="41"/>
      <c r="G42" s="27"/>
      <c r="H42" s="41"/>
      <c r="I42" s="41" t="s">
        <v>2</v>
      </c>
      <c r="J42" s="41"/>
    </row>
    <row r="43" spans="2:11" ht="27" customHeight="1" x14ac:dyDescent="0.2">
      <c r="C43" s="27"/>
      <c r="D43" s="28" t="s">
        <v>3</v>
      </c>
      <c r="E43" s="28" t="s">
        <v>4</v>
      </c>
      <c r="F43" s="28" t="s">
        <v>5</v>
      </c>
      <c r="G43" s="29"/>
      <c r="H43" s="28" t="s">
        <v>3</v>
      </c>
      <c r="I43" s="28" t="s">
        <v>4</v>
      </c>
      <c r="J43" s="28" t="s">
        <v>5</v>
      </c>
    </row>
    <row r="44" spans="2:11" x14ac:dyDescent="0.2">
      <c r="C44" s="17" t="s">
        <v>29</v>
      </c>
      <c r="D44" s="16">
        <v>1</v>
      </c>
      <c r="E44" s="16">
        <v>2</v>
      </c>
      <c r="F44" s="26">
        <f>D44+E44</f>
        <v>3</v>
      </c>
      <c r="G44" s="17"/>
      <c r="H44" s="18">
        <f t="shared" ref="H44:H47" si="14">(D44/$F44)*100</f>
        <v>33.333333333333329</v>
      </c>
      <c r="I44" s="18">
        <f t="shared" ref="I44:I47" si="15">(E44/$F44)*100</f>
        <v>66.666666666666657</v>
      </c>
      <c r="J44" s="19">
        <f t="shared" ref="J44:J47" si="16">SUM(H44:I44)</f>
        <v>99.999999999999986</v>
      </c>
    </row>
    <row r="45" spans="2:11" x14ac:dyDescent="0.2">
      <c r="B45" s="8"/>
      <c r="C45" s="17" t="s">
        <v>21</v>
      </c>
      <c r="D45" s="16">
        <v>4</v>
      </c>
      <c r="E45" s="16">
        <v>4</v>
      </c>
      <c r="F45" s="26">
        <f t="shared" ref="F45:F47" si="17">D45+E45</f>
        <v>8</v>
      </c>
      <c r="G45" s="17"/>
      <c r="H45" s="18">
        <f t="shared" si="14"/>
        <v>50</v>
      </c>
      <c r="I45" s="18">
        <f t="shared" si="15"/>
        <v>50</v>
      </c>
      <c r="J45" s="19">
        <f t="shared" si="16"/>
        <v>100</v>
      </c>
    </row>
    <row r="46" spans="2:11" x14ac:dyDescent="0.2">
      <c r="B46" s="8"/>
      <c r="C46" s="17" t="s">
        <v>19</v>
      </c>
      <c r="D46" s="16">
        <v>16</v>
      </c>
      <c r="E46" s="16">
        <v>5</v>
      </c>
      <c r="F46" s="26">
        <f t="shared" si="17"/>
        <v>21</v>
      </c>
      <c r="G46" s="17"/>
      <c r="H46" s="18">
        <f t="shared" si="14"/>
        <v>76.19047619047619</v>
      </c>
      <c r="I46" s="18">
        <f t="shared" si="15"/>
        <v>23.809523809523807</v>
      </c>
      <c r="J46" s="19">
        <f t="shared" si="16"/>
        <v>100</v>
      </c>
    </row>
    <row r="47" spans="2:11" ht="15" thickBot="1" x14ac:dyDescent="0.25">
      <c r="B47" s="6"/>
      <c r="C47" s="24" t="s">
        <v>39</v>
      </c>
      <c r="D47" s="23">
        <v>4</v>
      </c>
      <c r="E47" s="23">
        <v>6</v>
      </c>
      <c r="F47" s="21">
        <f t="shared" si="17"/>
        <v>10</v>
      </c>
      <c r="G47" s="24"/>
      <c r="H47" s="25">
        <f t="shared" si="14"/>
        <v>40</v>
      </c>
      <c r="I47" s="25">
        <f t="shared" si="15"/>
        <v>60</v>
      </c>
      <c r="J47" s="22">
        <f t="shared" si="16"/>
        <v>100</v>
      </c>
    </row>
    <row r="48" spans="2:11" x14ac:dyDescent="0.2">
      <c r="B48" s="10"/>
      <c r="C48" s="13" t="s">
        <v>40</v>
      </c>
      <c r="D48" s="13"/>
      <c r="E48" s="13"/>
      <c r="F48" s="13"/>
      <c r="G48" s="13"/>
      <c r="H48" s="13"/>
      <c r="I48" s="13"/>
      <c r="J48" s="13"/>
    </row>
    <row r="49" spans="3:10" x14ac:dyDescent="0.2">
      <c r="C49" s="32" t="s">
        <v>30</v>
      </c>
      <c r="D49" s="13"/>
      <c r="E49" s="13"/>
      <c r="F49" s="13"/>
      <c r="G49" s="13"/>
      <c r="H49" s="13"/>
      <c r="I49" s="13"/>
      <c r="J49" s="13"/>
    </row>
    <row r="50" spans="3:10" x14ac:dyDescent="0.2">
      <c r="C50" s="32"/>
      <c r="D50" s="13"/>
      <c r="E50" s="13"/>
      <c r="F50" s="13"/>
      <c r="G50" s="13"/>
      <c r="H50" s="13"/>
      <c r="I50" s="13"/>
      <c r="J50" s="13"/>
    </row>
    <row r="51" spans="3:10" x14ac:dyDescent="0.2">
      <c r="C51" s="13"/>
      <c r="D51" s="13"/>
      <c r="E51" s="13"/>
      <c r="F51" s="13"/>
      <c r="G51" s="13"/>
      <c r="H51" s="13"/>
      <c r="I51" s="13"/>
      <c r="J51" s="13"/>
    </row>
    <row r="52" spans="3:10" x14ac:dyDescent="0.2">
      <c r="C52" s="13"/>
      <c r="D52" s="13"/>
      <c r="E52" s="13"/>
      <c r="F52" s="13"/>
      <c r="G52" s="13"/>
      <c r="H52" s="13"/>
      <c r="I52" s="13"/>
      <c r="J52" s="13"/>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52"/>
  <sheetViews>
    <sheetView topLeftCell="A31" zoomScale="120" zoomScaleNormal="120" workbookViewId="0">
      <selection activeCell="H42" sqref="H42"/>
    </sheetView>
  </sheetViews>
  <sheetFormatPr defaultColWidth="9.140625" defaultRowHeight="14.25" x14ac:dyDescent="0.2"/>
  <cols>
    <col min="1" max="1" width="3.28515625" style="5" customWidth="1"/>
    <col min="2" max="2" width="9.140625" style="5"/>
    <col min="3" max="3" width="56.42578125" style="5" bestFit="1" customWidth="1"/>
    <col min="4" max="4" width="10.140625" style="5" customWidth="1"/>
    <col min="5" max="5" width="9" style="5" customWidth="1"/>
    <col min="6" max="6" width="9.140625" style="5"/>
    <col min="7" max="7" width="4.42578125" style="5" customWidth="1"/>
    <col min="8" max="8" width="10.85546875" style="5" customWidth="1"/>
    <col min="9" max="9" width="8.140625" style="5" customWidth="1"/>
    <col min="10" max="10" width="7.85546875" style="5" customWidth="1"/>
    <col min="11" max="11" width="4.42578125" style="5" customWidth="1"/>
    <col min="12" max="16384" width="9.140625" style="5"/>
  </cols>
  <sheetData>
    <row r="3" spans="2:12" ht="47.25" customHeight="1" x14ac:dyDescent="0.35">
      <c r="C3" s="36" t="s">
        <v>25</v>
      </c>
      <c r="D3" s="35"/>
      <c r="E3" s="35"/>
      <c r="F3" s="35"/>
      <c r="G3" s="34"/>
      <c r="H3" s="34"/>
      <c r="I3" s="34"/>
      <c r="J3" s="34"/>
      <c r="K3" s="34"/>
      <c r="L3" s="34"/>
    </row>
    <row r="5" spans="2:12" ht="18.75" customHeight="1" x14ac:dyDescent="0.25">
      <c r="B5" s="39" t="s">
        <v>0</v>
      </c>
      <c r="C5" s="7" t="s">
        <v>27</v>
      </c>
    </row>
    <row r="6" spans="2:12" ht="15.75" customHeight="1" thickBot="1" x14ac:dyDescent="0.3">
      <c r="B6" s="40"/>
      <c r="C6" s="9" t="s">
        <v>41</v>
      </c>
      <c r="D6" s="6"/>
      <c r="E6" s="6"/>
      <c r="F6" s="6"/>
      <c r="G6" s="6"/>
      <c r="H6" s="6"/>
      <c r="I6" s="6"/>
      <c r="J6" s="6"/>
    </row>
    <row r="7" spans="2:12" ht="26.25" customHeight="1" x14ac:dyDescent="0.2">
      <c r="C7" s="27"/>
      <c r="D7" s="41"/>
      <c r="E7" s="41" t="s">
        <v>1</v>
      </c>
      <c r="F7" s="41"/>
      <c r="G7" s="27"/>
      <c r="H7" s="41"/>
      <c r="I7" s="41" t="s">
        <v>2</v>
      </c>
      <c r="J7" s="41"/>
      <c r="K7" s="13"/>
    </row>
    <row r="8" spans="2:12" ht="24.75" customHeight="1" x14ac:dyDescent="0.2">
      <c r="C8" s="27"/>
      <c r="D8" s="28" t="s">
        <v>3</v>
      </c>
      <c r="E8" s="28" t="s">
        <v>4</v>
      </c>
      <c r="F8" s="28" t="s">
        <v>5</v>
      </c>
      <c r="G8" s="29"/>
      <c r="H8" s="28" t="s">
        <v>3</v>
      </c>
      <c r="I8" s="28" t="s">
        <v>4</v>
      </c>
      <c r="J8" s="28" t="s">
        <v>5</v>
      </c>
      <c r="K8" s="13"/>
    </row>
    <row r="9" spans="2:12" x14ac:dyDescent="0.2">
      <c r="C9" s="13" t="s">
        <v>6</v>
      </c>
      <c r="D9" s="11">
        <v>30811</v>
      </c>
      <c r="E9" s="11">
        <v>4923</v>
      </c>
      <c r="F9" s="12">
        <f>D9+E9</f>
        <v>35734</v>
      </c>
      <c r="G9" s="13"/>
      <c r="H9" s="14">
        <f>(D9/$F9)*100</f>
        <v>86.223204790955393</v>
      </c>
      <c r="I9" s="14">
        <f>(E9/$F9)*100</f>
        <v>13.776795209044607</v>
      </c>
      <c r="J9" s="15">
        <f>SUM(H9:I9)</f>
        <v>100</v>
      </c>
      <c r="K9" s="13"/>
    </row>
    <row r="10" spans="2:12" ht="24" x14ac:dyDescent="0.2">
      <c r="C10" s="30" t="s">
        <v>33</v>
      </c>
      <c r="D10" s="11">
        <v>20826</v>
      </c>
      <c r="E10" s="11">
        <v>11658</v>
      </c>
      <c r="F10" s="12">
        <f t="shared" ref="F10:F12" si="0">D10+E10</f>
        <v>32484</v>
      </c>
      <c r="G10" s="13"/>
      <c r="H10" s="14">
        <f t="shared" ref="H10:I13" si="1">(D10/$F10)*100</f>
        <v>64.111562615441457</v>
      </c>
      <c r="I10" s="14">
        <f t="shared" si="1"/>
        <v>35.88843738455855</v>
      </c>
      <c r="J10" s="15">
        <f t="shared" ref="J10:J13" si="2">SUM(H10:I10)</f>
        <v>100</v>
      </c>
      <c r="K10" s="13"/>
    </row>
    <row r="11" spans="2:12" ht="24" x14ac:dyDescent="0.2">
      <c r="B11" s="8"/>
      <c r="C11" s="31" t="s">
        <v>32</v>
      </c>
      <c r="D11" s="16">
        <v>1718</v>
      </c>
      <c r="E11" s="16">
        <v>1861</v>
      </c>
      <c r="F11" s="12">
        <f t="shared" si="0"/>
        <v>3579</v>
      </c>
      <c r="G11" s="17"/>
      <c r="H11" s="18">
        <f t="shared" si="1"/>
        <v>48.002235261246156</v>
      </c>
      <c r="I11" s="18">
        <f t="shared" si="1"/>
        <v>51.997764738753837</v>
      </c>
      <c r="J11" s="19">
        <f t="shared" si="2"/>
        <v>100</v>
      </c>
      <c r="K11" s="13"/>
    </row>
    <row r="12" spans="2:12" x14ac:dyDescent="0.2">
      <c r="B12" s="8"/>
      <c r="C12" s="17" t="s">
        <v>7</v>
      </c>
      <c r="D12" s="16">
        <v>570</v>
      </c>
      <c r="E12" s="16">
        <v>175</v>
      </c>
      <c r="F12" s="12">
        <f t="shared" si="0"/>
        <v>745</v>
      </c>
      <c r="G12" s="17"/>
      <c r="H12" s="18">
        <f t="shared" si="1"/>
        <v>76.510067114093957</v>
      </c>
      <c r="I12" s="18">
        <f t="shared" si="1"/>
        <v>23.48993288590604</v>
      </c>
      <c r="J12" s="19">
        <f t="shared" si="2"/>
        <v>100</v>
      </c>
      <c r="K12" s="13"/>
    </row>
    <row r="13" spans="2:12" ht="15" thickBot="1" x14ac:dyDescent="0.25">
      <c r="B13" s="6"/>
      <c r="C13" s="21" t="s">
        <v>8</v>
      </c>
      <c r="D13" s="20">
        <f>SUM(D9:D12)</f>
        <v>53925</v>
      </c>
      <c r="E13" s="20">
        <f t="shared" ref="E13:F13" si="3">SUM(E9:E12)</f>
        <v>18617</v>
      </c>
      <c r="F13" s="20">
        <f t="shared" si="3"/>
        <v>72542</v>
      </c>
      <c r="G13" s="21"/>
      <c r="H13" s="22">
        <f t="shared" si="1"/>
        <v>74.3362465881834</v>
      </c>
      <c r="I13" s="22">
        <f t="shared" si="1"/>
        <v>25.663753411816604</v>
      </c>
      <c r="J13" s="22">
        <f t="shared" si="2"/>
        <v>100</v>
      </c>
      <c r="K13" s="13"/>
    </row>
    <row r="14" spans="2:12" x14ac:dyDescent="0.2">
      <c r="C14" s="32" t="s">
        <v>28</v>
      </c>
      <c r="D14" s="13"/>
      <c r="E14" s="13"/>
      <c r="F14" s="13"/>
      <c r="G14" s="13"/>
      <c r="H14" s="13"/>
      <c r="I14" s="13"/>
      <c r="J14" s="13"/>
      <c r="K14" s="13"/>
    </row>
    <row r="15" spans="2:12" x14ac:dyDescent="0.2">
      <c r="C15" s="32"/>
      <c r="D15" s="13"/>
      <c r="E15" s="11"/>
      <c r="F15" s="13"/>
      <c r="G15" s="13"/>
      <c r="H15" s="13"/>
      <c r="I15" s="13"/>
      <c r="J15" s="13"/>
      <c r="K15" s="13"/>
    </row>
    <row r="17" spans="2:11" ht="19.5" customHeight="1" x14ac:dyDescent="0.25">
      <c r="B17" s="39" t="s">
        <v>9</v>
      </c>
      <c r="C17" s="7" t="s">
        <v>45</v>
      </c>
    </row>
    <row r="18" spans="2:11" ht="15.75" customHeight="1" thickBot="1" x14ac:dyDescent="0.3">
      <c r="B18" s="40"/>
      <c r="C18" s="9" t="s">
        <v>41</v>
      </c>
      <c r="D18" s="6"/>
      <c r="E18" s="6"/>
      <c r="F18" s="6"/>
      <c r="G18" s="6"/>
      <c r="H18" s="6"/>
      <c r="I18" s="6"/>
      <c r="J18" s="6"/>
    </row>
    <row r="19" spans="2:11" ht="24.75" customHeight="1" x14ac:dyDescent="0.2">
      <c r="C19" s="27"/>
      <c r="D19" s="41"/>
      <c r="E19" s="41" t="s">
        <v>1</v>
      </c>
      <c r="F19" s="41"/>
      <c r="G19" s="27"/>
      <c r="H19" s="46"/>
      <c r="I19" s="46" t="s">
        <v>2</v>
      </c>
      <c r="J19" s="46"/>
    </row>
    <row r="20" spans="2:11" ht="29.25" customHeight="1" x14ac:dyDescent="0.2">
      <c r="C20" s="27"/>
      <c r="D20" s="28" t="s">
        <v>3</v>
      </c>
      <c r="E20" s="28" t="s">
        <v>4</v>
      </c>
      <c r="F20" s="28" t="s">
        <v>5</v>
      </c>
      <c r="G20" s="29"/>
      <c r="H20" s="28" t="s">
        <v>3</v>
      </c>
      <c r="I20" s="28" t="s">
        <v>4</v>
      </c>
      <c r="J20" s="28" t="s">
        <v>5</v>
      </c>
    </row>
    <row r="21" spans="2:11" x14ac:dyDescent="0.2">
      <c r="C21" s="17" t="s">
        <v>10</v>
      </c>
      <c r="D21" s="16">
        <v>1798</v>
      </c>
      <c r="E21" s="16">
        <v>734</v>
      </c>
      <c r="F21" s="12">
        <f>D21+E21</f>
        <v>2532</v>
      </c>
      <c r="G21" s="17"/>
      <c r="H21" s="14">
        <f t="shared" ref="H21:I23" si="4">(D21/$F21)*100</f>
        <v>71.011058451816751</v>
      </c>
      <c r="I21" s="14">
        <f t="shared" si="4"/>
        <v>28.988941548183256</v>
      </c>
      <c r="J21" s="15">
        <f t="shared" ref="J21:J23" si="5">SUM(H21:I21)</f>
        <v>100</v>
      </c>
    </row>
    <row r="22" spans="2:11" x14ac:dyDescent="0.2">
      <c r="B22" s="8"/>
      <c r="C22" s="17" t="s">
        <v>11</v>
      </c>
      <c r="D22" s="16">
        <v>4301</v>
      </c>
      <c r="E22" s="16">
        <v>1427</v>
      </c>
      <c r="F22" s="12">
        <f t="shared" ref="F22:F23" si="6">D22+E22</f>
        <v>5728</v>
      </c>
      <c r="G22" s="17"/>
      <c r="H22" s="18">
        <f t="shared" si="4"/>
        <v>75.087290502793294</v>
      </c>
      <c r="I22" s="18">
        <f t="shared" si="4"/>
        <v>24.912709497206702</v>
      </c>
      <c r="J22" s="19">
        <f t="shared" si="5"/>
        <v>100</v>
      </c>
    </row>
    <row r="23" spans="2:11" ht="15" thickBot="1" x14ac:dyDescent="0.25">
      <c r="B23" s="6"/>
      <c r="C23" s="24" t="s">
        <v>12</v>
      </c>
      <c r="D23" s="23">
        <v>15334</v>
      </c>
      <c r="E23" s="23">
        <v>6266</v>
      </c>
      <c r="F23" s="20">
        <f t="shared" si="6"/>
        <v>21600</v>
      </c>
      <c r="G23" s="24"/>
      <c r="H23" s="25">
        <f t="shared" si="4"/>
        <v>70.990740740740748</v>
      </c>
      <c r="I23" s="25">
        <f t="shared" si="4"/>
        <v>29.009259259259256</v>
      </c>
      <c r="J23" s="22">
        <f t="shared" si="5"/>
        <v>100</v>
      </c>
    </row>
    <row r="24" spans="2:11" x14ac:dyDescent="0.2">
      <c r="B24" s="10"/>
      <c r="C24" s="32" t="s">
        <v>28</v>
      </c>
      <c r="D24" s="13"/>
      <c r="E24" s="13"/>
      <c r="F24" s="13"/>
      <c r="G24" s="13"/>
      <c r="H24" s="13"/>
      <c r="I24" s="13"/>
      <c r="J24" s="13"/>
    </row>
    <row r="25" spans="2:11" x14ac:dyDescent="0.2">
      <c r="B25" s="10"/>
      <c r="C25" s="32" t="s">
        <v>43</v>
      </c>
      <c r="D25" s="13"/>
      <c r="E25" s="13"/>
      <c r="F25" s="13"/>
      <c r="G25" s="13"/>
      <c r="H25" s="13"/>
      <c r="I25" s="13"/>
      <c r="J25" s="13"/>
    </row>
    <row r="26" spans="2:11" x14ac:dyDescent="0.2">
      <c r="C26" s="13"/>
      <c r="D26" s="13"/>
      <c r="E26" s="13"/>
      <c r="F26" s="13"/>
      <c r="G26" s="13"/>
      <c r="H26" s="13"/>
      <c r="I26" s="13"/>
      <c r="J26" s="13"/>
    </row>
    <row r="28" spans="2:11" ht="23.25" customHeight="1" x14ac:dyDescent="0.25">
      <c r="B28" s="39" t="s">
        <v>13</v>
      </c>
      <c r="C28" s="7" t="s">
        <v>14</v>
      </c>
    </row>
    <row r="29" spans="2:11" ht="15.75" customHeight="1" thickBot="1" x14ac:dyDescent="0.3">
      <c r="B29" s="40"/>
      <c r="C29" s="9" t="s">
        <v>41</v>
      </c>
      <c r="D29" s="6"/>
      <c r="E29" s="6"/>
      <c r="F29" s="6"/>
      <c r="G29" s="6"/>
      <c r="H29" s="6"/>
      <c r="I29" s="6"/>
      <c r="J29" s="6"/>
    </row>
    <row r="30" spans="2:11" ht="28.5" customHeight="1" x14ac:dyDescent="0.2">
      <c r="C30" s="27"/>
      <c r="D30" s="41"/>
      <c r="E30" s="41" t="s">
        <v>1</v>
      </c>
      <c r="F30" s="41"/>
      <c r="G30" s="27"/>
      <c r="H30" s="41"/>
      <c r="I30" s="41" t="s">
        <v>2</v>
      </c>
      <c r="J30" s="41"/>
      <c r="K30" s="13"/>
    </row>
    <row r="31" spans="2:11" ht="32.25" customHeight="1" x14ac:dyDescent="0.2">
      <c r="C31" s="27"/>
      <c r="D31" s="28" t="s">
        <v>3</v>
      </c>
      <c r="E31" s="28" t="s">
        <v>4</v>
      </c>
      <c r="F31" s="28" t="s">
        <v>5</v>
      </c>
      <c r="G31" s="29"/>
      <c r="H31" s="28" t="s">
        <v>3</v>
      </c>
      <c r="I31" s="28" t="s">
        <v>4</v>
      </c>
      <c r="J31" s="28" t="s">
        <v>5</v>
      </c>
      <c r="K31" s="13"/>
    </row>
    <row r="32" spans="2:11" x14ac:dyDescent="0.2">
      <c r="C32" s="17" t="s">
        <v>35</v>
      </c>
      <c r="D32" s="16">
        <v>798</v>
      </c>
      <c r="E32" s="16">
        <v>272</v>
      </c>
      <c r="F32" s="12">
        <f>D32+E32</f>
        <v>1070</v>
      </c>
      <c r="G32" s="17"/>
      <c r="H32" s="18">
        <f t="shared" ref="H32:I35" si="7">(D32/$F32)*100</f>
        <v>74.579439252336442</v>
      </c>
      <c r="I32" s="18">
        <f t="shared" si="7"/>
        <v>25.420560747663551</v>
      </c>
      <c r="J32" s="19">
        <f t="shared" ref="J32:J35" si="8">SUM(H32:I32)</f>
        <v>100</v>
      </c>
      <c r="K32" s="13"/>
    </row>
    <row r="33" spans="2:11" x14ac:dyDescent="0.2">
      <c r="C33" s="13" t="s">
        <v>26</v>
      </c>
      <c r="D33" s="16">
        <v>6376</v>
      </c>
      <c r="E33" s="16">
        <v>1033</v>
      </c>
      <c r="F33" s="12">
        <f t="shared" ref="F33:F34" si="9">D33+E33</f>
        <v>7409</v>
      </c>
      <c r="G33" s="13"/>
      <c r="H33" s="18">
        <f t="shared" si="7"/>
        <v>86.057497638007831</v>
      </c>
      <c r="I33" s="18">
        <f t="shared" si="7"/>
        <v>13.942502361992171</v>
      </c>
      <c r="J33" s="19">
        <f t="shared" si="8"/>
        <v>100</v>
      </c>
      <c r="K33" s="13"/>
    </row>
    <row r="34" spans="2:11" x14ac:dyDescent="0.2">
      <c r="C34" s="13" t="s">
        <v>36</v>
      </c>
      <c r="D34" s="16">
        <v>438</v>
      </c>
      <c r="E34" s="16">
        <v>64</v>
      </c>
      <c r="F34" s="12">
        <f t="shared" si="9"/>
        <v>502</v>
      </c>
      <c r="G34" s="13"/>
      <c r="H34" s="18">
        <f t="shared" si="7"/>
        <v>87.250996015936252</v>
      </c>
      <c r="I34" s="18">
        <f t="shared" si="7"/>
        <v>12.749003984063744</v>
      </c>
      <c r="J34" s="19">
        <f t="shared" si="8"/>
        <v>100</v>
      </c>
      <c r="K34" s="13"/>
    </row>
    <row r="35" spans="2:11" ht="15" thickBot="1" x14ac:dyDescent="0.25">
      <c r="B35" s="6"/>
      <c r="C35" s="21" t="s">
        <v>17</v>
      </c>
      <c r="D35" s="20">
        <f>SUM(D32:D34)</f>
        <v>7612</v>
      </c>
      <c r="E35" s="20">
        <f t="shared" ref="E35:F35" si="10">SUM(E32:E34)</f>
        <v>1369</v>
      </c>
      <c r="F35" s="20">
        <f t="shared" si="10"/>
        <v>8981</v>
      </c>
      <c r="G35" s="21"/>
      <c r="H35" s="22">
        <f t="shared" si="7"/>
        <v>84.756708607059352</v>
      </c>
      <c r="I35" s="22">
        <f t="shared" si="7"/>
        <v>15.243291392940653</v>
      </c>
      <c r="J35" s="22">
        <f t="shared" si="8"/>
        <v>100</v>
      </c>
      <c r="K35" s="13"/>
    </row>
    <row r="36" spans="2:11" x14ac:dyDescent="0.2">
      <c r="C36" s="32" t="s">
        <v>28</v>
      </c>
      <c r="D36" s="13"/>
      <c r="E36" s="13"/>
      <c r="F36" s="13"/>
      <c r="G36" s="13"/>
      <c r="H36" s="13"/>
      <c r="I36" s="13"/>
      <c r="J36" s="13"/>
      <c r="K36" s="13"/>
    </row>
    <row r="37" spans="2:11" x14ac:dyDescent="0.2">
      <c r="C37" s="37" t="s">
        <v>37</v>
      </c>
      <c r="D37" s="13"/>
      <c r="E37" s="13"/>
      <c r="F37" s="13"/>
      <c r="G37" s="13"/>
      <c r="H37" s="13"/>
      <c r="I37" s="13"/>
      <c r="J37" s="13"/>
      <c r="K37" s="13"/>
    </row>
    <row r="40" spans="2:11" ht="19.5" customHeight="1" x14ac:dyDescent="0.25">
      <c r="B40" s="39" t="s">
        <v>18</v>
      </c>
      <c r="C40" s="7" t="s">
        <v>31</v>
      </c>
    </row>
    <row r="41" spans="2:11" ht="15.75" customHeight="1" thickBot="1" x14ac:dyDescent="0.3">
      <c r="B41" s="40"/>
      <c r="C41" s="9" t="s">
        <v>41</v>
      </c>
      <c r="D41" s="6"/>
      <c r="E41" s="6"/>
      <c r="F41" s="6"/>
      <c r="G41" s="6"/>
      <c r="H41" s="6"/>
      <c r="I41" s="6"/>
      <c r="J41" s="6"/>
    </row>
    <row r="42" spans="2:11" ht="27" customHeight="1" x14ac:dyDescent="0.2">
      <c r="C42" s="27"/>
      <c r="D42" s="41"/>
      <c r="E42" s="41" t="s">
        <v>1</v>
      </c>
      <c r="F42" s="41"/>
      <c r="G42" s="27"/>
      <c r="H42" s="41"/>
      <c r="I42" s="41" t="s">
        <v>2</v>
      </c>
      <c r="J42" s="41"/>
    </row>
    <row r="43" spans="2:11" ht="27" customHeight="1" x14ac:dyDescent="0.2">
      <c r="C43" s="27"/>
      <c r="D43" s="28" t="s">
        <v>3</v>
      </c>
      <c r="E43" s="28" t="s">
        <v>4</v>
      </c>
      <c r="F43" s="28" t="s">
        <v>5</v>
      </c>
      <c r="G43" s="29"/>
      <c r="H43" s="28" t="s">
        <v>3</v>
      </c>
      <c r="I43" s="28" t="s">
        <v>4</v>
      </c>
      <c r="J43" s="28" t="s">
        <v>5</v>
      </c>
    </row>
    <row r="44" spans="2:11" x14ac:dyDescent="0.2">
      <c r="C44" s="17" t="s">
        <v>29</v>
      </c>
      <c r="D44" s="16">
        <v>1</v>
      </c>
      <c r="E44" s="16">
        <v>2</v>
      </c>
      <c r="F44" s="26">
        <f>D44+E44</f>
        <v>3</v>
      </c>
      <c r="G44" s="17"/>
      <c r="H44" s="18">
        <f t="shared" ref="H44:I47" si="11">(D44/$F44)*100</f>
        <v>33.333333333333329</v>
      </c>
      <c r="I44" s="18">
        <f t="shared" si="11"/>
        <v>66.666666666666657</v>
      </c>
      <c r="J44" s="19">
        <f t="shared" ref="J44:J47" si="12">SUM(H44:I44)</f>
        <v>99.999999999999986</v>
      </c>
    </row>
    <row r="45" spans="2:11" x14ac:dyDescent="0.2">
      <c r="B45" s="8"/>
      <c r="C45" s="17" t="s">
        <v>21</v>
      </c>
      <c r="D45" s="16">
        <v>4</v>
      </c>
      <c r="E45" s="16">
        <v>4</v>
      </c>
      <c r="F45" s="26">
        <f t="shared" ref="F45:F47" si="13">D45+E45</f>
        <v>8</v>
      </c>
      <c r="G45" s="17"/>
      <c r="H45" s="18">
        <f t="shared" si="11"/>
        <v>50</v>
      </c>
      <c r="I45" s="18">
        <f t="shared" si="11"/>
        <v>50</v>
      </c>
      <c r="J45" s="19">
        <f t="shared" si="12"/>
        <v>100</v>
      </c>
    </row>
    <row r="46" spans="2:11" x14ac:dyDescent="0.2">
      <c r="B46" s="8"/>
      <c r="C46" s="17" t="s">
        <v>19</v>
      </c>
      <c r="D46" s="16">
        <v>16</v>
      </c>
      <c r="E46" s="16">
        <v>6</v>
      </c>
      <c r="F46" s="26">
        <f t="shared" si="13"/>
        <v>22</v>
      </c>
      <c r="G46" s="17"/>
      <c r="H46" s="18">
        <f t="shared" si="11"/>
        <v>72.727272727272734</v>
      </c>
      <c r="I46" s="18">
        <f t="shared" si="11"/>
        <v>27.27272727272727</v>
      </c>
      <c r="J46" s="19">
        <f t="shared" si="12"/>
        <v>100</v>
      </c>
    </row>
    <row r="47" spans="2:11" ht="15" thickBot="1" x14ac:dyDescent="0.25">
      <c r="B47" s="6"/>
      <c r="C47" s="24" t="s">
        <v>39</v>
      </c>
      <c r="D47" s="23">
        <v>5</v>
      </c>
      <c r="E47" s="23">
        <v>5</v>
      </c>
      <c r="F47" s="21">
        <f t="shared" si="13"/>
        <v>10</v>
      </c>
      <c r="G47" s="24"/>
      <c r="H47" s="25">
        <f t="shared" si="11"/>
        <v>50</v>
      </c>
      <c r="I47" s="25">
        <f t="shared" si="11"/>
        <v>50</v>
      </c>
      <c r="J47" s="22">
        <f t="shared" si="12"/>
        <v>100</v>
      </c>
    </row>
    <row r="48" spans="2:11" x14ac:dyDescent="0.2">
      <c r="B48" s="10"/>
      <c r="C48" s="13" t="s">
        <v>40</v>
      </c>
      <c r="D48" s="13"/>
      <c r="E48" s="13"/>
      <c r="F48" s="13"/>
      <c r="G48" s="13"/>
      <c r="H48" s="13"/>
      <c r="I48" s="13"/>
      <c r="J48" s="13"/>
    </row>
    <row r="49" spans="3:10" x14ac:dyDescent="0.2">
      <c r="C49" s="32" t="s">
        <v>30</v>
      </c>
      <c r="D49" s="13"/>
      <c r="E49" s="13"/>
      <c r="F49" s="13"/>
      <c r="G49" s="13"/>
      <c r="H49" s="13"/>
      <c r="I49" s="13"/>
      <c r="J49" s="13"/>
    </row>
    <row r="50" spans="3:10" x14ac:dyDescent="0.2">
      <c r="C50" s="32"/>
      <c r="D50" s="13"/>
      <c r="E50" s="13"/>
      <c r="F50" s="13"/>
      <c r="G50" s="13"/>
      <c r="H50" s="13"/>
      <c r="I50" s="13"/>
      <c r="J50" s="13"/>
    </row>
    <row r="51" spans="3:10" x14ac:dyDescent="0.2">
      <c r="C51" s="13"/>
      <c r="D51" s="13"/>
      <c r="E51" s="13"/>
      <c r="F51" s="13"/>
      <c r="G51" s="13"/>
      <c r="H51" s="13"/>
      <c r="I51" s="13"/>
      <c r="J51" s="13"/>
    </row>
    <row r="52" spans="3:10" x14ac:dyDescent="0.2">
      <c r="C52" s="13"/>
      <c r="D52" s="13"/>
      <c r="E52" s="13"/>
      <c r="F52" s="13"/>
      <c r="G52" s="13"/>
      <c r="H52" s="13"/>
      <c r="I52" s="13"/>
      <c r="J52" s="13"/>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U23"/>
  <sheetViews>
    <sheetView workbookViewId="0">
      <selection activeCell="B5" sqref="B5"/>
    </sheetView>
  </sheetViews>
  <sheetFormatPr defaultColWidth="9.140625" defaultRowHeight="15" x14ac:dyDescent="0.25"/>
  <cols>
    <col min="1" max="1" width="4" style="2" customWidth="1"/>
    <col min="2" max="2" width="168.140625" style="2" customWidth="1"/>
    <col min="3" max="16" width="9.140625" style="2"/>
    <col min="17" max="17" width="11.85546875" style="2" customWidth="1"/>
    <col min="18" max="16384" width="9.140625" style="2"/>
  </cols>
  <sheetData>
    <row r="4" spans="1:21" ht="32.25" customHeight="1" x14ac:dyDescent="0.4">
      <c r="A4" s="1"/>
      <c r="B4" s="33" t="s">
        <v>24</v>
      </c>
    </row>
    <row r="5" spans="1:21" ht="409.5" customHeight="1" x14ac:dyDescent="0.25">
      <c r="B5" s="44" t="s">
        <v>44</v>
      </c>
    </row>
    <row r="6" spans="1:21" x14ac:dyDescent="0.25">
      <c r="B6" s="44"/>
    </row>
    <row r="7" spans="1:21" x14ac:dyDescent="0.25">
      <c r="B7" s="44"/>
    </row>
    <row r="9" spans="1:21" x14ac:dyDescent="0.25">
      <c r="A9" s="1"/>
    </row>
    <row r="11" spans="1:21" x14ac:dyDescent="0.25">
      <c r="A11" s="1"/>
    </row>
    <row r="12" spans="1:21" x14ac:dyDescent="0.25">
      <c r="A12" s="42"/>
      <c r="B12" s="42"/>
      <c r="C12" s="42"/>
      <c r="D12" s="42"/>
      <c r="E12" s="42"/>
      <c r="F12" s="42"/>
      <c r="G12" s="42"/>
      <c r="H12" s="42"/>
      <c r="I12" s="42"/>
      <c r="J12" s="42"/>
      <c r="K12" s="42"/>
      <c r="L12" s="42"/>
      <c r="M12" s="42"/>
      <c r="N12" s="42"/>
      <c r="O12" s="42"/>
      <c r="P12" s="42"/>
      <c r="Q12" s="42"/>
      <c r="R12" s="3"/>
      <c r="S12" s="3"/>
      <c r="T12" s="3"/>
      <c r="U12" s="3"/>
    </row>
    <row r="13" spans="1:21" x14ac:dyDescent="0.25">
      <c r="A13" s="43"/>
      <c r="B13" s="43"/>
      <c r="C13" s="43"/>
      <c r="D13" s="43"/>
      <c r="E13" s="43"/>
      <c r="F13" s="43"/>
      <c r="G13" s="43"/>
      <c r="H13" s="43"/>
      <c r="I13" s="43"/>
      <c r="J13" s="43"/>
      <c r="K13" s="43"/>
      <c r="L13" s="43"/>
      <c r="M13" s="43"/>
      <c r="N13" s="43"/>
      <c r="O13" s="43"/>
      <c r="P13" s="43"/>
      <c r="Q13" s="43"/>
    </row>
    <row r="18" spans="1:1" x14ac:dyDescent="0.25">
      <c r="A18" s="4"/>
    </row>
    <row r="19" spans="1:1" x14ac:dyDescent="0.25">
      <c r="A19" s="3"/>
    </row>
    <row r="22" spans="1:1" x14ac:dyDescent="0.25">
      <c r="A22" s="3"/>
    </row>
    <row r="23" spans="1:1" x14ac:dyDescent="0.25">
      <c r="A23" s="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734C0D629FB94695CBAD3DF24F7E48" ma:contentTypeVersion="9" ma:contentTypeDescription="Crea un document nou" ma:contentTypeScope="" ma:versionID="aa2dba4b78becc6b76c170ef131ed094">
  <xsd:schema xmlns:xsd="http://www.w3.org/2001/XMLSchema" xmlns:xs="http://www.w3.org/2001/XMLSchema" xmlns:p="http://schemas.microsoft.com/office/2006/metadata/properties" xmlns:ns3="bb5a4961-c461-4c09-8907-052e9377d00f" xmlns:ns4="04f85880-1e90-437c-b011-f9478f97cbf8" targetNamespace="http://schemas.microsoft.com/office/2006/metadata/properties" ma:root="true" ma:fieldsID="a06809695d8d33b04acbec1241cdd4e0" ns3:_="" ns4:_="">
    <xsd:import namespace="bb5a4961-c461-4c09-8907-052e9377d00f"/>
    <xsd:import namespace="04f85880-1e90-437c-b011-f9478f97cbf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5a4961-c461-4c09-8907-052e9377d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f85880-1e90-437c-b011-f9478f97cbf8"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SharingHintHash" ma:index="12" nillable="true" ma:displayName="Hash de la indicació per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41E46C-30D9-4FC1-9699-EE5C07A80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5a4961-c461-4c09-8907-052e9377d00f"/>
    <ds:schemaRef ds:uri="04f85880-1e90-437c-b011-f9478f97cb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1FCF66-08EA-4A85-BC04-8BAD5A744C12}">
  <ds:schemaRefs>
    <ds:schemaRef ds:uri="http://schemas.microsoft.com/sharepoint/v3/contenttype/forms"/>
  </ds:schemaRefs>
</ds:datastoreItem>
</file>

<file path=customXml/itemProps3.xml><?xml version="1.0" encoding="utf-8"?>
<ds:datastoreItem xmlns:ds="http://schemas.openxmlformats.org/officeDocument/2006/customXml" ds:itemID="{F9F30B49-10AC-4D6D-926B-7D96BA8DE728}">
  <ds:schemaRefs>
    <ds:schemaRef ds:uri="http://schemas.microsoft.com/office/2006/documentManagement/types"/>
    <ds:schemaRef ds:uri="bb5a4961-c461-4c09-8907-052e9377d00f"/>
    <ds:schemaRef ds:uri="http://purl.org/dc/elements/1.1/"/>
    <ds:schemaRef ds:uri="http://purl.org/dc/terms/"/>
    <ds:schemaRef ds:uri="04f85880-1e90-437c-b011-f9478f97cbf8"/>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2018-2019</vt:lpstr>
      <vt:lpstr>2019-2020</vt:lpstr>
      <vt:lpstr>2020-2021</vt:lpstr>
      <vt:lpstr>Metodologia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Indicadors del personal al servei de l'Administració educativa</dc:title>
  <dc:creator>Departament d'Educació</dc:creator>
  <cp:lastModifiedBy>Melé Guell, Eira</cp:lastModifiedBy>
  <cp:lastPrinted>2020-01-21T07:59:14Z</cp:lastPrinted>
  <dcterms:created xsi:type="dcterms:W3CDTF">2019-12-17T08:17:46Z</dcterms:created>
  <dcterms:modified xsi:type="dcterms:W3CDTF">2021-05-07T10:31:56Z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0x01010023734C0D629FB94695CBAD3DF24F7E48</vt:lpwstr>
  </property>
</Properties>
</file>